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<sst xmlns="http://schemas.openxmlformats.org/spreadsheetml/2006/main" count="73" uniqueCount="56">
  <si>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</si>
  <si>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</si>
  <si>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</si>
  <si>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</si>
  <si>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</si>
  <si>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</si>
  <si>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</si>
  <si>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</si>
  <si>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</si>
  <si>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</si>
  <si>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</si>
  <si>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</si>
  <si>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</si>
  <si>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</si>
  <si>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</si>
  <si>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</si>
  <si>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</si>
  <si>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</si>
  <si>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</si>
  <si>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</si>
  <si>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</si>
  <si>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</si>
  <si>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</si>
  <si>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</si>
  <si>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</si>
  <si>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</si>
  <si>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</si>
  <si>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</si>
  <si>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</si>
  <si>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</si>
  <si>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</si>
  <si>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</si>
  <si>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</si>
  <si>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</si>
  <si>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</si>
  <si>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</si>
  <si>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Утверждено на 2010 год</t>
  </si>
  <si>
    <t>% исполнения</t>
  </si>
  <si>
    <t xml:space="preserve">Субсидия  на внедрение современных образовательных технологий                                                             </t>
  </si>
  <si>
    <t>Приложение  № 4</t>
  </si>
  <si>
    <t>Московской области</t>
  </si>
  <si>
    <r>
      <t xml:space="preserve">Субвенция на осуществление государственных полномочий Российской Федерации по подготовке и проведению Всероссийской </t>
    </r>
    <r>
      <rPr>
        <b/>
        <sz val="10"/>
        <color indexed="10"/>
        <rFont val="Times New Roman Cyr"/>
        <family val="0"/>
      </rPr>
      <t>переписи населения</t>
    </r>
    <r>
      <rPr>
        <sz val="8"/>
        <rFont val="Times New Roman Cyr"/>
        <family val="0"/>
      </rPr>
      <t xml:space="preserve"> 2010 года
</t>
    </r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</si>
  <si>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</si>
  <si>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r>
      <t xml:space="preserve">Субсидия на установку </t>
    </r>
    <r>
      <rPr>
        <b/>
        <sz val="10"/>
        <color indexed="10"/>
        <rFont val="Times New Roman Cyr"/>
        <family val="0"/>
      </rPr>
      <t>охранно-пожарной сигнализации</t>
    </r>
    <r>
      <rPr>
        <sz val="8"/>
        <rFont val="Times New Roman Cyr"/>
        <family val="0"/>
      </rPr>
      <t xml:space="preserve"> в муниципальных учреждениях социально-культурной сферы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</si>
  <si>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</si>
  <si>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r>
      <t xml:space="preserve">Субсидия на закупку </t>
    </r>
    <r>
      <rPr>
        <b/>
        <sz val="10"/>
        <color indexed="10"/>
        <rFont val="Times New Roman Cyr"/>
        <family val="0"/>
      </rPr>
      <t>автотранспортных средств и коммунальной техники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за счет средств</t>
    </r>
    <r>
      <rPr>
        <b/>
        <sz val="10"/>
        <rFont val="Times New Roman Cyr"/>
        <family val="0"/>
      </rPr>
      <t xml:space="preserve">, </t>
    </r>
    <r>
      <rPr>
        <sz val="8"/>
        <rFont val="Times New Roman Cyr"/>
        <family val="0"/>
      </rPr>
      <t xml:space="preserve">перечисляемых из федерального бюджета
</t>
    </r>
    <r>
      <rPr>
        <sz val="8"/>
        <rFont val="Times New Roman Cyr"/>
        <family val="0"/>
      </rPr>
      <t xml:space="preserve">
</t>
    </r>
  </si>
  <si>
    <t>Исполнено за 2010 год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</si>
  <si>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2010 год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</si>
  <si>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Субвенция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</t>
    </r>
    <r>
      <rPr>
        <b/>
        <sz val="10"/>
        <color indexed="10"/>
        <rFont val="Times New Roman Cyr"/>
        <family val="0"/>
      </rPr>
      <t>списков кандидатов</t>
    </r>
    <r>
      <rPr>
        <sz val="8"/>
        <rFont val="Times New Roman Cyr"/>
        <family val="0"/>
      </rPr>
      <t xml:space="preserve"> в присяжные заседатели федеральных судов.</t>
    </r>
  </si>
  <si>
    <t>Управление по культуре и молодежной политике</t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</si>
  <si>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</si>
  <si>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2010 год</t>
  </si>
  <si>
    <t>к решению Совета депутатов</t>
  </si>
  <si>
    <t xml:space="preserve">  городского округа Электросталь</t>
  </si>
  <si>
    <t>от  26.05.2011</t>
  </si>
  <si>
    <t>№  67/13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</si>
</sst>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4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name val="Times New Roman"/>
      <family val="1"/>
    </font>
    <font>
      <b/>
      <sz val="8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35" borderId="0" xfId="0" applyFont="1" applyFill="1" applyAlignment="1">
      <alignment horizontal="centerContinuous" vertic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/>
    </xf>
    <xf numFmtId="2" fontId="4" fillId="0" borderId="26" xfId="0" applyNumberFormat="1" applyFont="1" applyBorder="1" applyAlignment="1">
      <alignment horizontal="center" wrapText="1"/>
    </xf>
    <xf numFmtId="0" fontId="7" fillId="34" borderId="21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26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Continuous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Continuous" vertical="center" wrapText="1"/>
    </xf>
    <xf numFmtId="2" fontId="3" fillId="35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vertical="top" wrapText="1"/>
      <protection locked="0"/>
    </xf>
    <xf numFmtId="2" fontId="3" fillId="35" borderId="26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2" fontId="4" fillId="0" borderId="32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85" zoomScaleNormal="85" zoomScalePageLayoutView="0" workbookViewId="0" topLeftCell="A1">
      <pane xSplit="2" ySplit="23" topLeftCell="G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A60" sqref="A60"/>
    </sheetView>
  </sheetViews>
  <sheetFormatPr defaultColWidth="9.00390625" defaultRowHeight="12.75"/>
  <cols>
    <col min="1" max="1" width="31.375" style="12" customWidth="1"/>
    <col min="2" max="2" width="8.875" style="0" hidden="1" customWidth="1"/>
    <col min="3" max="4" width="9.375" style="2" customWidth="1"/>
    <col min="5" max="5" width="6.875" style="2" customWidth="1"/>
    <col min="6" max="6" width="8.00390625" style="5" customWidth="1"/>
    <col min="7" max="7" width="8.375" style="5" customWidth="1"/>
    <col min="8" max="8" width="9.125" style="5" customWidth="1"/>
    <col min="9" max="9" width="9.00390625" style="5" customWidth="1"/>
    <col min="10" max="10" width="7.625" style="5" customWidth="1"/>
    <col min="11" max="11" width="7.375" style="5" customWidth="1"/>
    <col min="12" max="12" width="7.75390625" style="5" customWidth="1"/>
    <col min="13" max="13" width="9.00390625" style="5" customWidth="1"/>
    <col min="14" max="15" width="8.375" style="5" customWidth="1"/>
    <col min="16" max="16" width="7.75390625" style="5" customWidth="1"/>
    <col min="17" max="17" width="8.375" style="5" customWidth="1"/>
    <col min="18" max="18" width="7.625" style="5" customWidth="1"/>
    <col min="19" max="20" width="7.375" style="5" customWidth="1"/>
    <col min="21" max="21" width="7.25390625" style="5" customWidth="1"/>
  </cols>
  <sheetData>
    <row r="1" spans="18:21" ht="16.5" customHeight="1">
      <c r="R1" s="136" t="s">
        <v>39</v>
      </c>
      <c r="S1" s="136"/>
      <c r="T1" s="135"/>
      <c r="U1" s="135"/>
    </row>
    <row r="2" spans="18:21" ht="15.75" customHeight="1">
      <c r="R2" s="136" t="s">
        <v>52</v>
      </c>
      <c r="S2" s="136"/>
      <c r="T2" s="135"/>
      <c r="U2" s="135"/>
    </row>
    <row r="3" spans="18:21" ht="15.75" customHeight="1">
      <c r="R3" s="136" t="s">
        <v>53</v>
      </c>
      <c r="S3" s="136"/>
      <c r="T3" s="135"/>
      <c r="U3" s="135"/>
    </row>
    <row r="4" spans="18:21" ht="17.25" customHeight="1">
      <c r="R4" s="136" t="s">
        <v>40</v>
      </c>
      <c r="S4" s="136"/>
      <c r="T4" s="135"/>
      <c r="U4" s="135"/>
    </row>
    <row r="5" spans="18:21" ht="15.75" customHeight="1">
      <c r="R5" s="136" t="s">
        <v>54</v>
      </c>
      <c r="S5" s="136"/>
      <c r="T5" s="135"/>
      <c r="U5" s="135"/>
    </row>
    <row r="6" spans="18:21" ht="15">
      <c r="R6" s="136" t="s">
        <v>55</v>
      </c>
      <c r="S6" s="136"/>
      <c r="T6" s="135"/>
      <c r="U6" s="135"/>
    </row>
    <row r="7" spans="19:21" ht="15">
      <c r="S7" s="135"/>
      <c r="T7" s="135"/>
      <c r="U7" s="135"/>
    </row>
    <row r="8" ht="3" customHeight="1"/>
    <row r="9" ht="12.75" hidden="1"/>
    <row r="10" spans="1:21" ht="30" customHeigh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</row>
    <row r="11" spans="1:20" ht="12.75" hidden="1">
      <c r="A11" s="121"/>
      <c r="B11" s="4"/>
      <c r="C11" s="11"/>
      <c r="D11" s="11"/>
      <c r="E11" s="11"/>
      <c r="F11" s="6"/>
      <c r="G11" s="6"/>
      <c r="H11" s="6"/>
      <c r="I11" s="6"/>
      <c r="J11" s="6"/>
      <c r="K11" s="6"/>
      <c r="L11" s="6"/>
      <c r="M11" s="6"/>
      <c r="N11" s="15"/>
      <c r="O11" s="15"/>
      <c r="P11" s="15"/>
      <c r="Q11" s="15"/>
      <c r="R11" s="15"/>
      <c r="S11" s="15"/>
      <c r="T11" s="15"/>
    </row>
    <row r="12" spans="1:20" ht="12.75" hidden="1">
      <c r="A12" s="121"/>
      <c r="B12" s="4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15"/>
      <c r="O12" s="15"/>
      <c r="P12" s="15"/>
      <c r="Q12" s="15"/>
      <c r="R12" s="15"/>
      <c r="S12" s="15"/>
      <c r="T12" s="15"/>
    </row>
    <row r="13" spans="1:20" ht="9.75" customHeight="1" hidden="1" thickBot="1">
      <c r="A13" s="21"/>
      <c r="B13" s="22"/>
      <c r="C13" s="23"/>
      <c r="D13" s="23"/>
      <c r="E13" s="2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1" ht="25.5" hidden="1">
      <c r="A14" s="20"/>
      <c r="B14" s="16"/>
      <c r="C14" s="19"/>
      <c r="D14" s="19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 t="s">
        <v>10</v>
      </c>
    </row>
    <row r="15" spans="1:21" ht="12.75">
      <c r="A15" s="20"/>
      <c r="B15" s="16"/>
      <c r="C15" s="19"/>
      <c r="D15" s="19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6" t="s">
        <v>10</v>
      </c>
      <c r="R15" s="46"/>
      <c r="S15" s="46"/>
      <c r="T15" s="46"/>
      <c r="U15" s="14"/>
    </row>
    <row r="16" spans="1:21" ht="12.75">
      <c r="A16" s="78"/>
      <c r="B16" s="79"/>
      <c r="C16" s="125" t="s">
        <v>0</v>
      </c>
      <c r="D16" s="126"/>
      <c r="E16" s="127"/>
      <c r="F16" s="130" t="s"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</row>
    <row r="17" spans="1:21" ht="45.75" customHeight="1">
      <c r="A17" s="80"/>
      <c r="B17" s="81"/>
      <c r="C17" s="128"/>
      <c r="D17" s="129"/>
      <c r="E17" s="129"/>
      <c r="F17" s="118" t="s">
        <v>2</v>
      </c>
      <c r="G17" s="119"/>
      <c r="H17" s="118" t="s">
        <v>3</v>
      </c>
      <c r="I17" s="119"/>
      <c r="J17" s="118" t="s">
        <v>4</v>
      </c>
      <c r="K17" s="119"/>
      <c r="L17" s="118" t="s">
        <v>5</v>
      </c>
      <c r="M17" s="119"/>
      <c r="N17" s="118" t="s">
        <v>12</v>
      </c>
      <c r="O17" s="119"/>
      <c r="P17" s="118" t="s">
        <v>15</v>
      </c>
      <c r="Q17" s="119"/>
      <c r="R17" s="133" t="s">
        <v>49</v>
      </c>
      <c r="S17" s="134"/>
      <c r="T17" s="118" t="s">
        <v>11</v>
      </c>
      <c r="U17" s="119"/>
    </row>
    <row r="18" spans="1:21" ht="57.75" customHeight="1" thickBot="1">
      <c r="A18" s="75"/>
      <c r="B18" s="7"/>
      <c r="C18" s="82" t="s">
        <v>36</v>
      </c>
      <c r="D18" s="82" t="s">
        <v>46</v>
      </c>
      <c r="E18" s="82" t="s">
        <v>37</v>
      </c>
      <c r="F18" s="83" t="s">
        <v>36</v>
      </c>
      <c r="G18" s="82" t="s">
        <v>46</v>
      </c>
      <c r="H18" s="83" t="s">
        <v>36</v>
      </c>
      <c r="I18" s="82" t="s">
        <v>46</v>
      </c>
      <c r="J18" s="83" t="s">
        <v>36</v>
      </c>
      <c r="K18" s="82" t="s">
        <v>46</v>
      </c>
      <c r="L18" s="83" t="s">
        <v>36</v>
      </c>
      <c r="M18" s="82" t="s">
        <v>46</v>
      </c>
      <c r="N18" s="83" t="s">
        <v>36</v>
      </c>
      <c r="O18" s="82" t="s">
        <v>46</v>
      </c>
      <c r="P18" s="83" t="s">
        <v>36</v>
      </c>
      <c r="Q18" s="82" t="s">
        <v>46</v>
      </c>
      <c r="R18" s="96" t="s">
        <v>36</v>
      </c>
      <c r="S18" s="82" t="s">
        <v>46</v>
      </c>
      <c r="T18" s="96" t="s">
        <v>36</v>
      </c>
      <c r="U18" s="82" t="s">
        <v>46</v>
      </c>
    </row>
    <row r="19" spans="1:21" ht="12.75" customHeight="1" hidden="1">
      <c r="A19" s="122"/>
      <c r="B19" s="2"/>
      <c r="F19" s="9"/>
      <c r="G19" s="9"/>
      <c r="H19" s="9"/>
      <c r="I19" s="9"/>
      <c r="J19" s="9"/>
      <c r="K19" s="9"/>
      <c r="L19" s="9"/>
      <c r="M19" s="9"/>
      <c r="N19" s="15"/>
      <c r="O19" s="15"/>
      <c r="P19" s="15"/>
      <c r="Q19" s="15"/>
      <c r="R19" s="15"/>
      <c r="S19" s="15"/>
      <c r="T19" s="15"/>
      <c r="U19" s="18"/>
    </row>
    <row r="20" spans="1:21" ht="13.5" hidden="1" thickBot="1">
      <c r="A20" s="123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6"/>
      <c r="M20" s="6"/>
      <c r="N20" s="15"/>
      <c r="O20" s="15"/>
      <c r="P20" s="15"/>
      <c r="Q20" s="15"/>
      <c r="R20" s="15"/>
      <c r="S20" s="15"/>
      <c r="T20" s="15"/>
      <c r="U20" s="18"/>
    </row>
    <row r="21" spans="1:21" ht="12.75" hidden="1">
      <c r="A21" s="123"/>
      <c r="B21" s="2"/>
      <c r="F21" s="6"/>
      <c r="G21" s="6"/>
      <c r="H21" s="6"/>
      <c r="I21" s="6"/>
      <c r="J21" s="6"/>
      <c r="K21" s="6"/>
      <c r="L21" s="6"/>
      <c r="M21" s="6"/>
      <c r="N21" s="15"/>
      <c r="O21" s="15"/>
      <c r="P21" s="15"/>
      <c r="Q21" s="15"/>
      <c r="R21" s="15"/>
      <c r="S21" s="15"/>
      <c r="T21" s="15"/>
      <c r="U21" s="18"/>
    </row>
    <row r="22" spans="1:21" ht="13.5" hidden="1" thickBot="1">
      <c r="A22" s="124"/>
      <c r="B22" s="2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8"/>
    </row>
    <row r="23" spans="1:21" ht="13.5" customHeight="1" thickBot="1">
      <c r="A23" s="29">
        <v>1</v>
      </c>
      <c r="B23" s="10"/>
      <c r="C23" s="10">
        <v>2</v>
      </c>
      <c r="D23" s="10">
        <v>3</v>
      </c>
      <c r="E23" s="10">
        <v>4</v>
      </c>
      <c r="F23" s="29">
        <v>5</v>
      </c>
      <c r="G23" s="91">
        <v>6</v>
      </c>
      <c r="H23" s="91">
        <v>7</v>
      </c>
      <c r="I23" s="92">
        <v>8</v>
      </c>
      <c r="J23" s="91">
        <v>9</v>
      </c>
      <c r="K23" s="29">
        <v>10</v>
      </c>
      <c r="L23" s="91">
        <v>11</v>
      </c>
      <c r="M23" s="93">
        <v>12</v>
      </c>
      <c r="N23" s="94">
        <v>13</v>
      </c>
      <c r="O23" s="94">
        <v>14</v>
      </c>
      <c r="P23" s="94">
        <v>15</v>
      </c>
      <c r="Q23" s="94">
        <v>16</v>
      </c>
      <c r="R23" s="94">
        <v>17</v>
      </c>
      <c r="S23" s="94">
        <v>18</v>
      </c>
      <c r="T23" s="94">
        <v>19</v>
      </c>
      <c r="U23" s="95">
        <v>20</v>
      </c>
    </row>
    <row r="24" spans="1:21" ht="29.25" customHeight="1">
      <c r="A24" s="50" t="s">
        <v>13</v>
      </c>
      <c r="B24" s="47"/>
      <c r="C24" s="51">
        <f>F24+H24+J24+L24+N24+P24+R24+T24</f>
        <v>569060.8</v>
      </c>
      <c r="D24" s="89">
        <f>G24+I24+K24+M24+O24+Q24+S24+U24</f>
        <v>565530.9</v>
      </c>
      <c r="E24" s="89">
        <f>D24/C24*100</f>
        <v>99.37969721337333</v>
      </c>
      <c r="F24" s="90">
        <f aca="true" t="shared" si="0" ref="F24:U24">SUM(F25:F45)-F32-F33-F38-F39</f>
        <v>11327.4</v>
      </c>
      <c r="G24" s="90">
        <f t="shared" si="0"/>
        <v>10865.5</v>
      </c>
      <c r="H24" s="90">
        <f>SUM(H25:H45)-H32-H33-H38-H39</f>
        <v>478097.10000000003</v>
      </c>
      <c r="I24" s="90">
        <f t="shared" si="0"/>
        <v>477107.3</v>
      </c>
      <c r="J24" s="90">
        <f t="shared" si="0"/>
        <v>0</v>
      </c>
      <c r="K24" s="90">
        <f t="shared" si="0"/>
        <v>0</v>
      </c>
      <c r="L24" s="90">
        <f>SUM(L25:L45)-L32-L33-L38-L39</f>
        <v>19972</v>
      </c>
      <c r="M24" s="90">
        <f t="shared" si="0"/>
        <v>18265</v>
      </c>
      <c r="N24" s="90">
        <f>SUM(N25:N45)-N32-N33-N38-N39</f>
        <v>56253.3</v>
      </c>
      <c r="O24" s="90">
        <f t="shared" si="0"/>
        <v>55882.7</v>
      </c>
      <c r="P24" s="90">
        <f t="shared" si="0"/>
        <v>0</v>
      </c>
      <c r="Q24" s="90">
        <f t="shared" si="0"/>
        <v>0</v>
      </c>
      <c r="R24" s="90">
        <f t="shared" si="0"/>
        <v>0</v>
      </c>
      <c r="S24" s="90">
        <f t="shared" si="0"/>
        <v>0</v>
      </c>
      <c r="T24" s="90">
        <f t="shared" si="0"/>
        <v>3411</v>
      </c>
      <c r="U24" s="90">
        <f t="shared" si="0"/>
        <v>3410.4</v>
      </c>
    </row>
    <row r="25" spans="1:21" ht="263.25" customHeight="1">
      <c r="A25" s="74" t="s">
        <v>16</v>
      </c>
      <c r="B25" s="13"/>
      <c r="C25" s="30">
        <f aca="true" t="shared" si="1" ref="C25:C45">F25+H25+J25+L25+N25+P25+R25+T25</f>
        <v>434840.4</v>
      </c>
      <c r="D25" s="30">
        <f aca="true" t="shared" si="2" ref="D25:D45">G25+I25+K25+M25+O25+Q25+S25+U25</f>
        <v>434701.7</v>
      </c>
      <c r="E25" s="30">
        <f>D25/C25*100</f>
        <v>99.96810323971738</v>
      </c>
      <c r="F25" s="31"/>
      <c r="G25" s="31"/>
      <c r="H25" s="62">
        <v>434840.4</v>
      </c>
      <c r="I25" s="62">
        <v>434701.7</v>
      </c>
      <c r="J25" s="44"/>
      <c r="K25" s="44"/>
      <c r="L25" s="44"/>
      <c r="M25" s="44"/>
      <c r="N25" s="45"/>
      <c r="O25" s="45"/>
      <c r="P25" s="45"/>
      <c r="Q25" s="45"/>
      <c r="R25" s="45"/>
      <c r="S25" s="45"/>
      <c r="T25" s="45"/>
      <c r="U25" s="45"/>
    </row>
    <row r="26" spans="1:21" ht="42.75" customHeight="1">
      <c r="A26" s="74" t="s">
        <v>35</v>
      </c>
      <c r="B26" s="13"/>
      <c r="C26" s="30">
        <f t="shared" si="1"/>
        <v>7746</v>
      </c>
      <c r="D26" s="30">
        <f t="shared" si="2"/>
        <v>7198.5</v>
      </c>
      <c r="E26" s="30">
        <f aca="true" t="shared" si="3" ref="E26:E45">D26/C26*100</f>
        <v>92.93183578621223</v>
      </c>
      <c r="F26" s="31"/>
      <c r="G26" s="31"/>
      <c r="H26" s="62">
        <v>7746</v>
      </c>
      <c r="I26" s="62">
        <v>7198.5</v>
      </c>
      <c r="J26" s="62"/>
      <c r="K26" s="44"/>
      <c r="L26" s="44"/>
      <c r="M26" s="44"/>
      <c r="N26" s="45"/>
      <c r="O26" s="45"/>
      <c r="P26" s="45"/>
      <c r="Q26" s="45"/>
      <c r="R26" s="45"/>
      <c r="S26" s="45"/>
      <c r="T26" s="45"/>
      <c r="U26" s="45"/>
    </row>
    <row r="27" spans="1:22" ht="129" customHeight="1">
      <c r="A27" s="73" t="s">
        <v>17</v>
      </c>
      <c r="B27" s="84"/>
      <c r="C27" s="37">
        <f t="shared" si="1"/>
        <v>14805</v>
      </c>
      <c r="D27" s="37">
        <f t="shared" si="2"/>
        <v>14099.5</v>
      </c>
      <c r="E27" s="37">
        <f t="shared" si="3"/>
        <v>95.23471800067544</v>
      </c>
      <c r="F27" s="32"/>
      <c r="G27" s="32"/>
      <c r="H27" s="41"/>
      <c r="I27" s="41"/>
      <c r="J27" s="41"/>
      <c r="K27" s="41"/>
      <c r="L27" s="33">
        <v>14805</v>
      </c>
      <c r="M27" s="33">
        <v>14099.5</v>
      </c>
      <c r="N27" s="34"/>
      <c r="O27" s="34"/>
      <c r="P27" s="34"/>
      <c r="Q27" s="34"/>
      <c r="R27" s="34"/>
      <c r="S27" s="34"/>
      <c r="T27" s="34"/>
      <c r="U27" s="34"/>
      <c r="V27" s="111"/>
    </row>
    <row r="28" spans="1:21" ht="100.5" customHeight="1">
      <c r="A28" s="106" t="s">
        <v>18</v>
      </c>
      <c r="B28" s="84"/>
      <c r="C28" s="76">
        <f t="shared" si="1"/>
        <v>3017</v>
      </c>
      <c r="D28" s="76">
        <f t="shared" si="2"/>
        <v>3015.3</v>
      </c>
      <c r="E28" s="76">
        <f t="shared" si="3"/>
        <v>99.94365263506796</v>
      </c>
      <c r="F28" s="59">
        <v>3017</v>
      </c>
      <c r="G28" s="59">
        <v>3015.3</v>
      </c>
      <c r="H28" s="39"/>
      <c r="I28" s="39"/>
      <c r="J28" s="39"/>
      <c r="K28" s="39"/>
      <c r="L28" s="59"/>
      <c r="M28" s="59"/>
      <c r="N28" s="34"/>
      <c r="O28" s="34"/>
      <c r="P28" s="34"/>
      <c r="Q28" s="34"/>
      <c r="R28" s="34"/>
      <c r="S28" s="34"/>
      <c r="T28" s="34"/>
      <c r="U28" s="34"/>
    </row>
    <row r="29" spans="1:21" ht="138" customHeight="1">
      <c r="A29" s="73" t="s">
        <v>19</v>
      </c>
      <c r="B29" s="28"/>
      <c r="C29" s="30">
        <f t="shared" si="1"/>
        <v>381.4</v>
      </c>
      <c r="D29" s="30">
        <f t="shared" si="2"/>
        <v>381.4</v>
      </c>
      <c r="E29" s="30">
        <f t="shared" si="3"/>
        <v>100</v>
      </c>
      <c r="F29" s="41">
        <v>381.4</v>
      </c>
      <c r="G29" s="41">
        <v>381.4</v>
      </c>
      <c r="H29" s="41"/>
      <c r="I29" s="41"/>
      <c r="J29" s="41"/>
      <c r="K29" s="41"/>
      <c r="L29" s="33"/>
      <c r="M29" s="33"/>
      <c r="N29" s="36"/>
      <c r="O29" s="36"/>
      <c r="P29" s="36"/>
      <c r="Q29" s="36"/>
      <c r="R29" s="36"/>
      <c r="S29" s="36"/>
      <c r="T29" s="36"/>
      <c r="U29" s="36"/>
    </row>
    <row r="30" spans="1:21" ht="137.25" customHeight="1">
      <c r="A30" s="73" t="s">
        <v>20</v>
      </c>
      <c r="B30" s="28"/>
      <c r="C30" s="30">
        <f t="shared" si="1"/>
        <v>3411</v>
      </c>
      <c r="D30" s="30">
        <f t="shared" si="2"/>
        <v>3410.4</v>
      </c>
      <c r="E30" s="30">
        <f t="shared" si="3"/>
        <v>99.98240985048373</v>
      </c>
      <c r="F30" s="41"/>
      <c r="G30" s="41"/>
      <c r="H30" s="41"/>
      <c r="I30" s="41"/>
      <c r="J30" s="41"/>
      <c r="K30" s="41"/>
      <c r="L30" s="33"/>
      <c r="M30" s="33"/>
      <c r="N30" s="36"/>
      <c r="O30" s="36"/>
      <c r="P30" s="36"/>
      <c r="Q30" s="36"/>
      <c r="R30" s="36"/>
      <c r="S30" s="36"/>
      <c r="T30" s="36">
        <v>3411</v>
      </c>
      <c r="U30" s="36">
        <v>3410.4</v>
      </c>
    </row>
    <row r="31" spans="1:21" ht="80.25" customHeight="1">
      <c r="A31" s="102" t="s">
        <v>21</v>
      </c>
      <c r="B31" s="27"/>
      <c r="C31" s="30">
        <f t="shared" si="1"/>
        <v>56253.3</v>
      </c>
      <c r="D31" s="30">
        <f t="shared" si="2"/>
        <v>55882.7</v>
      </c>
      <c r="E31" s="30">
        <f t="shared" si="3"/>
        <v>99.34119420549548</v>
      </c>
      <c r="F31" s="38"/>
      <c r="G31" s="38"/>
      <c r="H31" s="38"/>
      <c r="I31" s="38"/>
      <c r="J31" s="38"/>
      <c r="K31" s="38"/>
      <c r="L31" s="38"/>
      <c r="M31" s="38"/>
      <c r="N31" s="38">
        <f>N32+N33</f>
        <v>56253.3</v>
      </c>
      <c r="O31" s="38">
        <f>O32+O33</f>
        <v>55882.7</v>
      </c>
      <c r="P31" s="38"/>
      <c r="Q31" s="38"/>
      <c r="R31" s="38"/>
      <c r="S31" s="38"/>
      <c r="T31" s="38"/>
      <c r="U31" s="38"/>
    </row>
    <row r="32" spans="1:21" ht="30.75" customHeight="1">
      <c r="A32" s="103" t="s">
        <v>7</v>
      </c>
      <c r="B32" s="3"/>
      <c r="C32" s="30">
        <f t="shared" si="1"/>
        <v>52518.3</v>
      </c>
      <c r="D32" s="30">
        <f t="shared" si="2"/>
        <v>52174</v>
      </c>
      <c r="E32" s="30">
        <f t="shared" si="3"/>
        <v>99.34441899299863</v>
      </c>
      <c r="F32" s="41"/>
      <c r="G32" s="41"/>
      <c r="H32" s="41"/>
      <c r="I32" s="41"/>
      <c r="J32" s="41"/>
      <c r="K32" s="41"/>
      <c r="L32" s="33"/>
      <c r="M32" s="33"/>
      <c r="N32" s="34">
        <v>52518.3</v>
      </c>
      <c r="O32" s="34">
        <v>52174</v>
      </c>
      <c r="P32" s="34"/>
      <c r="Q32" s="34"/>
      <c r="R32" s="34"/>
      <c r="S32" s="34"/>
      <c r="T32" s="34"/>
      <c r="U32" s="34"/>
    </row>
    <row r="33" spans="1:21" ht="34.5" customHeight="1">
      <c r="A33" s="103" t="s">
        <v>8</v>
      </c>
      <c r="B33" s="85"/>
      <c r="C33" s="37">
        <f t="shared" si="1"/>
        <v>3735</v>
      </c>
      <c r="D33" s="37">
        <f t="shared" si="2"/>
        <v>3708.7</v>
      </c>
      <c r="E33" s="37">
        <f t="shared" si="3"/>
        <v>99.2958500669344</v>
      </c>
      <c r="F33" s="41"/>
      <c r="G33" s="39"/>
      <c r="H33" s="39"/>
      <c r="I33" s="39"/>
      <c r="J33" s="39"/>
      <c r="K33" s="41"/>
      <c r="L33" s="33"/>
      <c r="M33" s="33"/>
      <c r="N33" s="34">
        <v>3735</v>
      </c>
      <c r="O33" s="34">
        <v>3708.7</v>
      </c>
      <c r="P33" s="34"/>
      <c r="Q33" s="34"/>
      <c r="R33" s="34"/>
      <c r="S33" s="34"/>
      <c r="T33" s="34"/>
      <c r="U33" s="34"/>
    </row>
    <row r="34" spans="1:22" ht="161.25" customHeight="1">
      <c r="A34" s="73" t="s">
        <v>23</v>
      </c>
      <c r="B34" s="28"/>
      <c r="C34" s="37">
        <f t="shared" si="1"/>
        <v>14777.8</v>
      </c>
      <c r="D34" s="37">
        <f t="shared" si="2"/>
        <v>14777.1</v>
      </c>
      <c r="E34" s="35">
        <f t="shared" si="3"/>
        <v>99.9952631650178</v>
      </c>
      <c r="F34" s="41"/>
      <c r="G34" s="41"/>
      <c r="H34" s="41">
        <v>14777.8</v>
      </c>
      <c r="I34" s="41">
        <v>14777.1</v>
      </c>
      <c r="J34" s="41"/>
      <c r="K34" s="41"/>
      <c r="L34" s="33"/>
      <c r="M34" s="33"/>
      <c r="N34" s="36"/>
      <c r="O34" s="36"/>
      <c r="P34" s="36"/>
      <c r="Q34" s="36"/>
      <c r="R34" s="36"/>
      <c r="S34" s="36"/>
      <c r="T34" s="36"/>
      <c r="U34" s="36"/>
      <c r="V34" s="111"/>
    </row>
    <row r="35" spans="1:21" ht="126" customHeight="1">
      <c r="A35" s="106" t="s">
        <v>51</v>
      </c>
      <c r="B35" s="86"/>
      <c r="C35" s="76">
        <f t="shared" si="1"/>
        <v>59.7</v>
      </c>
      <c r="D35" s="76">
        <f t="shared" si="2"/>
        <v>41</v>
      </c>
      <c r="E35" s="76">
        <f t="shared" si="3"/>
        <v>68.67671691792295</v>
      </c>
      <c r="F35" s="39"/>
      <c r="G35" s="39"/>
      <c r="H35" s="39">
        <v>59.7</v>
      </c>
      <c r="I35" s="39">
        <v>41</v>
      </c>
      <c r="J35" s="39"/>
      <c r="K35" s="39"/>
      <c r="L35" s="59"/>
      <c r="M35" s="59"/>
      <c r="N35" s="34"/>
      <c r="O35" s="34"/>
      <c r="P35" s="34"/>
      <c r="Q35" s="34"/>
      <c r="R35" s="34"/>
      <c r="S35" s="34"/>
      <c r="T35" s="34"/>
      <c r="U35" s="34"/>
    </row>
    <row r="36" spans="1:21" ht="167.25" customHeight="1">
      <c r="A36" s="73" t="s">
        <v>24</v>
      </c>
      <c r="B36" s="28"/>
      <c r="C36" s="30">
        <f t="shared" si="1"/>
        <v>3448.5</v>
      </c>
      <c r="D36" s="30">
        <f t="shared" si="2"/>
        <v>3277.6</v>
      </c>
      <c r="E36" s="30">
        <f t="shared" si="3"/>
        <v>95.04422212556184</v>
      </c>
      <c r="F36" s="41"/>
      <c r="G36" s="41"/>
      <c r="H36" s="41">
        <v>3448.5</v>
      </c>
      <c r="I36" s="41">
        <v>3277.6</v>
      </c>
      <c r="J36" s="41"/>
      <c r="K36" s="41"/>
      <c r="L36" s="33"/>
      <c r="M36" s="33"/>
      <c r="N36" s="36"/>
      <c r="O36" s="36"/>
      <c r="P36" s="36"/>
      <c r="Q36" s="36"/>
      <c r="R36" s="36"/>
      <c r="S36" s="36"/>
      <c r="T36" s="36"/>
      <c r="U36" s="36"/>
    </row>
    <row r="37" spans="1:21" ht="94.5" customHeight="1">
      <c r="A37" s="73" t="s">
        <v>25</v>
      </c>
      <c r="B37" s="60"/>
      <c r="C37" s="30">
        <f t="shared" si="1"/>
        <v>15001.7</v>
      </c>
      <c r="D37" s="30">
        <f t="shared" si="2"/>
        <v>14888.4</v>
      </c>
      <c r="E37" s="30">
        <f t="shared" si="3"/>
        <v>99.24475226141037</v>
      </c>
      <c r="F37" s="61"/>
      <c r="G37" s="61"/>
      <c r="H37" s="61">
        <f>H38+H39</f>
        <v>15001.7</v>
      </c>
      <c r="I37" s="61">
        <f>I38+I39</f>
        <v>14888.4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70.5" customHeight="1">
      <c r="A38" s="104" t="s">
        <v>26</v>
      </c>
      <c r="B38" s="13"/>
      <c r="C38" s="30">
        <f t="shared" si="1"/>
        <v>14111</v>
      </c>
      <c r="D38" s="30">
        <f t="shared" si="2"/>
        <v>14034.1</v>
      </c>
      <c r="E38" s="30">
        <f t="shared" si="3"/>
        <v>99.45503507901637</v>
      </c>
      <c r="F38" s="39"/>
      <c r="G38" s="39"/>
      <c r="H38" s="39">
        <v>14111</v>
      </c>
      <c r="I38" s="39">
        <v>14034.1</v>
      </c>
      <c r="J38" s="39"/>
      <c r="K38" s="39"/>
      <c r="L38" s="59"/>
      <c r="M38" s="59"/>
      <c r="N38" s="34"/>
      <c r="O38" s="34"/>
      <c r="P38" s="34"/>
      <c r="Q38" s="34"/>
      <c r="R38" s="34"/>
      <c r="S38" s="34"/>
      <c r="T38" s="34"/>
      <c r="U38" s="34"/>
    </row>
    <row r="39" spans="1:21" ht="87.75" customHeight="1">
      <c r="A39" s="105" t="s">
        <v>27</v>
      </c>
      <c r="B39" s="86"/>
      <c r="C39" s="37">
        <f t="shared" si="1"/>
        <v>890.7</v>
      </c>
      <c r="D39" s="37">
        <f t="shared" si="2"/>
        <v>854.3</v>
      </c>
      <c r="E39" s="37">
        <f t="shared" si="3"/>
        <v>95.91332659705849</v>
      </c>
      <c r="F39" s="41"/>
      <c r="G39" s="39"/>
      <c r="H39" s="39">
        <v>890.7</v>
      </c>
      <c r="I39" s="39">
        <v>854.3</v>
      </c>
      <c r="J39" s="39"/>
      <c r="K39" s="41"/>
      <c r="L39" s="33"/>
      <c r="M39" s="33"/>
      <c r="N39" s="34"/>
      <c r="O39" s="34"/>
      <c r="P39" s="34"/>
      <c r="Q39" s="34"/>
      <c r="R39" s="34"/>
      <c r="S39" s="34"/>
      <c r="T39" s="34"/>
      <c r="U39" s="34"/>
    </row>
    <row r="40" spans="1:21" ht="94.5" customHeight="1">
      <c r="A40" s="73" t="s">
        <v>29</v>
      </c>
      <c r="B40" s="28"/>
      <c r="C40" s="37">
        <f t="shared" si="1"/>
        <v>4717</v>
      </c>
      <c r="D40" s="37">
        <f t="shared" si="2"/>
        <v>3897.1</v>
      </c>
      <c r="E40" s="37">
        <f t="shared" si="3"/>
        <v>82.6181895272419</v>
      </c>
      <c r="F40" s="41"/>
      <c r="G40" s="41"/>
      <c r="H40" s="41"/>
      <c r="I40" s="41"/>
      <c r="J40" s="41"/>
      <c r="K40" s="41"/>
      <c r="L40" s="33">
        <v>4717</v>
      </c>
      <c r="M40" s="33">
        <v>3897.1</v>
      </c>
      <c r="N40" s="36"/>
      <c r="O40" s="36"/>
      <c r="P40" s="36"/>
      <c r="Q40" s="36"/>
      <c r="R40" s="36"/>
      <c r="S40" s="36"/>
      <c r="T40" s="36"/>
      <c r="U40" s="36"/>
    </row>
    <row r="41" spans="1:22" ht="93" customHeight="1">
      <c r="A41" s="106" t="s">
        <v>28</v>
      </c>
      <c r="B41" s="86"/>
      <c r="C41" s="114">
        <f t="shared" si="1"/>
        <v>450</v>
      </c>
      <c r="D41" s="114">
        <f t="shared" si="2"/>
        <v>268.4</v>
      </c>
      <c r="E41" s="114">
        <f t="shared" si="3"/>
        <v>59.644444444444446</v>
      </c>
      <c r="F41" s="39"/>
      <c r="G41" s="39"/>
      <c r="H41" s="39"/>
      <c r="I41" s="39"/>
      <c r="J41" s="39"/>
      <c r="K41" s="39"/>
      <c r="L41" s="59">
        <v>450</v>
      </c>
      <c r="M41" s="59">
        <v>268.4</v>
      </c>
      <c r="N41" s="59"/>
      <c r="O41" s="59"/>
      <c r="P41" s="34"/>
      <c r="Q41" s="34"/>
      <c r="R41" s="34"/>
      <c r="S41" s="34"/>
      <c r="T41" s="34"/>
      <c r="U41" s="34"/>
      <c r="V41" s="111"/>
    </row>
    <row r="42" spans="1:21" ht="144" customHeight="1">
      <c r="A42" s="106" t="s">
        <v>47</v>
      </c>
      <c r="B42" s="13"/>
      <c r="C42" s="76">
        <f t="shared" si="1"/>
        <v>7731</v>
      </c>
      <c r="D42" s="76">
        <f t="shared" si="2"/>
        <v>7271.4</v>
      </c>
      <c r="E42" s="76">
        <f t="shared" si="3"/>
        <v>94.05510283275126</v>
      </c>
      <c r="F42" s="77">
        <v>7731</v>
      </c>
      <c r="G42" s="112">
        <v>7271.4</v>
      </c>
      <c r="H42" s="39"/>
      <c r="I42" s="39"/>
      <c r="J42" s="39"/>
      <c r="K42" s="77"/>
      <c r="L42" s="113"/>
      <c r="M42" s="113"/>
      <c r="N42" s="59"/>
      <c r="O42" s="59"/>
      <c r="P42" s="59"/>
      <c r="Q42" s="59"/>
      <c r="R42" s="59"/>
      <c r="S42" s="59"/>
      <c r="T42" s="59"/>
      <c r="U42" s="59"/>
    </row>
    <row r="43" spans="1:21" ht="90" customHeight="1">
      <c r="A43" s="73" t="s">
        <v>48</v>
      </c>
      <c r="B43" s="13"/>
      <c r="C43" s="30">
        <f t="shared" si="1"/>
        <v>14</v>
      </c>
      <c r="D43" s="30">
        <f>G43+I43+K43+M43+O43+Q43+S43+U43</f>
        <v>13.4</v>
      </c>
      <c r="E43" s="30">
        <f>D43/C43*100</f>
        <v>95.71428571428572</v>
      </c>
      <c r="F43" s="64">
        <v>14</v>
      </c>
      <c r="G43" s="43">
        <v>13.4</v>
      </c>
      <c r="H43" s="41"/>
      <c r="I43" s="41"/>
      <c r="J43" s="41"/>
      <c r="K43" s="64"/>
      <c r="L43" s="65"/>
      <c r="M43" s="65"/>
      <c r="N43" s="42"/>
      <c r="O43" s="42"/>
      <c r="P43" s="33"/>
      <c r="Q43" s="42"/>
      <c r="R43" s="33"/>
      <c r="S43" s="42"/>
      <c r="T43" s="33"/>
      <c r="U43" s="33"/>
    </row>
    <row r="44" spans="1:21" ht="66" customHeight="1">
      <c r="A44" s="73" t="s">
        <v>41</v>
      </c>
      <c r="B44" s="13"/>
      <c r="C44" s="30">
        <f t="shared" si="1"/>
        <v>184</v>
      </c>
      <c r="D44" s="30">
        <f t="shared" si="2"/>
        <v>184</v>
      </c>
      <c r="E44" s="30">
        <f t="shared" si="3"/>
        <v>100</v>
      </c>
      <c r="F44" s="64">
        <v>184</v>
      </c>
      <c r="G44" s="77">
        <v>184</v>
      </c>
      <c r="H44" s="40"/>
      <c r="I44" s="40"/>
      <c r="J44" s="77"/>
      <c r="K44" s="64"/>
      <c r="L44" s="65"/>
      <c r="M44" s="65"/>
      <c r="N44" s="42"/>
      <c r="O44" s="42"/>
      <c r="P44" s="33"/>
      <c r="Q44" s="42"/>
      <c r="R44" s="33"/>
      <c r="S44" s="42"/>
      <c r="T44" s="33"/>
      <c r="U44" s="33"/>
    </row>
    <row r="45" spans="1:22" ht="141" customHeight="1">
      <c r="A45" s="107" t="s">
        <v>30</v>
      </c>
      <c r="B45" s="28"/>
      <c r="C45" s="30">
        <f t="shared" si="1"/>
        <v>2223</v>
      </c>
      <c r="D45" s="30">
        <f t="shared" si="2"/>
        <v>2223</v>
      </c>
      <c r="E45" s="30">
        <f t="shared" si="3"/>
        <v>100</v>
      </c>
      <c r="F45" s="43"/>
      <c r="G45" s="43"/>
      <c r="H45" s="41">
        <v>2223</v>
      </c>
      <c r="I45" s="41">
        <v>2223</v>
      </c>
      <c r="J45" s="43"/>
      <c r="K45" s="43"/>
      <c r="L45" s="42"/>
      <c r="M45" s="42"/>
      <c r="N45" s="42"/>
      <c r="O45" s="42"/>
      <c r="P45" s="42"/>
      <c r="Q45" s="42"/>
      <c r="R45" s="42"/>
      <c r="S45" s="42"/>
      <c r="T45" s="42"/>
      <c r="U45" s="33"/>
      <c r="V45" s="17"/>
    </row>
    <row r="46" spans="1:22" ht="27" customHeight="1">
      <c r="A46" s="48" t="s">
        <v>9</v>
      </c>
      <c r="B46" s="49"/>
      <c r="C46" s="51">
        <f aca="true" t="shared" si="4" ref="C46:D58">F46+H46+J46+L46+N46+P46+R46+T46</f>
        <v>22066.5</v>
      </c>
      <c r="D46" s="51">
        <f t="shared" si="4"/>
        <v>17993.3</v>
      </c>
      <c r="E46" s="51">
        <f aca="true" t="shared" si="5" ref="E46:E58">D46/C46*100</f>
        <v>81.54125031155824</v>
      </c>
      <c r="F46" s="52">
        <f>SUM(F47:F53)</f>
        <v>464</v>
      </c>
      <c r="G46" s="52">
        <f aca="true" t="shared" si="6" ref="G46:U46">SUM(G47:G53)</f>
        <v>0</v>
      </c>
      <c r="H46" s="52">
        <f t="shared" si="6"/>
        <v>9345.8</v>
      </c>
      <c r="I46" s="52">
        <f t="shared" si="6"/>
        <v>9345.8</v>
      </c>
      <c r="J46" s="52">
        <f t="shared" si="6"/>
        <v>0</v>
      </c>
      <c r="K46" s="52">
        <f t="shared" si="6"/>
        <v>0</v>
      </c>
      <c r="L46" s="52">
        <f t="shared" si="6"/>
        <v>0</v>
      </c>
      <c r="M46" s="52">
        <f t="shared" si="6"/>
        <v>0</v>
      </c>
      <c r="N46" s="52">
        <f t="shared" si="6"/>
        <v>0</v>
      </c>
      <c r="O46" s="52">
        <f t="shared" si="6"/>
        <v>0</v>
      </c>
      <c r="P46" s="52">
        <f t="shared" si="6"/>
        <v>900.6</v>
      </c>
      <c r="Q46" s="52">
        <f t="shared" si="6"/>
        <v>0</v>
      </c>
      <c r="R46" s="52">
        <f t="shared" si="6"/>
        <v>1793</v>
      </c>
      <c r="S46" s="52">
        <f t="shared" si="6"/>
        <v>1692</v>
      </c>
      <c r="T46" s="52">
        <f t="shared" si="6"/>
        <v>9563.1</v>
      </c>
      <c r="U46" s="52">
        <f t="shared" si="6"/>
        <v>6955.5</v>
      </c>
      <c r="V46" s="17"/>
    </row>
    <row r="47" spans="1:22" ht="49.5" customHeight="1">
      <c r="A47" s="100" t="s">
        <v>44</v>
      </c>
      <c r="B47" s="66"/>
      <c r="C47" s="30">
        <f t="shared" si="4"/>
        <v>8993</v>
      </c>
      <c r="D47" s="37">
        <f>G47+I47+K47+M47+O47+Q47+S47+U47</f>
        <v>8993</v>
      </c>
      <c r="E47" s="37">
        <f>D47/C47*100</f>
        <v>100</v>
      </c>
      <c r="F47" s="68"/>
      <c r="G47" s="68"/>
      <c r="H47" s="70">
        <v>8993</v>
      </c>
      <c r="I47" s="70">
        <v>8993</v>
      </c>
      <c r="J47" s="70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/>
      <c r="V47" s="17"/>
    </row>
    <row r="48" spans="1:22" ht="36.75" customHeight="1">
      <c r="A48" s="99" t="s">
        <v>42</v>
      </c>
      <c r="B48" s="66"/>
      <c r="C48" s="30">
        <f t="shared" si="4"/>
        <v>1692</v>
      </c>
      <c r="D48" s="37">
        <f>G48+I48+K48+M48+O48+Q48+S48+U48</f>
        <v>1692</v>
      </c>
      <c r="E48" s="37">
        <f>D48/C48*100</f>
        <v>100</v>
      </c>
      <c r="F48" s="68"/>
      <c r="G48" s="68"/>
      <c r="H48" s="70"/>
      <c r="I48" s="70"/>
      <c r="J48" s="70"/>
      <c r="K48" s="68"/>
      <c r="L48" s="68"/>
      <c r="M48" s="68"/>
      <c r="N48" s="68"/>
      <c r="O48" s="68"/>
      <c r="P48" s="68"/>
      <c r="Q48" s="68"/>
      <c r="R48" s="70">
        <v>1692</v>
      </c>
      <c r="S48" s="70">
        <v>1692</v>
      </c>
      <c r="T48" s="68"/>
      <c r="U48" s="69"/>
      <c r="V48" s="17"/>
    </row>
    <row r="49" spans="1:22" ht="49.5" customHeight="1">
      <c r="A49" s="99" t="s">
        <v>43</v>
      </c>
      <c r="B49" s="66"/>
      <c r="C49" s="30">
        <f t="shared" si="4"/>
        <v>202</v>
      </c>
      <c r="D49" s="37">
        <f>G49+I49+K49+M49+O49+Q49+S49+U49</f>
        <v>0</v>
      </c>
      <c r="E49" s="37">
        <f>D49/C49*100</f>
        <v>0</v>
      </c>
      <c r="F49" s="68"/>
      <c r="G49" s="68"/>
      <c r="H49" s="70"/>
      <c r="I49" s="70"/>
      <c r="J49" s="70"/>
      <c r="K49" s="68"/>
      <c r="L49" s="68"/>
      <c r="M49" s="68"/>
      <c r="N49" s="68"/>
      <c r="O49" s="68"/>
      <c r="P49" s="70">
        <v>101</v>
      </c>
      <c r="Q49" s="70">
        <v>0</v>
      </c>
      <c r="R49" s="70">
        <v>101</v>
      </c>
      <c r="S49" s="70">
        <v>0</v>
      </c>
      <c r="T49" s="68"/>
      <c r="U49" s="69"/>
      <c r="V49" s="17"/>
    </row>
    <row r="50" spans="1:22" ht="23.25" customHeight="1">
      <c r="A50" s="88" t="s">
        <v>38</v>
      </c>
      <c r="B50" s="98"/>
      <c r="C50" s="37">
        <f t="shared" si="4"/>
        <v>352.8</v>
      </c>
      <c r="D50" s="37">
        <f t="shared" si="4"/>
        <v>352.8</v>
      </c>
      <c r="E50" s="37">
        <f t="shared" si="5"/>
        <v>100</v>
      </c>
      <c r="F50" s="71"/>
      <c r="G50" s="71"/>
      <c r="H50" s="97">
        <v>352.8</v>
      </c>
      <c r="I50" s="70">
        <v>352.8</v>
      </c>
      <c r="J50" s="70"/>
      <c r="K50" s="68"/>
      <c r="L50" s="68"/>
      <c r="M50" s="68"/>
      <c r="N50" s="68"/>
      <c r="O50" s="69"/>
      <c r="P50" s="68"/>
      <c r="Q50" s="68"/>
      <c r="R50" s="68"/>
      <c r="S50" s="68"/>
      <c r="T50" s="68"/>
      <c r="U50" s="69"/>
      <c r="V50" s="17"/>
    </row>
    <row r="51" spans="1:22" ht="138.75" customHeight="1">
      <c r="A51" s="100" t="s">
        <v>33</v>
      </c>
      <c r="B51" s="66"/>
      <c r="C51" s="37">
        <f t="shared" si="4"/>
        <v>799.6</v>
      </c>
      <c r="D51" s="37">
        <f t="shared" si="4"/>
        <v>0</v>
      </c>
      <c r="E51" s="37">
        <f t="shared" si="5"/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67">
        <v>799.6</v>
      </c>
      <c r="Q51" s="67">
        <v>0</v>
      </c>
      <c r="R51" s="67"/>
      <c r="S51" s="67"/>
      <c r="T51" s="67"/>
      <c r="U51" s="35"/>
      <c r="V51" s="111"/>
    </row>
    <row r="52" spans="1:22" ht="71.25" customHeight="1">
      <c r="A52" s="99" t="s">
        <v>50</v>
      </c>
      <c r="B52" s="66"/>
      <c r="C52" s="76">
        <f>F52+H52+J52+L52+N52+P52+R52+T52</f>
        <v>464</v>
      </c>
      <c r="D52" s="76">
        <f>G52+I52+K52+M52+O52+Q52+S52+U52</f>
        <v>0</v>
      </c>
      <c r="E52" s="76">
        <f>D52/C52*100</f>
        <v>0</v>
      </c>
      <c r="F52" s="115">
        <v>464</v>
      </c>
      <c r="G52" s="115">
        <v>0</v>
      </c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  <c r="V52" s="17"/>
    </row>
    <row r="53" spans="1:22" ht="69.75" customHeight="1">
      <c r="A53" s="109" t="s">
        <v>45</v>
      </c>
      <c r="B53" s="66"/>
      <c r="C53" s="30">
        <f>F53+H53+J53+L53+N53+P53+R53+T53</f>
        <v>9563.1</v>
      </c>
      <c r="D53" s="30">
        <f>G53+I53+K53+M53+O53+Q53+S53+U53</f>
        <v>6955.5</v>
      </c>
      <c r="E53" s="30">
        <f t="shared" si="5"/>
        <v>72.73269128211562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67"/>
      <c r="Q53" s="67"/>
      <c r="R53" s="67"/>
      <c r="S53" s="67"/>
      <c r="T53" s="67">
        <v>9563.1</v>
      </c>
      <c r="U53" s="110">
        <v>6955.5</v>
      </c>
      <c r="V53" s="17"/>
    </row>
    <row r="54" spans="1:21" ht="45" customHeight="1">
      <c r="A54" s="48" t="s">
        <v>6</v>
      </c>
      <c r="B54" s="49"/>
      <c r="C54" s="87">
        <f t="shared" si="4"/>
        <v>2135</v>
      </c>
      <c r="D54" s="87">
        <f t="shared" si="4"/>
        <v>1126.4</v>
      </c>
      <c r="E54" s="87">
        <f t="shared" si="5"/>
        <v>52.758782201405154</v>
      </c>
      <c r="F54" s="53">
        <f>SUM(F55:F56)</f>
        <v>0</v>
      </c>
      <c r="G54" s="53"/>
      <c r="H54" s="53">
        <f aca="true" t="shared" si="7" ref="H54:U54">SUM(H55:H56)</f>
        <v>0</v>
      </c>
      <c r="I54" s="53">
        <f t="shared" si="7"/>
        <v>0</v>
      </c>
      <c r="J54" s="53">
        <f t="shared" si="7"/>
        <v>1793</v>
      </c>
      <c r="K54" s="53">
        <f t="shared" si="7"/>
        <v>784.4</v>
      </c>
      <c r="L54" s="53">
        <f t="shared" si="7"/>
        <v>0</v>
      </c>
      <c r="M54" s="53">
        <f t="shared" si="7"/>
        <v>0</v>
      </c>
      <c r="N54" s="53">
        <f t="shared" si="7"/>
        <v>0</v>
      </c>
      <c r="O54" s="53">
        <f t="shared" si="7"/>
        <v>0</v>
      </c>
      <c r="P54" s="53">
        <f t="shared" si="7"/>
        <v>0</v>
      </c>
      <c r="Q54" s="53">
        <f t="shared" si="7"/>
        <v>0</v>
      </c>
      <c r="R54" s="53">
        <f t="shared" si="7"/>
        <v>342</v>
      </c>
      <c r="S54" s="53">
        <f t="shared" si="7"/>
        <v>342</v>
      </c>
      <c r="T54" s="53">
        <f t="shared" si="7"/>
        <v>0</v>
      </c>
      <c r="U54" s="53">
        <f t="shared" si="7"/>
        <v>0</v>
      </c>
    </row>
    <row r="55" spans="1:21" ht="63.75" customHeight="1">
      <c r="A55" s="73" t="s">
        <v>34</v>
      </c>
      <c r="B55" s="98"/>
      <c r="C55" s="37">
        <f t="shared" si="4"/>
        <v>342</v>
      </c>
      <c r="D55" s="37">
        <f t="shared" si="4"/>
        <v>342</v>
      </c>
      <c r="E55" s="37">
        <f t="shared" si="5"/>
        <v>100</v>
      </c>
      <c r="F55" s="71"/>
      <c r="G55" s="71"/>
      <c r="H55" s="71"/>
      <c r="I55" s="71"/>
      <c r="J55" s="71"/>
      <c r="K55" s="71"/>
      <c r="L55" s="71"/>
      <c r="M55" s="71"/>
      <c r="N55" s="72"/>
      <c r="O55" s="72"/>
      <c r="P55" s="72"/>
      <c r="Q55" s="72"/>
      <c r="R55" s="101">
        <v>342</v>
      </c>
      <c r="S55" s="101">
        <v>342</v>
      </c>
      <c r="T55" s="72"/>
      <c r="U55" s="72"/>
    </row>
    <row r="56" spans="1:21" ht="136.5" customHeight="1">
      <c r="A56" s="73" t="s">
        <v>31</v>
      </c>
      <c r="B56" s="28"/>
      <c r="C56" s="30">
        <f t="shared" si="4"/>
        <v>1793</v>
      </c>
      <c r="D56" s="30">
        <f t="shared" si="4"/>
        <v>784.4</v>
      </c>
      <c r="E56" s="30">
        <f t="shared" si="5"/>
        <v>43.74790853318461</v>
      </c>
      <c r="F56" s="41"/>
      <c r="G56" s="41"/>
      <c r="H56" s="41"/>
      <c r="I56" s="41"/>
      <c r="J56" s="41">
        <v>1793</v>
      </c>
      <c r="K56" s="41">
        <v>784.4</v>
      </c>
      <c r="L56" s="33"/>
      <c r="M56" s="33"/>
      <c r="N56" s="36"/>
      <c r="O56" s="36"/>
      <c r="P56" s="36"/>
      <c r="Q56" s="36"/>
      <c r="R56" s="36"/>
      <c r="S56" s="36"/>
      <c r="T56" s="36"/>
      <c r="U56" s="36"/>
    </row>
    <row r="57" spans="1:21" ht="138" customHeight="1">
      <c r="A57" s="108" t="s">
        <v>32</v>
      </c>
      <c r="B57" s="63"/>
      <c r="C57" s="51">
        <f t="shared" si="4"/>
        <v>339802</v>
      </c>
      <c r="D57" s="51">
        <f t="shared" si="4"/>
        <v>309182.7</v>
      </c>
      <c r="E57" s="58">
        <f t="shared" si="5"/>
        <v>90.98907599131259</v>
      </c>
      <c r="F57" s="55">
        <v>319907</v>
      </c>
      <c r="G57" s="55">
        <v>291506.7</v>
      </c>
      <c r="H57" s="55"/>
      <c r="I57" s="55"/>
      <c r="J57" s="55"/>
      <c r="K57" s="55"/>
      <c r="L57" s="56"/>
      <c r="M57" s="56"/>
      <c r="N57" s="57">
        <v>19895</v>
      </c>
      <c r="O57" s="57">
        <v>17676</v>
      </c>
      <c r="P57" s="57"/>
      <c r="Q57" s="57"/>
      <c r="R57" s="57"/>
      <c r="S57" s="57"/>
      <c r="T57" s="57"/>
      <c r="U57" s="57"/>
    </row>
    <row r="58" spans="1:21" ht="30" customHeight="1">
      <c r="A58" s="54" t="s">
        <v>14</v>
      </c>
      <c r="B58" s="49"/>
      <c r="C58" s="58">
        <f t="shared" si="4"/>
        <v>933064.3</v>
      </c>
      <c r="D58" s="58">
        <f t="shared" si="4"/>
        <v>893833.3</v>
      </c>
      <c r="E58" s="58">
        <f t="shared" si="5"/>
        <v>95.79546661468027</v>
      </c>
      <c r="F58" s="117">
        <f aca="true" t="shared" si="8" ref="F58:U58">SUM(F24+F46+F54+F57)</f>
        <v>331698.4</v>
      </c>
      <c r="G58" s="117">
        <f t="shared" si="8"/>
        <v>302372.2</v>
      </c>
      <c r="H58" s="117">
        <f t="shared" si="8"/>
        <v>487442.9</v>
      </c>
      <c r="I58" s="117">
        <f t="shared" si="8"/>
        <v>486453.1</v>
      </c>
      <c r="J58" s="117">
        <f t="shared" si="8"/>
        <v>1793</v>
      </c>
      <c r="K58" s="117">
        <f t="shared" si="8"/>
        <v>784.4</v>
      </c>
      <c r="L58" s="117">
        <f t="shared" si="8"/>
        <v>19972</v>
      </c>
      <c r="M58" s="117">
        <f t="shared" si="8"/>
        <v>18265</v>
      </c>
      <c r="N58" s="117">
        <f t="shared" si="8"/>
        <v>76148.3</v>
      </c>
      <c r="O58" s="117">
        <f t="shared" si="8"/>
        <v>73558.7</v>
      </c>
      <c r="P58" s="117">
        <f t="shared" si="8"/>
        <v>900.6</v>
      </c>
      <c r="Q58" s="117">
        <f t="shared" si="8"/>
        <v>0</v>
      </c>
      <c r="R58" s="117">
        <f t="shared" si="8"/>
        <v>2135</v>
      </c>
      <c r="S58" s="117">
        <f t="shared" si="8"/>
        <v>2034</v>
      </c>
      <c r="T58" s="117">
        <f t="shared" si="8"/>
        <v>12974.1</v>
      </c>
      <c r="U58" s="117">
        <f t="shared" si="8"/>
        <v>10365.9</v>
      </c>
    </row>
    <row r="59" spans="1:21" ht="30" customHeight="1">
      <c r="A59" s="25"/>
      <c r="B59" s="3"/>
      <c r="C59" s="24"/>
      <c r="D59" s="24"/>
      <c r="E59" s="24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</sheetData>
  <sheetProtection/>
  <mergeCells count="13">
    <mergeCell ref="A19:A22"/>
    <mergeCell ref="C16:E17"/>
    <mergeCell ref="F16:U16"/>
    <mergeCell ref="N17:O17"/>
    <mergeCell ref="P17:Q17"/>
    <mergeCell ref="R17:S17"/>
    <mergeCell ref="T17:U17"/>
    <mergeCell ref="F17:G17"/>
    <mergeCell ref="H17:I17"/>
    <mergeCell ref="J17:K17"/>
    <mergeCell ref="L17:M17"/>
    <mergeCell ref="A10:U10"/>
    <mergeCell ref="A11:A12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</cp:lastModifiedBy>
  <cp:lastPrinted>2011-05-19T10:26:40Z</cp:lastPrinted>
  <dcterms:created xsi:type="dcterms:W3CDTF">2006-09-20T04:39:57Z</dcterms:created>
  <dcterms:modified xsi:type="dcterms:W3CDTF">2011-07-07T10:59:36Z</dcterms:modified>
  <cp:category/>
  <cp:version/>
  <cp:contentType/>
  <cp:contentStatus/>
</cp:coreProperties>
</file>