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1 год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<sst xmlns="http://schemas.openxmlformats.org/spreadsheetml/2006/main" count="73" uniqueCount="58">
  <si>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</si>
  <si>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</si>
  <si>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</si>
  <si>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</si>
  <si>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</si>
  <si>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</si>
  <si>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</si>
  <si>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</si>
  <si>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</si>
  <si>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</si>
  <si>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</si>
  <si>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</si>
  <si>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</si>
  <si>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</si>
  <si>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</si>
  <si>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</si>
  <si>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</si>
  <si>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</si>
  <si>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</si>
  <si>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</si>
  <si>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2012 год </t>
  </si>
  <si>
    <t>Утверждено на 2012 год</t>
  </si>
  <si>
    <t>Исполнено за 1 квартал 2012 года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</si>
  <si>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МО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на 2012 год</t>
  </si>
  <si>
    <t>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</si>
  <si>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</si>
  <si>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</si>
  <si>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</si>
  <si>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муниц.образ.МО на обеспеч.жилыми помещениями детей-сирот и детей, оставш.без попечения родителей, а так же лиц из их числа , в соответствии с Законом МО №248/2007-ОЗ "О предоставлении полного государственного обеспечения и дополн.гарантий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</si>
  <si>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 на организацию предоставления гражданам  Российской Федерации, имеющим место жительства в Московской области, субсидий на оплату жилого помещения и коммунальных услуг, на 2012год,в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</si>
  <si>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</si>
  <si>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</si>
  <si>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</si>
  <si>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бюдж.муниц.образований МО на выплату компенсации части родит.платы за содерж.ребенка в государственных и муниципальных образовательных учреждениях и иных образовательных организациях в МО, реализующих основную общеобразоват.программу дошкольного образования, на 2012год, в т.ч.</t>
  </si>
  <si>
    <t xml:space="preserve"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 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</si>
  <si>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</si>
  <si>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на 2012 год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</si>
  <si>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2012год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</si>
  <si>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2012 год</t>
  </si>
  <si>
    <t>Субвенция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 ,перечисляемых из федерального бюджета, на  2012 год</t>
  </si>
  <si>
    <t xml:space="preserve"> - предоставление гражданам субсидий на оплату жилого помещения и коммунальных услуг  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</si>
  <si>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</si>
  <si>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</si>
  <si>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 для организации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МО, реализующих основную общеобразовательную программу дошкольного образования</t>
  </si>
  <si>
    <t>Субсидии бюджетам муниципальных образований Московской области на внедрение современных образовательных технологий на 2012 год</t>
  </si>
  <si>
    <t>Субсидии бюджетам муниципальных образований Московской области на мероприятия по проведению оздоровительной кампании детей на 2012 год</t>
  </si>
  <si>
    <t>Субсидии бюджетам муниципальных образований Московсокй области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годах", на 2012 год</t>
  </si>
  <si>
    <t>Субсидия на софинансирование подпрограммы "Обеспечение жильем молодых семей" долгосрочной целевой программы Московской области "Жилище" на 2009-2012 годы (остатки средств 2011года)</t>
  </si>
  <si>
    <t xml:space="preserve">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из федерального бюджета (остатки средств 2011 года) </t>
  </si>
  <si>
    <t>Субсидии бюджетам муниципальных образований Московской области в рамках подпрограммы "Модернизация здравоохранения 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годы",на 2011 год, в т.ч.:</t>
  </si>
  <si>
    <t xml:space="preserve"> -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страхования(остатки средств 2011 года)</t>
  </si>
  <si>
    <t xml:space="preserve"> - приобретение оборудования в учреждениях здравоохранения Московской области за счет средств Федерального фонда обязательного медицинского страхования (остатки средств 2011 года)</t>
  </si>
  <si>
    <t>Субсидия на обеспечение мероприятий по капитальному ремонту многоквартирных домов  всего:</t>
  </si>
  <si>
    <t xml:space="preserve"> - за счет бюджета Московской области</t>
  </si>
  <si>
    <t xml:space="preserve"> - за счет средств,поступивших от государственной корпорации Фонд содействия реформированию ЖКХ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</si>
  <si>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</si>
  <si>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>от 03.05.2012</t>
  </si>
  <si>
    <t>№ 410/10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</si>
</sst>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P6" sqref="P6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4" width="9.375" style="2" customWidth="1"/>
    <col min="5" max="5" width="6.625" style="2" customWidth="1"/>
    <col min="6" max="6" width="7.625" style="5" customWidth="1"/>
    <col min="7" max="7" width="7.25390625" style="5" customWidth="1"/>
    <col min="8" max="8" width="9.125" style="5" customWidth="1"/>
    <col min="9" max="9" width="9.00390625" style="5" customWidth="1"/>
    <col min="10" max="10" width="8.375" style="5" customWidth="1"/>
    <col min="11" max="11" width="8.75390625" style="5" customWidth="1"/>
    <col min="12" max="12" width="8.375" style="5" customWidth="1"/>
    <col min="13" max="13" width="8.625" style="5" customWidth="1"/>
    <col min="14" max="14" width="5.375" style="5" customWidth="1"/>
    <col min="15" max="15" width="7.25390625" style="5" customWidth="1"/>
    <col min="16" max="16" width="6.25390625" style="5" customWidth="1"/>
    <col min="17" max="17" width="6.625" style="5" customWidth="1"/>
    <col min="18" max="18" width="6.875" style="5" customWidth="1"/>
    <col min="19" max="19" width="6.75390625" style="5" customWidth="1"/>
  </cols>
  <sheetData>
    <row r="1" spans="16:18" ht="12.75" customHeight="1">
      <c r="P1" s="87" t="s">
        <v>15</v>
      </c>
      <c r="Q1" s="87"/>
      <c r="R1" s="87"/>
    </row>
    <row r="2" spans="16:18" ht="12.75" customHeight="1">
      <c r="P2" s="87" t="s">
        <v>16</v>
      </c>
      <c r="Q2" s="87"/>
      <c r="R2" s="87"/>
    </row>
    <row r="3" spans="16:18" ht="12.75" customHeight="1">
      <c r="P3" s="87" t="s">
        <v>17</v>
      </c>
      <c r="Q3" s="87"/>
      <c r="R3" s="87"/>
    </row>
    <row r="4" spans="16:18" ht="12.75" customHeight="1">
      <c r="P4" s="87" t="s">
        <v>18</v>
      </c>
      <c r="Q4" s="87"/>
      <c r="R4" s="87"/>
    </row>
    <row r="5" spans="16:18" ht="12.75" customHeight="1">
      <c r="P5" s="87" t="s">
        <v>19</v>
      </c>
      <c r="Q5" s="87"/>
      <c r="R5" s="87"/>
    </row>
    <row r="6" spans="16:18" ht="12.75">
      <c r="P6" s="87" t="s">
        <v>56</v>
      </c>
      <c r="Q6" s="87"/>
      <c r="R6" s="87"/>
    </row>
    <row r="7" spans="16:18" ht="12.75">
      <c r="P7" s="87" t="s">
        <v>57</v>
      </c>
      <c r="Q7" s="87"/>
      <c r="R7" s="87"/>
    </row>
    <row r="8" ht="3" customHeight="1"/>
    <row r="9" ht="12.75" hidden="1"/>
    <row r="10" spans="1:19" ht="30" customHeight="1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8" ht="12.75" hidden="1">
      <c r="A11" s="86"/>
      <c r="B11" s="4"/>
      <c r="C11" s="10"/>
      <c r="D11" s="10"/>
      <c r="E11" s="10"/>
      <c r="F11" s="6"/>
      <c r="G11" s="6"/>
      <c r="H11" s="6"/>
      <c r="I11" s="6"/>
      <c r="J11" s="6"/>
      <c r="K11" s="6"/>
      <c r="L11" s="14"/>
      <c r="M11" s="14"/>
      <c r="N11" s="14"/>
      <c r="O11" s="14"/>
      <c r="P11" s="14"/>
      <c r="Q11" s="14"/>
      <c r="R11" s="14"/>
    </row>
    <row r="12" spans="1:18" ht="12.75" hidden="1">
      <c r="A12" s="86"/>
      <c r="B12" s="4"/>
      <c r="C12" s="10"/>
      <c r="D12" s="10"/>
      <c r="E12" s="10"/>
      <c r="F12" s="8"/>
      <c r="G12" s="8"/>
      <c r="H12" s="8"/>
      <c r="I12" s="8"/>
      <c r="J12" s="8"/>
      <c r="K12" s="8"/>
      <c r="L12" s="14"/>
      <c r="M12" s="14"/>
      <c r="N12" s="14"/>
      <c r="O12" s="14"/>
      <c r="P12" s="14"/>
      <c r="Q12" s="14"/>
      <c r="R12" s="14"/>
    </row>
    <row r="13" spans="1:18" ht="9.75" customHeight="1" hidden="1" thickBot="1">
      <c r="A13" s="20"/>
      <c r="B13" s="21"/>
      <c r="C13" s="22"/>
      <c r="D13" s="22"/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25.5" hidden="1">
      <c r="A14" s="19"/>
      <c r="B14" s="15"/>
      <c r="C14" s="18"/>
      <c r="D14" s="18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3" t="s">
        <v>7</v>
      </c>
    </row>
    <row r="15" spans="1:19" ht="12.75">
      <c r="A15" s="19"/>
      <c r="B15" s="15"/>
      <c r="C15" s="18"/>
      <c r="D15" s="18"/>
      <c r="E15" s="18"/>
      <c r="F15" s="14"/>
      <c r="G15" s="14"/>
      <c r="H15" s="14"/>
      <c r="I15" s="14"/>
      <c r="J15" s="14"/>
      <c r="K15" s="14"/>
      <c r="L15" s="14"/>
      <c r="M15" s="14"/>
      <c r="N15" s="14"/>
      <c r="O15" s="33" t="s">
        <v>7</v>
      </c>
      <c r="P15" s="33"/>
      <c r="Q15" s="33"/>
      <c r="R15" s="33"/>
      <c r="S15" s="13"/>
    </row>
    <row r="16" spans="1:19" ht="12.75">
      <c r="A16" s="42"/>
      <c r="B16" s="43"/>
      <c r="C16" s="75" t="s">
        <v>0</v>
      </c>
      <c r="D16" s="76"/>
      <c r="E16" s="77"/>
      <c r="F16" s="80" t="s">
        <v>1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</row>
    <row r="17" spans="1:19" ht="45.75" customHeight="1">
      <c r="A17" s="44"/>
      <c r="B17" s="45"/>
      <c r="C17" s="78"/>
      <c r="D17" s="79"/>
      <c r="E17" s="79"/>
      <c r="F17" s="83" t="s">
        <v>2</v>
      </c>
      <c r="G17" s="84"/>
      <c r="H17" s="83" t="s">
        <v>3</v>
      </c>
      <c r="I17" s="84"/>
      <c r="J17" s="83" t="s">
        <v>4</v>
      </c>
      <c r="K17" s="84"/>
      <c r="L17" s="83" t="s">
        <v>9</v>
      </c>
      <c r="M17" s="84"/>
      <c r="N17" s="83" t="s">
        <v>12</v>
      </c>
      <c r="O17" s="84"/>
      <c r="P17" s="83" t="s">
        <v>13</v>
      </c>
      <c r="Q17" s="84"/>
      <c r="R17" s="83" t="s">
        <v>8</v>
      </c>
      <c r="S17" s="84"/>
    </row>
    <row r="18" spans="1:19" ht="57.75" customHeight="1" thickBot="1">
      <c r="A18" s="41"/>
      <c r="B18" s="7"/>
      <c r="C18" s="46" t="s">
        <v>21</v>
      </c>
      <c r="D18" s="46" t="s">
        <v>22</v>
      </c>
      <c r="E18" s="46" t="s">
        <v>14</v>
      </c>
      <c r="F18" s="47" t="s">
        <v>21</v>
      </c>
      <c r="G18" s="48" t="s">
        <v>22</v>
      </c>
      <c r="H18" s="47" t="s">
        <v>21</v>
      </c>
      <c r="I18" s="48" t="s">
        <v>22</v>
      </c>
      <c r="J18" s="47" t="s">
        <v>21</v>
      </c>
      <c r="K18" s="48" t="s">
        <v>22</v>
      </c>
      <c r="L18" s="47" t="s">
        <v>21</v>
      </c>
      <c r="M18" s="48" t="s">
        <v>22</v>
      </c>
      <c r="N18" s="47" t="s">
        <v>21</v>
      </c>
      <c r="O18" s="48" t="s">
        <v>22</v>
      </c>
      <c r="P18" s="47" t="s">
        <v>21</v>
      </c>
      <c r="Q18" s="48" t="s">
        <v>22</v>
      </c>
      <c r="R18" s="47" t="s">
        <v>21</v>
      </c>
      <c r="S18" s="48" t="s">
        <v>22</v>
      </c>
    </row>
    <row r="19" spans="1:19" ht="12.75" customHeight="1" hidden="1">
      <c r="A19" s="72"/>
      <c r="B19" s="2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17"/>
    </row>
    <row r="20" spans="1:19" ht="13.5" hidden="1" thickBot="1">
      <c r="A20" s="73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14"/>
      <c r="M20" s="14"/>
      <c r="N20" s="14"/>
      <c r="O20" s="14"/>
      <c r="P20" s="14"/>
      <c r="Q20" s="14"/>
      <c r="R20" s="14"/>
      <c r="S20" s="17"/>
    </row>
    <row r="21" spans="1:19" ht="13.5" hidden="1" thickBot="1">
      <c r="A21" s="73"/>
      <c r="B21" s="2"/>
      <c r="F21" s="6"/>
      <c r="G21" s="6"/>
      <c r="H21" s="6"/>
      <c r="I21" s="6"/>
      <c r="J21" s="6"/>
      <c r="K21" s="6"/>
      <c r="L21" s="14"/>
      <c r="M21" s="14"/>
      <c r="N21" s="14"/>
      <c r="O21" s="14"/>
      <c r="P21" s="14"/>
      <c r="Q21" s="14"/>
      <c r="R21" s="14"/>
      <c r="S21" s="17"/>
    </row>
    <row r="22" spans="1:19" ht="13.5" hidden="1" thickBot="1">
      <c r="A22" s="74"/>
      <c r="B22" s="2"/>
      <c r="F22" s="8"/>
      <c r="G22" s="8"/>
      <c r="H22" s="8"/>
      <c r="I22" s="8"/>
      <c r="J22" s="8"/>
      <c r="K22" s="8"/>
      <c r="L22" s="14"/>
      <c r="M22" s="14"/>
      <c r="N22" s="14"/>
      <c r="O22" s="14"/>
      <c r="P22" s="14"/>
      <c r="Q22" s="14"/>
      <c r="R22" s="14"/>
      <c r="S22" s="17"/>
    </row>
    <row r="23" spans="1:19" ht="13.5" customHeight="1">
      <c r="A23" s="50">
        <v>1</v>
      </c>
      <c r="B23" s="51"/>
      <c r="C23" s="51">
        <v>2</v>
      </c>
      <c r="D23" s="51">
        <v>3</v>
      </c>
      <c r="E23" s="51">
        <v>4</v>
      </c>
      <c r="F23" s="50">
        <v>5</v>
      </c>
      <c r="G23" s="52">
        <v>6</v>
      </c>
      <c r="H23" s="52">
        <v>7</v>
      </c>
      <c r="I23" s="53">
        <v>8</v>
      </c>
      <c r="J23" s="52">
        <v>11</v>
      </c>
      <c r="K23" s="54">
        <v>12</v>
      </c>
      <c r="L23" s="55">
        <v>13</v>
      </c>
      <c r="M23" s="55">
        <v>14</v>
      </c>
      <c r="N23" s="55">
        <v>15</v>
      </c>
      <c r="O23" s="55">
        <v>16</v>
      </c>
      <c r="P23" s="55">
        <v>17</v>
      </c>
      <c r="Q23" s="55">
        <v>18</v>
      </c>
      <c r="R23" s="55">
        <v>19</v>
      </c>
      <c r="S23" s="56">
        <v>20</v>
      </c>
    </row>
    <row r="24" spans="1:19" ht="29.25" customHeight="1">
      <c r="A24" s="57" t="s">
        <v>10</v>
      </c>
      <c r="B24" s="58"/>
      <c r="C24" s="36">
        <f aca="true" t="shared" si="0" ref="C24:C60">F24+H24+J24+L24+N24+P24+R24</f>
        <v>1092089.6</v>
      </c>
      <c r="D24" s="36">
        <f aca="true" t="shared" si="1" ref="D24:D60">G24+I24+K24+M24+O24+Q24+S24</f>
        <v>231953.7</v>
      </c>
      <c r="E24" s="36">
        <f aca="true" t="shared" si="2" ref="E24:E45">D24/C24*100</f>
        <v>21.239438595514507</v>
      </c>
      <c r="F24" s="34">
        <f aca="true" t="shared" si="3" ref="F24:S24">SUM(F25:F45)-F34-F35-F40-F41</f>
        <v>13867</v>
      </c>
      <c r="G24" s="34">
        <f t="shared" si="3"/>
        <v>3192.7999999999997</v>
      </c>
      <c r="H24" s="34">
        <f t="shared" si="3"/>
        <v>663579.4</v>
      </c>
      <c r="I24" s="34">
        <f t="shared" si="3"/>
        <v>130385.5</v>
      </c>
      <c r="J24" s="34">
        <f t="shared" si="3"/>
        <v>355491</v>
      </c>
      <c r="K24" s="34">
        <f t="shared" si="3"/>
        <v>88098.90000000001</v>
      </c>
      <c r="L24" s="34">
        <f t="shared" si="3"/>
        <v>55361.2</v>
      </c>
      <c r="M24" s="34">
        <f t="shared" si="3"/>
        <v>10276.5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3791</v>
      </c>
      <c r="S24" s="34">
        <f t="shared" si="3"/>
        <v>0</v>
      </c>
    </row>
    <row r="25" spans="1:19" ht="263.25" customHeight="1">
      <c r="A25" s="59" t="s">
        <v>23</v>
      </c>
      <c r="B25" s="60"/>
      <c r="C25" s="30">
        <f t="shared" si="0"/>
        <v>594789</v>
      </c>
      <c r="D25" s="30">
        <f t="shared" si="1"/>
        <v>121519.9</v>
      </c>
      <c r="E25" s="30">
        <f t="shared" si="2"/>
        <v>20.430757798143542</v>
      </c>
      <c r="F25" s="27"/>
      <c r="G25" s="27"/>
      <c r="H25" s="32">
        <v>594789</v>
      </c>
      <c r="I25" s="32">
        <v>121519.9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90" customHeight="1">
      <c r="A26" s="62" t="s">
        <v>24</v>
      </c>
      <c r="B26" s="60"/>
      <c r="C26" s="30">
        <f t="shared" si="0"/>
        <v>9954.4</v>
      </c>
      <c r="D26" s="30">
        <f t="shared" si="1"/>
        <v>1861.4</v>
      </c>
      <c r="E26" s="30">
        <f t="shared" si="2"/>
        <v>18.699268665112918</v>
      </c>
      <c r="F26" s="27"/>
      <c r="G26" s="27"/>
      <c r="H26" s="38">
        <v>9954.4</v>
      </c>
      <c r="I26" s="38">
        <v>1861.4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7.5" customHeight="1">
      <c r="A27" s="59" t="s">
        <v>25</v>
      </c>
      <c r="B27" s="61"/>
      <c r="C27" s="30">
        <f t="shared" si="0"/>
        <v>20479</v>
      </c>
      <c r="D27" s="30">
        <f t="shared" si="1"/>
        <v>5119.7</v>
      </c>
      <c r="E27" s="30">
        <f t="shared" si="2"/>
        <v>24.99975584745349</v>
      </c>
      <c r="F27" s="28"/>
      <c r="G27" s="28"/>
      <c r="H27" s="31"/>
      <c r="I27" s="31"/>
      <c r="J27" s="29">
        <v>20479</v>
      </c>
      <c r="K27" s="29">
        <v>5119.7</v>
      </c>
      <c r="L27" s="29"/>
      <c r="M27" s="29"/>
      <c r="N27" s="29"/>
      <c r="O27" s="29"/>
      <c r="P27" s="29"/>
      <c r="Q27" s="29"/>
      <c r="R27" s="29"/>
      <c r="S27" s="29"/>
    </row>
    <row r="28" spans="1:19" ht="90.75" customHeight="1">
      <c r="A28" s="59" t="s">
        <v>26</v>
      </c>
      <c r="B28" s="61"/>
      <c r="C28" s="30">
        <f t="shared" si="0"/>
        <v>4724</v>
      </c>
      <c r="D28" s="30">
        <f t="shared" si="1"/>
        <v>916.9</v>
      </c>
      <c r="E28" s="30">
        <f t="shared" si="2"/>
        <v>19.40939881456393</v>
      </c>
      <c r="F28" s="31">
        <v>4724</v>
      </c>
      <c r="G28" s="31">
        <v>916.9</v>
      </c>
      <c r="H28" s="31"/>
      <c r="I28" s="31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7.25" customHeight="1">
      <c r="A29" s="59" t="s">
        <v>27</v>
      </c>
      <c r="B29" s="60"/>
      <c r="C29" s="30">
        <f t="shared" si="0"/>
        <v>950</v>
      </c>
      <c r="D29" s="30">
        <f t="shared" si="1"/>
        <v>101.3</v>
      </c>
      <c r="E29" s="30">
        <f t="shared" si="2"/>
        <v>10.663157894736843</v>
      </c>
      <c r="F29" s="31">
        <v>950</v>
      </c>
      <c r="G29" s="31">
        <v>101.3</v>
      </c>
      <c r="H29" s="31"/>
      <c r="I29" s="3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14" customHeight="1">
      <c r="A30" s="59" t="s">
        <v>38</v>
      </c>
      <c r="B30" s="60"/>
      <c r="C30" s="30">
        <f t="shared" si="0"/>
        <v>1593</v>
      </c>
      <c r="D30" s="30">
        <f t="shared" si="1"/>
        <v>1442.6</v>
      </c>
      <c r="E30" s="30">
        <f t="shared" si="2"/>
        <v>90.55869428750785</v>
      </c>
      <c r="F30" s="31">
        <v>1593</v>
      </c>
      <c r="G30" s="31">
        <v>1442.6</v>
      </c>
      <c r="H30" s="31"/>
      <c r="I30" s="31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79.5" customHeight="1">
      <c r="A31" s="59" t="s">
        <v>39</v>
      </c>
      <c r="B31" s="60"/>
      <c r="C31" s="30">
        <f t="shared" si="0"/>
        <v>6600</v>
      </c>
      <c r="D31" s="30">
        <f t="shared" si="1"/>
        <v>732</v>
      </c>
      <c r="E31" s="30">
        <f t="shared" si="2"/>
        <v>11.090909090909092</v>
      </c>
      <c r="F31" s="31">
        <v>6600</v>
      </c>
      <c r="G31" s="31">
        <v>732</v>
      </c>
      <c r="H31" s="31"/>
      <c r="I31" s="31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14" customHeight="1">
      <c r="A32" s="59" t="s">
        <v>28</v>
      </c>
      <c r="B32" s="60"/>
      <c r="C32" s="30">
        <f t="shared" si="0"/>
        <v>3791</v>
      </c>
      <c r="D32" s="30">
        <f t="shared" si="1"/>
        <v>0</v>
      </c>
      <c r="E32" s="30">
        <f t="shared" si="2"/>
        <v>0</v>
      </c>
      <c r="F32" s="31"/>
      <c r="G32" s="31"/>
      <c r="H32" s="31"/>
      <c r="I32" s="31"/>
      <c r="J32" s="29"/>
      <c r="K32" s="29"/>
      <c r="L32" s="29"/>
      <c r="M32" s="29"/>
      <c r="N32" s="29"/>
      <c r="O32" s="29"/>
      <c r="P32" s="29"/>
      <c r="Q32" s="29"/>
      <c r="R32" s="29">
        <v>3791</v>
      </c>
      <c r="S32" s="29">
        <v>0</v>
      </c>
    </row>
    <row r="33" spans="1:19" ht="90.75" customHeight="1">
      <c r="A33" s="62" t="s">
        <v>29</v>
      </c>
      <c r="B33" s="62"/>
      <c r="C33" s="30">
        <f t="shared" si="0"/>
        <v>55361.2</v>
      </c>
      <c r="D33" s="30">
        <f t="shared" si="1"/>
        <v>10276.5</v>
      </c>
      <c r="E33" s="30">
        <f t="shared" si="2"/>
        <v>18.5626395381603</v>
      </c>
      <c r="F33" s="37"/>
      <c r="G33" s="37"/>
      <c r="H33" s="37"/>
      <c r="I33" s="37"/>
      <c r="J33" s="37"/>
      <c r="K33" s="37"/>
      <c r="L33" s="37">
        <f>L34+L35</f>
        <v>55361.2</v>
      </c>
      <c r="M33" s="37">
        <f>M34+M35</f>
        <v>10276.5</v>
      </c>
      <c r="N33" s="37"/>
      <c r="O33" s="37"/>
      <c r="P33" s="37"/>
      <c r="Q33" s="37"/>
      <c r="R33" s="37"/>
      <c r="S33" s="37"/>
    </row>
    <row r="34" spans="1:19" ht="34.5" customHeight="1">
      <c r="A34" s="12" t="s">
        <v>40</v>
      </c>
      <c r="B34" s="63"/>
      <c r="C34" s="30">
        <f t="shared" si="0"/>
        <v>47040.2</v>
      </c>
      <c r="D34" s="30">
        <f t="shared" si="1"/>
        <v>8738.1</v>
      </c>
      <c r="E34" s="30">
        <f t="shared" si="2"/>
        <v>18.575813878342355</v>
      </c>
      <c r="F34" s="31"/>
      <c r="G34" s="31"/>
      <c r="H34" s="31"/>
      <c r="I34" s="31"/>
      <c r="J34" s="29"/>
      <c r="K34" s="29"/>
      <c r="L34" s="29">
        <v>47040.2</v>
      </c>
      <c r="M34" s="29">
        <v>8738.1</v>
      </c>
      <c r="N34" s="29"/>
      <c r="O34" s="29"/>
      <c r="P34" s="29"/>
      <c r="Q34" s="29"/>
      <c r="R34" s="29"/>
      <c r="S34" s="29"/>
    </row>
    <row r="35" spans="1:19" ht="34.5" customHeight="1">
      <c r="A35" s="12" t="s">
        <v>41</v>
      </c>
      <c r="B35" s="63"/>
      <c r="C35" s="30">
        <f t="shared" si="0"/>
        <v>8321</v>
      </c>
      <c r="D35" s="30">
        <f t="shared" si="1"/>
        <v>1538.4</v>
      </c>
      <c r="E35" s="30">
        <f t="shared" si="2"/>
        <v>18.4881624804711</v>
      </c>
      <c r="F35" s="31"/>
      <c r="G35" s="31"/>
      <c r="H35" s="31"/>
      <c r="I35" s="31"/>
      <c r="J35" s="29"/>
      <c r="K35" s="29"/>
      <c r="L35" s="29">
        <v>8321</v>
      </c>
      <c r="M35" s="29">
        <v>1538.4</v>
      </c>
      <c r="N35" s="29"/>
      <c r="O35" s="29"/>
      <c r="P35" s="29"/>
      <c r="Q35" s="29"/>
      <c r="R35" s="29"/>
      <c r="S35" s="29"/>
    </row>
    <row r="36" spans="1:19" ht="161.25" customHeight="1">
      <c r="A36" s="59" t="s">
        <v>30</v>
      </c>
      <c r="B36" s="60"/>
      <c r="C36" s="30">
        <f t="shared" si="0"/>
        <v>25584</v>
      </c>
      <c r="D36" s="30">
        <f t="shared" si="1"/>
        <v>1808.7</v>
      </c>
      <c r="E36" s="30">
        <f t="shared" si="2"/>
        <v>7.069652908067542</v>
      </c>
      <c r="F36" s="31"/>
      <c r="G36" s="31"/>
      <c r="H36" s="31">
        <v>25584</v>
      </c>
      <c r="I36" s="31">
        <v>1808.7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6" customHeight="1">
      <c r="A37" s="59" t="s">
        <v>31</v>
      </c>
      <c r="B37" s="60"/>
      <c r="C37" s="30">
        <f t="shared" si="0"/>
        <v>228</v>
      </c>
      <c r="D37" s="30">
        <f t="shared" si="1"/>
        <v>9.8</v>
      </c>
      <c r="E37" s="30">
        <f t="shared" si="2"/>
        <v>4.298245614035088</v>
      </c>
      <c r="F37" s="31"/>
      <c r="G37" s="31"/>
      <c r="H37" s="31">
        <v>228</v>
      </c>
      <c r="I37" s="31">
        <v>9.8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67.25" customHeight="1">
      <c r="A38" s="59" t="s">
        <v>32</v>
      </c>
      <c r="B38" s="60"/>
      <c r="C38" s="30">
        <f t="shared" si="0"/>
        <v>3428</v>
      </c>
      <c r="D38" s="30">
        <f t="shared" si="1"/>
        <v>569.7</v>
      </c>
      <c r="E38" s="30">
        <f t="shared" si="2"/>
        <v>16.619019836639442</v>
      </c>
      <c r="F38" s="31"/>
      <c r="G38" s="31"/>
      <c r="H38" s="31">
        <v>3428</v>
      </c>
      <c r="I38" s="31">
        <v>569.7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01.25" customHeight="1">
      <c r="A39" s="62" t="s">
        <v>33</v>
      </c>
      <c r="B39" s="62"/>
      <c r="C39" s="30">
        <f t="shared" si="0"/>
        <v>22550</v>
      </c>
      <c r="D39" s="30">
        <f t="shared" si="1"/>
        <v>3620</v>
      </c>
      <c r="E39" s="30">
        <f t="shared" si="2"/>
        <v>16.05321507760532</v>
      </c>
      <c r="F39" s="37"/>
      <c r="G39" s="37"/>
      <c r="H39" s="37">
        <f>H40+H41</f>
        <v>22550</v>
      </c>
      <c r="I39" s="37">
        <f>I40+I41</f>
        <v>3620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68.25" customHeight="1">
      <c r="A40" s="26" t="s">
        <v>42</v>
      </c>
      <c r="B40" s="60"/>
      <c r="C40" s="30">
        <f t="shared" si="0"/>
        <v>21003</v>
      </c>
      <c r="D40" s="30">
        <f t="shared" si="1"/>
        <v>3535</v>
      </c>
      <c r="E40" s="30">
        <f t="shared" si="2"/>
        <v>16.830928914916917</v>
      </c>
      <c r="F40" s="31"/>
      <c r="G40" s="31"/>
      <c r="H40" s="31">
        <v>21003</v>
      </c>
      <c r="I40" s="31">
        <v>3535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90" customHeight="1">
      <c r="A41" s="26" t="s">
        <v>43</v>
      </c>
      <c r="B41" s="60"/>
      <c r="C41" s="30">
        <f t="shared" si="0"/>
        <v>1547</v>
      </c>
      <c r="D41" s="30">
        <f t="shared" si="1"/>
        <v>85</v>
      </c>
      <c r="E41" s="30">
        <f t="shared" si="2"/>
        <v>5.4945054945054945</v>
      </c>
      <c r="F41" s="31"/>
      <c r="G41" s="31"/>
      <c r="H41" s="31">
        <v>1547</v>
      </c>
      <c r="I41" s="31">
        <v>85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94.5" customHeight="1">
      <c r="A42" s="59" t="s">
        <v>34</v>
      </c>
      <c r="B42" s="60"/>
      <c r="C42" s="30">
        <f t="shared" si="0"/>
        <v>4625</v>
      </c>
      <c r="D42" s="30">
        <f t="shared" si="1"/>
        <v>770.8</v>
      </c>
      <c r="E42" s="30">
        <f t="shared" si="2"/>
        <v>16.665945945945946</v>
      </c>
      <c r="F42" s="31"/>
      <c r="G42" s="31"/>
      <c r="H42" s="31"/>
      <c r="I42" s="31"/>
      <c r="J42" s="29">
        <v>4625</v>
      </c>
      <c r="K42" s="29">
        <v>770.8</v>
      </c>
      <c r="L42" s="29"/>
      <c r="M42" s="29"/>
      <c r="N42" s="29"/>
      <c r="O42" s="29"/>
      <c r="P42" s="29"/>
      <c r="Q42" s="29"/>
      <c r="R42" s="29"/>
      <c r="S42" s="29"/>
    </row>
    <row r="43" spans="1:19" ht="93" customHeight="1">
      <c r="A43" s="59" t="s">
        <v>35</v>
      </c>
      <c r="B43" s="60"/>
      <c r="C43" s="30">
        <f t="shared" si="0"/>
        <v>1049</v>
      </c>
      <c r="D43" s="30">
        <f t="shared" si="1"/>
        <v>133.1</v>
      </c>
      <c r="E43" s="30">
        <f t="shared" si="2"/>
        <v>12.688274547187797</v>
      </c>
      <c r="F43" s="31"/>
      <c r="G43" s="31"/>
      <c r="H43" s="31"/>
      <c r="I43" s="31"/>
      <c r="J43" s="29">
        <v>1049</v>
      </c>
      <c r="K43" s="29">
        <v>133.1</v>
      </c>
      <c r="L43" s="29"/>
      <c r="M43" s="29"/>
      <c r="N43" s="29"/>
      <c r="O43" s="29"/>
      <c r="P43" s="29"/>
      <c r="Q43" s="29"/>
      <c r="R43" s="29"/>
      <c r="S43" s="29"/>
    </row>
    <row r="44" spans="1:19" ht="55.5" customHeight="1">
      <c r="A44" s="59" t="s">
        <v>37</v>
      </c>
      <c r="B44" s="60"/>
      <c r="C44" s="30">
        <f t="shared" si="0"/>
        <v>329338</v>
      </c>
      <c r="D44" s="30">
        <f t="shared" si="1"/>
        <v>82075.3</v>
      </c>
      <c r="E44" s="30">
        <f t="shared" si="2"/>
        <v>24.921296661788194</v>
      </c>
      <c r="F44" s="31"/>
      <c r="G44" s="31"/>
      <c r="H44" s="31"/>
      <c r="I44" s="31"/>
      <c r="J44" s="29">
        <v>329338</v>
      </c>
      <c r="K44" s="29">
        <v>82075.3</v>
      </c>
      <c r="L44" s="29"/>
      <c r="M44" s="29"/>
      <c r="N44" s="29"/>
      <c r="O44" s="29"/>
      <c r="P44" s="29"/>
      <c r="Q44" s="29"/>
      <c r="R44" s="29"/>
      <c r="S44" s="29"/>
    </row>
    <row r="45" spans="1:20" ht="149.25" customHeight="1">
      <c r="A45" s="64" t="s">
        <v>36</v>
      </c>
      <c r="B45" s="60"/>
      <c r="C45" s="30">
        <f t="shared" si="0"/>
        <v>7046</v>
      </c>
      <c r="D45" s="30">
        <f t="shared" si="1"/>
        <v>996</v>
      </c>
      <c r="E45" s="30">
        <f t="shared" si="2"/>
        <v>14.135679818336644</v>
      </c>
      <c r="F45" s="31"/>
      <c r="G45" s="31"/>
      <c r="H45" s="31">
        <v>7046</v>
      </c>
      <c r="I45" s="31">
        <v>996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6"/>
    </row>
    <row r="46" spans="1:20" ht="27" customHeight="1">
      <c r="A46" s="57" t="s">
        <v>6</v>
      </c>
      <c r="B46" s="58"/>
      <c r="C46" s="36">
        <f t="shared" si="0"/>
        <v>162886.6</v>
      </c>
      <c r="D46" s="36">
        <f t="shared" si="1"/>
        <v>75369.90000000001</v>
      </c>
      <c r="E46" s="36">
        <f aca="true" t="shared" si="4" ref="E46:E60">D46/C46*100</f>
        <v>46.27139371808362</v>
      </c>
      <c r="F46" s="34">
        <f>SUM(F47:F57)</f>
        <v>1087</v>
      </c>
      <c r="G46" s="34">
        <f>SUM(G47:G57)</f>
        <v>529.4</v>
      </c>
      <c r="H46" s="34">
        <f>SUM(H47:H57)</f>
        <v>55793</v>
      </c>
      <c r="I46" s="34">
        <f>SUM(I47:I57)</f>
        <v>0</v>
      </c>
      <c r="J46" s="34">
        <f>SUM(J47:J57)-J52</f>
        <v>56257.8</v>
      </c>
      <c r="K46" s="34">
        <f>SUM(K47:K57)-K52</f>
        <v>56257.8</v>
      </c>
      <c r="L46" s="34">
        <f>SUM(L47:L57)-L55</f>
        <v>49748.8</v>
      </c>
      <c r="M46" s="34">
        <f>SUM(M47:M57)-M55</f>
        <v>18582.7</v>
      </c>
      <c r="N46" s="34">
        <f aca="true" t="shared" si="5" ref="N46:S46">SUM(N47:N57)</f>
        <v>0</v>
      </c>
      <c r="O46" s="34">
        <f t="shared" si="5"/>
        <v>0</v>
      </c>
      <c r="P46" s="34">
        <f t="shared" si="5"/>
        <v>0</v>
      </c>
      <c r="Q46" s="34">
        <f t="shared" si="5"/>
        <v>0</v>
      </c>
      <c r="R46" s="34">
        <f t="shared" si="5"/>
        <v>0</v>
      </c>
      <c r="S46" s="34">
        <f t="shared" si="5"/>
        <v>0</v>
      </c>
      <c r="T46" s="16"/>
    </row>
    <row r="47" spans="1:20" ht="45.75" customHeight="1">
      <c r="A47" s="65" t="s">
        <v>44</v>
      </c>
      <c r="B47" s="66"/>
      <c r="C47" s="30">
        <f t="shared" si="0"/>
        <v>420</v>
      </c>
      <c r="D47" s="30">
        <f t="shared" si="1"/>
        <v>0</v>
      </c>
      <c r="E47" s="30">
        <f t="shared" si="4"/>
        <v>0</v>
      </c>
      <c r="F47" s="40"/>
      <c r="G47" s="40"/>
      <c r="H47" s="49">
        <v>420</v>
      </c>
      <c r="I47" s="67">
        <v>0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6"/>
    </row>
    <row r="48" spans="1:20" ht="54.75" customHeight="1">
      <c r="A48" s="68" t="s">
        <v>45</v>
      </c>
      <c r="B48" s="66"/>
      <c r="C48" s="30">
        <f t="shared" si="0"/>
        <v>8123</v>
      </c>
      <c r="D48" s="30">
        <f t="shared" si="1"/>
        <v>0</v>
      </c>
      <c r="E48" s="30">
        <f t="shared" si="4"/>
        <v>0</v>
      </c>
      <c r="F48" s="49"/>
      <c r="G48" s="49"/>
      <c r="H48" s="49">
        <v>8123</v>
      </c>
      <c r="I48" s="67">
        <v>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6"/>
    </row>
    <row r="49" spans="1:20" ht="90" customHeight="1">
      <c r="A49" s="68" t="s">
        <v>46</v>
      </c>
      <c r="B49" s="66"/>
      <c r="C49" s="30">
        <f t="shared" si="0"/>
        <v>47250</v>
      </c>
      <c r="D49" s="30">
        <f t="shared" si="1"/>
        <v>0</v>
      </c>
      <c r="E49" s="30">
        <f t="shared" si="4"/>
        <v>0</v>
      </c>
      <c r="F49" s="49"/>
      <c r="G49" s="49"/>
      <c r="H49" s="49">
        <v>47250</v>
      </c>
      <c r="I49" s="67">
        <v>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6"/>
    </row>
    <row r="50" spans="1:20" ht="69.75" customHeight="1">
      <c r="A50" s="68" t="s">
        <v>47</v>
      </c>
      <c r="B50" s="66"/>
      <c r="C50" s="30">
        <f t="shared" si="0"/>
        <v>864.5</v>
      </c>
      <c r="D50" s="30">
        <f t="shared" si="1"/>
        <v>306.9</v>
      </c>
      <c r="E50" s="30">
        <f t="shared" si="4"/>
        <v>35.50028918449971</v>
      </c>
      <c r="F50" s="49">
        <v>864.5</v>
      </c>
      <c r="G50" s="49">
        <v>306.9</v>
      </c>
      <c r="H50" s="49"/>
      <c r="I50" s="67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6"/>
    </row>
    <row r="51" spans="1:20" ht="67.5" customHeight="1">
      <c r="A51" s="68" t="s">
        <v>48</v>
      </c>
      <c r="B51" s="66"/>
      <c r="C51" s="30">
        <f t="shared" si="0"/>
        <v>222.5</v>
      </c>
      <c r="D51" s="30">
        <f t="shared" si="1"/>
        <v>222.5</v>
      </c>
      <c r="E51" s="30">
        <f t="shared" si="4"/>
        <v>100</v>
      </c>
      <c r="F51" s="49">
        <v>222.5</v>
      </c>
      <c r="G51" s="49">
        <v>222.5</v>
      </c>
      <c r="H51" s="49"/>
      <c r="I51" s="67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6"/>
    </row>
    <row r="52" spans="1:20" ht="118.5" customHeight="1">
      <c r="A52" s="71" t="s">
        <v>49</v>
      </c>
      <c r="B52" s="66"/>
      <c r="C52" s="30">
        <f t="shared" si="0"/>
        <v>56257.8</v>
      </c>
      <c r="D52" s="30">
        <f t="shared" si="1"/>
        <v>56257.8</v>
      </c>
      <c r="E52" s="30">
        <f t="shared" si="4"/>
        <v>100</v>
      </c>
      <c r="F52" s="49"/>
      <c r="G52" s="49"/>
      <c r="H52" s="49"/>
      <c r="I52" s="67"/>
      <c r="J52" s="67">
        <f>J53+J54</f>
        <v>56257.8</v>
      </c>
      <c r="K52" s="67">
        <f>K53+K54</f>
        <v>56257.8</v>
      </c>
      <c r="L52" s="39"/>
      <c r="M52" s="39"/>
      <c r="N52" s="39"/>
      <c r="O52" s="39"/>
      <c r="P52" s="39"/>
      <c r="Q52" s="39"/>
      <c r="R52" s="39"/>
      <c r="S52" s="39"/>
      <c r="T52" s="16"/>
    </row>
    <row r="53" spans="1:20" ht="57" customHeight="1">
      <c r="A53" s="68" t="s">
        <v>50</v>
      </c>
      <c r="B53" s="66"/>
      <c r="C53" s="30">
        <f t="shared" si="0"/>
        <v>48657.5</v>
      </c>
      <c r="D53" s="30">
        <f t="shared" si="1"/>
        <v>48657.5</v>
      </c>
      <c r="E53" s="30">
        <f t="shared" si="4"/>
        <v>100</v>
      </c>
      <c r="F53" s="49"/>
      <c r="G53" s="49"/>
      <c r="H53" s="49"/>
      <c r="I53" s="67"/>
      <c r="J53" s="67">
        <v>48657.5</v>
      </c>
      <c r="K53" s="67">
        <v>48657.5</v>
      </c>
      <c r="L53" s="39"/>
      <c r="M53" s="39"/>
      <c r="N53" s="39"/>
      <c r="O53" s="39"/>
      <c r="P53" s="39"/>
      <c r="Q53" s="39"/>
      <c r="R53" s="39"/>
      <c r="S53" s="39"/>
      <c r="T53" s="16"/>
    </row>
    <row r="54" spans="1:20" ht="58.5" customHeight="1">
      <c r="A54" s="68" t="s">
        <v>51</v>
      </c>
      <c r="B54" s="66"/>
      <c r="C54" s="30">
        <f t="shared" si="0"/>
        <v>7600.3</v>
      </c>
      <c r="D54" s="30">
        <f t="shared" si="1"/>
        <v>7600.3</v>
      </c>
      <c r="E54" s="30">
        <f t="shared" si="4"/>
        <v>100</v>
      </c>
      <c r="F54" s="49"/>
      <c r="G54" s="49"/>
      <c r="H54" s="49"/>
      <c r="I54" s="67"/>
      <c r="J54" s="67">
        <v>7600.3</v>
      </c>
      <c r="K54" s="67">
        <v>7600.3</v>
      </c>
      <c r="L54" s="39"/>
      <c r="M54" s="39"/>
      <c r="N54" s="39"/>
      <c r="O54" s="39"/>
      <c r="P54" s="39"/>
      <c r="Q54" s="39"/>
      <c r="R54" s="39"/>
      <c r="S54" s="39"/>
      <c r="T54" s="16"/>
    </row>
    <row r="55" spans="1:20" ht="36" customHeight="1">
      <c r="A55" s="68" t="s">
        <v>52</v>
      </c>
      <c r="B55" s="66"/>
      <c r="C55" s="30">
        <f t="shared" si="0"/>
        <v>49748.8</v>
      </c>
      <c r="D55" s="30">
        <f t="shared" si="1"/>
        <v>18582.7</v>
      </c>
      <c r="E55" s="30">
        <f>D55/C55*100</f>
        <v>37.353061782394754</v>
      </c>
      <c r="F55" s="49"/>
      <c r="G55" s="49"/>
      <c r="H55" s="49"/>
      <c r="I55" s="67"/>
      <c r="J55" s="67"/>
      <c r="K55" s="67"/>
      <c r="L55" s="67">
        <f>L56+L57</f>
        <v>49748.8</v>
      </c>
      <c r="M55" s="67">
        <f>M56+M57</f>
        <v>18582.7</v>
      </c>
      <c r="N55" s="39"/>
      <c r="O55" s="39"/>
      <c r="P55" s="39"/>
      <c r="Q55" s="39"/>
      <c r="R55" s="39"/>
      <c r="S55" s="39"/>
      <c r="T55" s="16"/>
    </row>
    <row r="56" spans="1:20" ht="18.75" customHeight="1">
      <c r="A56" s="68" t="s">
        <v>53</v>
      </c>
      <c r="B56" s="66"/>
      <c r="C56" s="30">
        <f t="shared" si="0"/>
        <v>16582.9</v>
      </c>
      <c r="D56" s="30">
        <f t="shared" si="1"/>
        <v>11614.2</v>
      </c>
      <c r="E56" s="30">
        <f>D56/C56*100</f>
        <v>70.03720700239403</v>
      </c>
      <c r="F56" s="49"/>
      <c r="G56" s="49"/>
      <c r="H56" s="49"/>
      <c r="I56" s="67"/>
      <c r="J56" s="67"/>
      <c r="K56" s="67"/>
      <c r="L56" s="67">
        <v>16582.9</v>
      </c>
      <c r="M56" s="67">
        <v>11614.2</v>
      </c>
      <c r="N56" s="39"/>
      <c r="O56" s="39"/>
      <c r="P56" s="39"/>
      <c r="Q56" s="39"/>
      <c r="R56" s="39"/>
      <c r="S56" s="39"/>
      <c r="T56" s="16"/>
    </row>
    <row r="57" spans="1:20" ht="42" customHeight="1">
      <c r="A57" s="68" t="s">
        <v>54</v>
      </c>
      <c r="B57" s="66"/>
      <c r="C57" s="30">
        <f t="shared" si="0"/>
        <v>33165.9</v>
      </c>
      <c r="D57" s="30">
        <f t="shared" si="1"/>
        <v>6968.5</v>
      </c>
      <c r="E57" s="30">
        <f>D57/C57*100</f>
        <v>21.01103844611483</v>
      </c>
      <c r="F57" s="30"/>
      <c r="G57" s="30"/>
      <c r="H57" s="69"/>
      <c r="I57" s="69"/>
      <c r="J57" s="30"/>
      <c r="K57" s="30"/>
      <c r="L57" s="69">
        <v>33165.9</v>
      </c>
      <c r="M57" s="69">
        <v>6968.5</v>
      </c>
      <c r="N57" s="69"/>
      <c r="O57" s="69"/>
      <c r="P57" s="69"/>
      <c r="Q57" s="69"/>
      <c r="R57" s="69"/>
      <c r="S57" s="30"/>
      <c r="T57" s="16"/>
    </row>
    <row r="58" spans="1:19" ht="45" customHeight="1">
      <c r="A58" s="57" t="s">
        <v>5</v>
      </c>
      <c r="B58" s="58"/>
      <c r="C58" s="36">
        <f t="shared" si="0"/>
        <v>382</v>
      </c>
      <c r="D58" s="36">
        <f t="shared" si="1"/>
        <v>0</v>
      </c>
      <c r="E58" s="36">
        <f t="shared" si="4"/>
        <v>0</v>
      </c>
      <c r="F58" s="35">
        <f aca="true" t="shared" si="6" ref="F58:S58">SUM(F59:F59)</f>
        <v>0</v>
      </c>
      <c r="G58" s="35">
        <f t="shared" si="6"/>
        <v>0</v>
      </c>
      <c r="H58" s="35">
        <f t="shared" si="6"/>
        <v>0</v>
      </c>
      <c r="I58" s="35">
        <f t="shared" si="6"/>
        <v>0</v>
      </c>
      <c r="J58" s="35">
        <f t="shared" si="6"/>
        <v>0</v>
      </c>
      <c r="K58" s="35">
        <f t="shared" si="6"/>
        <v>0</v>
      </c>
      <c r="L58" s="35">
        <f t="shared" si="6"/>
        <v>0</v>
      </c>
      <c r="M58" s="35">
        <f t="shared" si="6"/>
        <v>0</v>
      </c>
      <c r="N58" s="35">
        <f t="shared" si="6"/>
        <v>0</v>
      </c>
      <c r="O58" s="35">
        <f t="shared" si="6"/>
        <v>0</v>
      </c>
      <c r="P58" s="35">
        <f t="shared" si="6"/>
        <v>382</v>
      </c>
      <c r="Q58" s="35">
        <f t="shared" si="6"/>
        <v>0</v>
      </c>
      <c r="R58" s="35">
        <f t="shared" si="6"/>
        <v>0</v>
      </c>
      <c r="S58" s="35">
        <f t="shared" si="6"/>
        <v>0</v>
      </c>
    </row>
    <row r="59" spans="1:19" ht="57.75" customHeight="1">
      <c r="A59" s="68" t="s">
        <v>55</v>
      </c>
      <c r="B59" s="66"/>
      <c r="C59" s="30">
        <f t="shared" si="0"/>
        <v>382</v>
      </c>
      <c r="D59" s="30">
        <f t="shared" si="1"/>
        <v>0</v>
      </c>
      <c r="E59" s="30">
        <f t="shared" si="4"/>
        <v>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9">
        <v>382</v>
      </c>
      <c r="Q59" s="49">
        <v>0</v>
      </c>
      <c r="R59" s="40"/>
      <c r="S59" s="40"/>
    </row>
    <row r="60" spans="1:19" ht="30" customHeight="1">
      <c r="A60" s="70" t="s">
        <v>11</v>
      </c>
      <c r="B60" s="58"/>
      <c r="C60" s="36">
        <f t="shared" si="0"/>
        <v>1255358.2</v>
      </c>
      <c r="D60" s="36">
        <f t="shared" si="1"/>
        <v>307323.60000000003</v>
      </c>
      <c r="E60" s="36">
        <f t="shared" si="4"/>
        <v>24.48094894349677</v>
      </c>
      <c r="F60" s="34">
        <f aca="true" t="shared" si="7" ref="F60:S60">SUM(F24+F46+F58)</f>
        <v>14954</v>
      </c>
      <c r="G60" s="34">
        <f t="shared" si="7"/>
        <v>3722.2</v>
      </c>
      <c r="H60" s="34">
        <f t="shared" si="7"/>
        <v>719372.4</v>
      </c>
      <c r="I60" s="34">
        <f t="shared" si="7"/>
        <v>130385.5</v>
      </c>
      <c r="J60" s="34">
        <f t="shared" si="7"/>
        <v>411748.8</v>
      </c>
      <c r="K60" s="34">
        <f t="shared" si="7"/>
        <v>144356.7</v>
      </c>
      <c r="L60" s="34">
        <f t="shared" si="7"/>
        <v>105110</v>
      </c>
      <c r="M60" s="34">
        <f t="shared" si="7"/>
        <v>28859.2</v>
      </c>
      <c r="N60" s="34">
        <f t="shared" si="7"/>
        <v>0</v>
      </c>
      <c r="O60" s="34">
        <f t="shared" si="7"/>
        <v>0</v>
      </c>
      <c r="P60" s="34">
        <f t="shared" si="7"/>
        <v>382</v>
      </c>
      <c r="Q60" s="34">
        <f t="shared" si="7"/>
        <v>0</v>
      </c>
      <c r="R60" s="34">
        <f t="shared" si="7"/>
        <v>3791</v>
      </c>
      <c r="S60" s="34">
        <f t="shared" si="7"/>
        <v>0</v>
      </c>
    </row>
    <row r="61" spans="1:19" ht="30" customHeight="1">
      <c r="A61" s="24"/>
      <c r="B61" s="3"/>
      <c r="C61" s="23"/>
      <c r="D61" s="23"/>
      <c r="E61" s="23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</sheetData>
  <sheetProtection/>
  <mergeCells count="12">
    <mergeCell ref="A10:S10"/>
    <mergeCell ref="A11:A12"/>
    <mergeCell ref="A19:A22"/>
    <mergeCell ref="C16:E17"/>
    <mergeCell ref="F16:S16"/>
    <mergeCell ref="L17:M17"/>
    <mergeCell ref="N17:O17"/>
    <mergeCell ref="P17:Q17"/>
    <mergeCell ref="R17:S17"/>
    <mergeCell ref="F17:G17"/>
    <mergeCell ref="H17:I17"/>
    <mergeCell ref="J17:K17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2012-04-25T06:41:29Z</cp:lastPrinted>
  <dcterms:created xsi:type="dcterms:W3CDTF">2006-09-20T04:39:57Z</dcterms:created>
  <dcterms:modified xsi:type="dcterms:W3CDTF">2012-05-12T10:44:30Z</dcterms:modified>
  <cp:category/>
  <cp:version/>
  <cp:contentType/>
  <cp:contentStatus/>
</cp:coreProperties>
</file>