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1 год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<sst xmlns="http://schemas.openxmlformats.org/spreadsheetml/2006/main" count="82" uniqueCount="67">
  <si>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</si>
  <si>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</si>
  <si>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</si>
  <si>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</si>
  <si>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</si>
  <si>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</si>
  <si>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</si>
  <si>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</si>
  <si>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</si>
  <si>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</si>
  <si>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</si>
  <si>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</si>
  <si>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</si>
  <si>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Управление п культуре и молодежной политике</t>
  </si>
  <si>
    <t>% исполнения</t>
  </si>
  <si>
    <t>Приложение  № 4</t>
  </si>
  <si>
    <t>к постановлению</t>
  </si>
  <si>
    <t xml:space="preserve">Администрации городского </t>
  </si>
  <si>
    <t>округа Электросталь</t>
  </si>
  <si>
    <t>Московской области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</si>
  <si>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2012 год </t>
  </si>
  <si>
    <t>Утверждено на 2012 год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</si>
  <si>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МО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на 2012 год</t>
  </si>
  <si>
    <t>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 на 2012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</si>
  <si>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2012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</si>
  <si>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на 2012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</si>
  <si>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2012 год</t>
  </si>
  <si>
    <t>Субвенции бюджетам муниц.образ.МО на обеспеч.жилыми помещениями детей-сирот и детей, оставш.без попечения родителей, а так же лиц из их числа , в соответствии с Законом МО №248/2007-ОЗ "О предоставлении полного государственного обеспечения и дополн.гарантий по социальной поддержке детям - сиротам и детям, оставшимся без попечения родителей", на 2012 год</t>
  </si>
  <si>
    <t>Субвенции бюджетам муниципальных районов и городских округов Московской области  на организацию предоставления гражданам  Российской Федерации, имеющим место жительства в Московской области, субсидий на оплату жилого помещения и коммунальных услуг, на 2012год,в т.ч.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</si>
  <si>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2012 год</t>
  </si>
  <si>
    <t>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 на 2012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</si>
  <si>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2012 год</t>
  </si>
  <si>
    <t>Субвенции бюдж.муниц.образований МО на выплату компенсации части родит.платы за содерж.ребенка в государственных и муниципальных образовательных учреждениях и иных образовательных организациях в МО, реализующих основную общеобразоват.программу дошкольного образования, на 2012год, в т.ч.</t>
  </si>
  <si>
    <t xml:space="preserve"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2012 год 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</si>
  <si>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2012 год</t>
  </si>
  <si>
    <t>Субвенции бюджетам муниципальных образований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на 2012 год</t>
  </si>
  <si>
    <t>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2012год</t>
  </si>
  <si>
    <t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2012 год</t>
  </si>
  <si>
    <t>Субвенция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 ,перечисляемых из федерального бюджета, на  2012 год</t>
  </si>
  <si>
    <t xml:space="preserve"> - предоставление гражданам субсидий на оплату жилого помещения и коммунальных услуг  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</si>
  <si>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</si>
  <si>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выплату компенсации части родительской платы за содержание ребенка в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</si>
  <si>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 для организации выплаты компенсации родительской платы за содержание ребенка в государственных и муниципальных образовательных учреждениях и иных образовательных организациях в МО, реализующих основную общеобразовательную программу дошкольного образования</t>
  </si>
  <si>
    <t>Субсидии бюджетам муниципальных образований Московской области на внедрение современных образовательных технологий на 2012 год</t>
  </si>
  <si>
    <t>Субсидии бюджетам муниципальных образований Московской области на мероприятия по проведению оздоровительной кампании детей на 2012 год</t>
  </si>
  <si>
    <t>Субсидии бюджетам муниципальных образований Московсокй области на капитальные вложения в объекты дошкольного образования в соответствии с долгосрочной целевой программой Московской области "Развитие дошкольного образования в Московской области в 2012-2014 годах", на 2012 год</t>
  </si>
  <si>
    <t>Субсидия на софинансирование подпрограммы "Обеспечение жильем молодых семей" долгосрочной целевой программы Московской области "Жилище" на 2009-2012 годы (остатки средств 2011года)</t>
  </si>
  <si>
    <t xml:space="preserve">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из федерального бюджета (остатки средств 2011 года) </t>
  </si>
  <si>
    <t>Субсидии бюджетам муниципальных образований Московской области в рамках подпрограммы "Модернизация здравоохранения Московской области на 2011-2012 годы долгосрочной целевой программы Московской области "Предупреждение и борьба с заболеваниями социального характера в Московской области на 2009-2012 годы",на 2011 год, в т.ч.:</t>
  </si>
  <si>
    <t xml:space="preserve"> -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страхования(остатки средств 2011 года)</t>
  </si>
  <si>
    <t xml:space="preserve"> - приобретение оборудования в учреждениях здравоохранения Московской области за счет средств Федерального фонда обязательного медицинского страхования (остатки средств 2011 года)</t>
  </si>
  <si>
    <t>Субсидия на обеспечение мероприятий по капитальному ремонту многоквартирных домов  всего:</t>
  </si>
  <si>
    <t xml:space="preserve"> - за счет бюджета Московской области</t>
  </si>
  <si>
    <t xml:space="preserve"> - за счет средств,поступивших от государственной корпорации Фонд содействия реформированию ЖКХ</t>
  </si>
  <si>
    <t>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</si>
  <si>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>Исполнено за 1 полугодие 2012 года</t>
  </si>
  <si>
    <r>
      <t xml:space="preserve">Субвенции бюджетам муниципальных образований Московской области на </t>
    </r>
    <r>
      <rPr>
        <b/>
        <sz val="9"/>
        <color indexed="10"/>
        <rFont val="Times New Roman Cyr"/>
        <family val="0"/>
      </rPr>
      <t>модернизацию региональной системы общего образования</t>
    </r>
    <r>
      <rPr>
        <sz val="8"/>
        <rFont val="Times New Roman Cyr"/>
        <family val="0"/>
      </rPr>
      <t xml:space="preserve"> на 2012 год</t>
    </r>
  </si>
  <si>
    <r>
      <t>Субвенции бюджетам муниципальных образований Московской области на на реализацию государственных полномочий по обеспечению граждан</t>
    </r>
    <r>
      <rPr>
        <b/>
        <sz val="8"/>
        <color indexed="10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в соответствии с Федеральным законом от 08.12.2010 №342-ФЗ "О внесении изменеинй в Федеральный закон  "О статусе</t>
    </r>
    <r>
      <rPr>
        <sz val="10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>военнослужащих</t>
    </r>
    <r>
      <rPr>
        <sz val="8"/>
        <rFont val="Times New Roman Cyr"/>
        <family val="0"/>
      </rPr>
      <t>" и об обеспечении</t>
    </r>
    <r>
      <rPr>
        <sz val="10"/>
        <rFont val="Times New Roman Cyr"/>
        <family val="0"/>
      </rPr>
      <t xml:space="preserve"> </t>
    </r>
    <r>
      <rPr>
        <sz val="8"/>
        <rFont val="Times New Roman Cyr"/>
        <family val="0"/>
      </rPr>
      <t>жилыми помещениями</t>
    </r>
    <r>
      <rPr>
        <sz val="10"/>
        <color indexed="10"/>
        <rFont val="Times New Roman Cyr"/>
        <family val="0"/>
      </rPr>
      <t xml:space="preserve"> </t>
    </r>
    <r>
      <rPr>
        <sz val="10"/>
        <rFont val="Times New Roman Cyr"/>
        <family val="0"/>
      </rPr>
      <t>н</t>
    </r>
    <r>
      <rPr>
        <sz val="8"/>
        <rFont val="Times New Roman Cyr"/>
        <family val="0"/>
      </rPr>
      <t xml:space="preserve">екоторых категорий граждан" из бюджета Московской области за счет средств, поступающих из федерального бюджета на эти цели
</t>
    </r>
  </si>
  <si>
    <r>
      <t xml:space="preserve">Субвенции бюджетам муниципальных образований Московской области на обеспечение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</t>
    </r>
    <r>
      <rPr>
        <b/>
        <sz val="10"/>
        <color indexed="10"/>
        <rFont val="Times New Roman Cyr"/>
        <family val="0"/>
      </rPr>
      <t>инвалидов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и семей, имеющих детей-инвалидов",на 2012 год
</t>
    </r>
  </si>
  <si>
    <r>
      <t xml:space="preserve"> Субсидии бюджетам муниципальных образований Московской области на закупку </t>
    </r>
    <r>
      <rPr>
        <b/>
        <sz val="9"/>
        <color indexed="10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учреждений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муниципальных общеобразовательных учреждений, разрабатывающих и внедряющих инновационные образовательные программы на 2012год
</t>
    </r>
  </si>
  <si>
    <r>
      <t xml:space="preserve"> Субсидии бюджетам муниципальных образований Московской области на закупку технологического </t>
    </r>
    <r>
      <rPr>
        <b/>
        <sz val="9"/>
        <color indexed="10"/>
        <rFont val="Times New Roman Cyr"/>
        <family val="0"/>
      </rPr>
      <t>оборудования для столовых и мебели для залов питания общеобразовательных учреждений</t>
    </r>
    <r>
      <rPr>
        <sz val="8"/>
        <rFont val="Times New Roman Cyr"/>
        <family val="0"/>
      </rPr>
      <t xml:space="preserve"> муниципальных образований - победителей областного конкурсного отбора муниципальных проектов совершенствования организации питания обучающихся на 2012 год
</t>
    </r>
  </si>
  <si>
    <r>
      <t xml:space="preserve"> Субсидии бюджетам муниципальных образований Московской области на организацию и осуществление </t>
    </r>
    <r>
      <rPr>
        <b/>
        <sz val="9"/>
        <color indexed="10"/>
        <rFont val="Times New Roman Cyr"/>
        <family val="0"/>
      </rPr>
      <t>мероприятий по работе с детьми и молодежью</t>
    </r>
    <r>
      <rPr>
        <sz val="8"/>
        <rFont val="Times New Roman Cyr"/>
        <family val="0"/>
      </rPr>
      <t xml:space="preserve"> на 2012г.
</t>
    </r>
  </si>
  <si>
    <t>Субсидия бюджетам муниципальных образований Московской области  на проведение мероприятий по комплексному развитию коммунальной структуры с целью организации теплоснабжения</t>
  </si>
  <si>
    <r>
      <t xml:space="preserve"> Субсидия бюджетам муниципальных образований Московской области на финансирование работ по капитальному ремонту и </t>
    </r>
    <r>
      <rPr>
        <b/>
        <sz val="9"/>
        <color indexed="10"/>
        <rFont val="Times New Roman Cyr"/>
        <family val="0"/>
      </rPr>
      <t>ремонту автомобильных дорог</t>
    </r>
    <r>
      <rPr>
        <sz val="8"/>
        <rFont val="Times New Roman Cyr"/>
        <family val="0"/>
      </rPr>
      <t xml:space="preserve"> общего пользования населенных пунктов
</t>
    </r>
  </si>
  <si>
    <r>
      <t xml:space="preserve">Иные межбюджетные трансферты из резервного фонда Правительства Московской области на безвозмездной и безвозвратной основе на обеспечение жилыми помещениями в установленном законодательством Российской Федерации порядке граждан, пострадавших от пожара, проживающих в многоквартирном доме по адресу: Московская область, город Электросталь, </t>
    </r>
    <r>
      <rPr>
        <b/>
        <sz val="9"/>
        <color indexed="10"/>
        <rFont val="Times New Roman Cyr"/>
        <family val="0"/>
      </rPr>
      <t>ул.Горького, дом 24,</t>
    </r>
    <r>
      <rPr>
        <sz val="8"/>
        <rFont val="Times New Roman Cyr"/>
        <family val="0"/>
      </rPr>
      <t xml:space="preserve"> признанным аварийным и подлежащим сносу
</t>
    </r>
  </si>
  <si>
    <t>от 07.09.2012</t>
  </si>
  <si>
    <t>№ 776/13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</si>
</sst>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7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9"/>
      <color indexed="10"/>
      <name val="Times New Roman Cyr"/>
      <family val="0"/>
    </font>
    <font>
      <b/>
      <sz val="8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/>
    </xf>
    <xf numFmtId="0" fontId="7" fillId="34" borderId="17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Continuous" vertical="center" wrapText="1"/>
    </xf>
    <xf numFmtId="164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A1">
      <pane xSplit="5" ySplit="22" topLeftCell="F23" activePane="bottomRight" state="frozen"/>
      <selection pane="topLeft" activeCell="A1" sqref="A1"/>
      <selection pane="topRight" activeCell="F1" sqref="F1"/>
      <selection pane="bottomLeft" activeCell="A23" sqref="A23"/>
      <selection pane="bottomRight" activeCell="P1" sqref="P1"/>
    </sheetView>
  </sheetViews>
  <sheetFormatPr defaultColWidth="9.00390625" defaultRowHeight="12.75"/>
  <cols>
    <col min="1" max="1" width="31.375" style="11" customWidth="1"/>
    <col min="2" max="2" width="8.875" style="0" hidden="1" customWidth="1"/>
    <col min="3" max="4" width="9.375" style="2" customWidth="1"/>
    <col min="5" max="5" width="6.625" style="2" customWidth="1"/>
    <col min="6" max="6" width="7.625" style="5" customWidth="1"/>
    <col min="7" max="7" width="7.25390625" style="5" customWidth="1"/>
    <col min="8" max="8" width="9.125" style="5" customWidth="1"/>
    <col min="9" max="9" width="9.00390625" style="5" customWidth="1"/>
    <col min="10" max="10" width="8.375" style="5" customWidth="1"/>
    <col min="11" max="11" width="8.75390625" style="5" customWidth="1"/>
    <col min="12" max="12" width="8.375" style="5" customWidth="1"/>
    <col min="13" max="13" width="8.625" style="5" customWidth="1"/>
    <col min="14" max="14" width="5.375" style="5" customWidth="1"/>
    <col min="15" max="15" width="5.625" style="5" customWidth="1"/>
    <col min="16" max="16" width="6.25390625" style="5" customWidth="1"/>
    <col min="17" max="17" width="6.625" style="5" customWidth="1"/>
    <col min="18" max="18" width="7.375" style="5" customWidth="1"/>
    <col min="19" max="19" width="6.75390625" style="5" customWidth="1"/>
  </cols>
  <sheetData>
    <row r="1" spans="16:18" ht="12.75" customHeight="1">
      <c r="P1" s="90" t="s">
        <v>15</v>
      </c>
      <c r="Q1" s="90"/>
      <c r="R1" s="90"/>
    </row>
    <row r="2" spans="16:18" ht="12.75" customHeight="1">
      <c r="P2" s="90" t="s">
        <v>16</v>
      </c>
      <c r="Q2" s="90"/>
      <c r="R2" s="90"/>
    </row>
    <row r="3" spans="16:18" ht="12.75" customHeight="1">
      <c r="P3" s="90" t="s">
        <v>17</v>
      </c>
      <c r="Q3" s="90"/>
      <c r="R3" s="90"/>
    </row>
    <row r="4" spans="16:18" ht="12.75" customHeight="1">
      <c r="P4" s="90" t="s">
        <v>18</v>
      </c>
      <c r="Q4" s="90"/>
      <c r="R4" s="90"/>
    </row>
    <row r="5" spans="16:18" ht="12.75" customHeight="1">
      <c r="P5" s="90" t="s">
        <v>19</v>
      </c>
      <c r="Q5" s="90"/>
      <c r="R5" s="90"/>
    </row>
    <row r="6" spans="16:18" ht="15.75">
      <c r="P6" s="90" t="s">
        <v>65</v>
      </c>
      <c r="Q6" s="90"/>
      <c r="R6" s="90"/>
    </row>
    <row r="7" spans="16:18" ht="15.75">
      <c r="P7" s="90" t="s">
        <v>66</v>
      </c>
      <c r="Q7" s="90"/>
      <c r="R7" s="90"/>
    </row>
    <row r="8" ht="12" customHeight="1"/>
    <row r="9" ht="10.5" customHeight="1"/>
    <row r="10" spans="1:19" ht="30" customHeight="1">
      <c r="A10" s="75" t="s">
        <v>20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18" ht="12.75" hidden="1">
      <c r="A11" s="76"/>
      <c r="B11" s="4"/>
      <c r="C11" s="10"/>
      <c r="D11" s="10"/>
      <c r="E11" s="10"/>
      <c r="F11" s="6"/>
      <c r="G11" s="6"/>
      <c r="H11" s="6"/>
      <c r="I11" s="6"/>
      <c r="J11" s="6"/>
      <c r="K11" s="6"/>
      <c r="L11" s="14"/>
      <c r="M11" s="14"/>
      <c r="N11" s="14"/>
      <c r="O11" s="14"/>
      <c r="P11" s="14"/>
      <c r="Q11" s="14"/>
      <c r="R11" s="14"/>
    </row>
    <row r="12" spans="1:18" ht="12.75" hidden="1">
      <c r="A12" s="76"/>
      <c r="B12" s="4"/>
      <c r="C12" s="10"/>
      <c r="D12" s="10"/>
      <c r="E12" s="10"/>
      <c r="F12" s="8"/>
      <c r="G12" s="8"/>
      <c r="H12" s="8"/>
      <c r="I12" s="8"/>
      <c r="J12" s="8"/>
      <c r="K12" s="8"/>
      <c r="L12" s="14"/>
      <c r="M12" s="14"/>
      <c r="N12" s="14"/>
      <c r="O12" s="14"/>
      <c r="P12" s="14"/>
      <c r="Q12" s="14"/>
      <c r="R12" s="14"/>
    </row>
    <row r="13" spans="1:18" ht="9.75" customHeight="1" hidden="1" thickBot="1">
      <c r="A13" s="20"/>
      <c r="B13" s="21"/>
      <c r="C13" s="22"/>
      <c r="D13" s="22"/>
      <c r="E13" s="2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9" ht="25.5" hidden="1">
      <c r="A14" s="19"/>
      <c r="B14" s="15"/>
      <c r="C14" s="18"/>
      <c r="D14" s="18"/>
      <c r="E14" s="1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3" t="s">
        <v>7</v>
      </c>
    </row>
    <row r="15" spans="1:19" ht="12.75">
      <c r="A15" s="19"/>
      <c r="B15" s="15"/>
      <c r="C15" s="18"/>
      <c r="D15" s="18"/>
      <c r="E15" s="18"/>
      <c r="F15" s="14"/>
      <c r="G15" s="14"/>
      <c r="H15" s="14"/>
      <c r="I15" s="14"/>
      <c r="J15" s="14"/>
      <c r="K15" s="14"/>
      <c r="L15" s="14"/>
      <c r="M15" s="14"/>
      <c r="N15" s="14"/>
      <c r="O15" s="33" t="s">
        <v>7</v>
      </c>
      <c r="P15" s="33"/>
      <c r="Q15" s="33"/>
      <c r="R15" s="33"/>
      <c r="S15" s="13"/>
    </row>
    <row r="16" spans="1:19" ht="12.75">
      <c r="A16" s="42"/>
      <c r="B16" s="43"/>
      <c r="C16" s="80" t="s">
        <v>0</v>
      </c>
      <c r="D16" s="81"/>
      <c r="E16" s="82"/>
      <c r="F16" s="85" t="s">
        <v>1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/>
    </row>
    <row r="17" spans="1:19" ht="45.75" customHeight="1">
      <c r="A17" s="44"/>
      <c r="B17" s="45"/>
      <c r="C17" s="83"/>
      <c r="D17" s="84"/>
      <c r="E17" s="84"/>
      <c r="F17" s="88" t="s">
        <v>2</v>
      </c>
      <c r="G17" s="89"/>
      <c r="H17" s="88" t="s">
        <v>3</v>
      </c>
      <c r="I17" s="89"/>
      <c r="J17" s="88" t="s">
        <v>4</v>
      </c>
      <c r="K17" s="89"/>
      <c r="L17" s="88" t="s">
        <v>9</v>
      </c>
      <c r="M17" s="89"/>
      <c r="N17" s="88" t="s">
        <v>12</v>
      </c>
      <c r="O17" s="89"/>
      <c r="P17" s="88" t="s">
        <v>13</v>
      </c>
      <c r="Q17" s="89"/>
      <c r="R17" s="88" t="s">
        <v>8</v>
      </c>
      <c r="S17" s="89"/>
    </row>
    <row r="18" spans="1:19" ht="57.75" customHeight="1" thickBot="1">
      <c r="A18" s="41"/>
      <c r="B18" s="7"/>
      <c r="C18" s="46" t="s">
        <v>21</v>
      </c>
      <c r="D18" s="46" t="s">
        <v>55</v>
      </c>
      <c r="E18" s="46" t="s">
        <v>14</v>
      </c>
      <c r="F18" s="47" t="s">
        <v>21</v>
      </c>
      <c r="G18" s="46" t="s">
        <v>55</v>
      </c>
      <c r="H18" s="47" t="s">
        <v>21</v>
      </c>
      <c r="I18" s="46" t="s">
        <v>55</v>
      </c>
      <c r="J18" s="47" t="s">
        <v>21</v>
      </c>
      <c r="K18" s="46" t="s">
        <v>55</v>
      </c>
      <c r="L18" s="47" t="s">
        <v>21</v>
      </c>
      <c r="M18" s="46" t="s">
        <v>55</v>
      </c>
      <c r="N18" s="47" t="s">
        <v>21</v>
      </c>
      <c r="O18" s="46" t="s">
        <v>55</v>
      </c>
      <c r="P18" s="47" t="s">
        <v>21</v>
      </c>
      <c r="Q18" s="46" t="s">
        <v>55</v>
      </c>
      <c r="R18" s="47" t="s">
        <v>21</v>
      </c>
      <c r="S18" s="46" t="s">
        <v>55</v>
      </c>
    </row>
    <row r="19" spans="1:19" ht="12.75" customHeight="1" hidden="1">
      <c r="A19" s="77"/>
      <c r="B19" s="2"/>
      <c r="F19" s="9"/>
      <c r="G19" s="9"/>
      <c r="H19" s="9"/>
      <c r="I19" s="9"/>
      <c r="J19" s="9"/>
      <c r="K19" s="9"/>
      <c r="L19" s="14"/>
      <c r="M19" s="14"/>
      <c r="N19" s="14"/>
      <c r="O19" s="14"/>
      <c r="P19" s="14"/>
      <c r="Q19" s="14"/>
      <c r="R19" s="14"/>
      <c r="S19" s="17"/>
    </row>
    <row r="20" spans="1:19" ht="13.5" hidden="1" thickBot="1">
      <c r="A20" s="78"/>
      <c r="B20" s="2"/>
      <c r="C20" s="1">
        <v>682</v>
      </c>
      <c r="D20" s="1"/>
      <c r="E20" s="1"/>
      <c r="F20" s="6"/>
      <c r="G20" s="6"/>
      <c r="H20" s="6"/>
      <c r="I20" s="6"/>
      <c r="J20" s="6"/>
      <c r="K20" s="6"/>
      <c r="L20" s="14"/>
      <c r="M20" s="14"/>
      <c r="N20" s="14"/>
      <c r="O20" s="14"/>
      <c r="P20" s="14"/>
      <c r="Q20" s="14"/>
      <c r="R20" s="14"/>
      <c r="S20" s="17"/>
    </row>
    <row r="21" spans="1:19" ht="13.5" hidden="1" thickBot="1">
      <c r="A21" s="78"/>
      <c r="B21" s="2"/>
      <c r="F21" s="6"/>
      <c r="G21" s="6"/>
      <c r="H21" s="6"/>
      <c r="I21" s="6"/>
      <c r="J21" s="6"/>
      <c r="K21" s="6"/>
      <c r="L21" s="14"/>
      <c r="M21" s="14"/>
      <c r="N21" s="14"/>
      <c r="O21" s="14"/>
      <c r="P21" s="14"/>
      <c r="Q21" s="14"/>
      <c r="R21" s="14"/>
      <c r="S21" s="17"/>
    </row>
    <row r="22" spans="1:19" ht="13.5" hidden="1" thickBot="1">
      <c r="A22" s="79"/>
      <c r="B22" s="2"/>
      <c r="F22" s="8"/>
      <c r="G22" s="8"/>
      <c r="H22" s="8"/>
      <c r="I22" s="8"/>
      <c r="J22" s="8"/>
      <c r="K22" s="8"/>
      <c r="L22" s="14"/>
      <c r="M22" s="14"/>
      <c r="N22" s="14"/>
      <c r="O22" s="14"/>
      <c r="P22" s="14"/>
      <c r="Q22" s="14"/>
      <c r="R22" s="14"/>
      <c r="S22" s="17"/>
    </row>
    <row r="23" spans="1:19" ht="13.5" customHeight="1">
      <c r="A23" s="49">
        <v>1</v>
      </c>
      <c r="B23" s="50"/>
      <c r="C23" s="50">
        <v>2</v>
      </c>
      <c r="D23" s="50">
        <v>3</v>
      </c>
      <c r="E23" s="50">
        <v>4</v>
      </c>
      <c r="F23" s="49">
        <v>5</v>
      </c>
      <c r="G23" s="51">
        <v>6</v>
      </c>
      <c r="H23" s="51">
        <v>7</v>
      </c>
      <c r="I23" s="52">
        <v>8</v>
      </c>
      <c r="J23" s="51">
        <v>11</v>
      </c>
      <c r="K23" s="53">
        <v>12</v>
      </c>
      <c r="L23" s="54">
        <v>13</v>
      </c>
      <c r="M23" s="54">
        <v>14</v>
      </c>
      <c r="N23" s="54">
        <v>15</v>
      </c>
      <c r="O23" s="54">
        <v>16</v>
      </c>
      <c r="P23" s="54">
        <v>17</v>
      </c>
      <c r="Q23" s="54">
        <v>18</v>
      </c>
      <c r="R23" s="54">
        <v>19</v>
      </c>
      <c r="S23" s="55">
        <v>20</v>
      </c>
    </row>
    <row r="24" spans="1:19" ht="29.25" customHeight="1">
      <c r="A24" s="56" t="s">
        <v>10</v>
      </c>
      <c r="B24" s="57"/>
      <c r="C24" s="36">
        <f aca="true" t="shared" si="0" ref="C24:C69">F24+H24+J24+L24+N24+P24+R24</f>
        <v>1142982.9</v>
      </c>
      <c r="D24" s="36">
        <f aca="true" t="shared" si="1" ref="D24:D69">G24+I24+K24+M24+O24+Q24+S24</f>
        <v>595610.4</v>
      </c>
      <c r="E24" s="36">
        <f aca="true" t="shared" si="2" ref="E24:E48">D24/C24*100</f>
        <v>52.11017592651649</v>
      </c>
      <c r="F24" s="34">
        <f aca="true" t="shared" si="3" ref="F24:S24">SUM(F25:F48)-F36-F37-F42-F43</f>
        <v>21832.7</v>
      </c>
      <c r="G24" s="34">
        <f t="shared" si="3"/>
        <v>11810.4</v>
      </c>
      <c r="H24" s="34">
        <f t="shared" si="3"/>
        <v>706307.7000000001</v>
      </c>
      <c r="I24" s="34">
        <f t="shared" si="3"/>
        <v>386314.10000000003</v>
      </c>
      <c r="J24" s="34">
        <f t="shared" si="3"/>
        <v>355690.3</v>
      </c>
      <c r="K24" s="34">
        <f t="shared" si="3"/>
        <v>172437.9</v>
      </c>
      <c r="L24" s="34">
        <f t="shared" si="3"/>
        <v>55361.2</v>
      </c>
      <c r="M24" s="34">
        <f t="shared" si="3"/>
        <v>25048</v>
      </c>
      <c r="N24" s="34">
        <f t="shared" si="3"/>
        <v>0</v>
      </c>
      <c r="O24" s="34">
        <f t="shared" si="3"/>
        <v>0</v>
      </c>
      <c r="P24" s="34">
        <f t="shared" si="3"/>
        <v>0</v>
      </c>
      <c r="Q24" s="34">
        <f t="shared" si="3"/>
        <v>0</v>
      </c>
      <c r="R24" s="34">
        <f t="shared" si="3"/>
        <v>3791</v>
      </c>
      <c r="S24" s="34">
        <f t="shared" si="3"/>
        <v>0</v>
      </c>
    </row>
    <row r="25" spans="1:19" ht="263.25" customHeight="1">
      <c r="A25" s="58" t="s">
        <v>22</v>
      </c>
      <c r="B25" s="59"/>
      <c r="C25" s="30">
        <f t="shared" si="0"/>
        <v>597417.1</v>
      </c>
      <c r="D25" s="30">
        <f t="shared" si="1"/>
        <v>354702</v>
      </c>
      <c r="E25" s="30">
        <f t="shared" si="2"/>
        <v>59.37258910064676</v>
      </c>
      <c r="F25" s="27"/>
      <c r="G25" s="27"/>
      <c r="H25" s="32">
        <v>597417.1</v>
      </c>
      <c r="I25" s="32">
        <v>354702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90" customHeight="1">
      <c r="A26" s="61" t="s">
        <v>23</v>
      </c>
      <c r="B26" s="59"/>
      <c r="C26" s="30">
        <f t="shared" si="0"/>
        <v>8093</v>
      </c>
      <c r="D26" s="30">
        <f t="shared" si="1"/>
        <v>6070.4</v>
      </c>
      <c r="E26" s="30">
        <f t="shared" si="2"/>
        <v>75.0080316322748</v>
      </c>
      <c r="F26" s="27"/>
      <c r="G26" s="27"/>
      <c r="H26" s="38">
        <v>8093</v>
      </c>
      <c r="I26" s="38">
        <v>6070.4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7.5" customHeight="1">
      <c r="A27" s="58" t="s">
        <v>24</v>
      </c>
      <c r="B27" s="60"/>
      <c r="C27" s="30">
        <f t="shared" si="0"/>
        <v>20492</v>
      </c>
      <c r="D27" s="30">
        <f t="shared" si="1"/>
        <v>10239.4</v>
      </c>
      <c r="E27" s="30">
        <f t="shared" si="2"/>
        <v>49.96779230919383</v>
      </c>
      <c r="F27" s="28"/>
      <c r="G27" s="28"/>
      <c r="H27" s="31"/>
      <c r="I27" s="31"/>
      <c r="J27" s="29">
        <v>20492</v>
      </c>
      <c r="K27" s="29">
        <v>10239.4</v>
      </c>
      <c r="L27" s="29"/>
      <c r="M27" s="29"/>
      <c r="N27" s="29"/>
      <c r="O27" s="29"/>
      <c r="P27" s="29"/>
      <c r="Q27" s="29"/>
      <c r="R27" s="29"/>
      <c r="S27" s="29"/>
    </row>
    <row r="28" spans="1:19" ht="90.75" customHeight="1">
      <c r="A28" s="58" t="s">
        <v>25</v>
      </c>
      <c r="B28" s="60"/>
      <c r="C28" s="30">
        <f t="shared" si="0"/>
        <v>4724</v>
      </c>
      <c r="D28" s="30">
        <f t="shared" si="1"/>
        <v>1892.8</v>
      </c>
      <c r="E28" s="30">
        <f t="shared" si="2"/>
        <v>40.06773920406435</v>
      </c>
      <c r="F28" s="31">
        <v>4724</v>
      </c>
      <c r="G28" s="31">
        <v>1892.8</v>
      </c>
      <c r="H28" s="31"/>
      <c r="I28" s="31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37.25" customHeight="1">
      <c r="A29" s="58" t="s">
        <v>26</v>
      </c>
      <c r="B29" s="59"/>
      <c r="C29" s="30">
        <f t="shared" si="0"/>
        <v>950</v>
      </c>
      <c r="D29" s="30">
        <f t="shared" si="1"/>
        <v>299.4</v>
      </c>
      <c r="E29" s="30">
        <f t="shared" si="2"/>
        <v>31.515789473684208</v>
      </c>
      <c r="F29" s="31">
        <v>950</v>
      </c>
      <c r="G29" s="31">
        <v>299.4</v>
      </c>
      <c r="H29" s="31"/>
      <c r="I29" s="31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14" customHeight="1">
      <c r="A30" s="58" t="s">
        <v>37</v>
      </c>
      <c r="B30" s="59"/>
      <c r="C30" s="30">
        <f t="shared" si="0"/>
        <v>4779</v>
      </c>
      <c r="D30" s="30">
        <f t="shared" si="1"/>
        <v>4407.3</v>
      </c>
      <c r="E30" s="30">
        <f t="shared" si="2"/>
        <v>92.22222222222223</v>
      </c>
      <c r="F30" s="31">
        <v>4779</v>
      </c>
      <c r="G30" s="31">
        <v>4407.3</v>
      </c>
      <c r="H30" s="31"/>
      <c r="I30" s="31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79.5" customHeight="1">
      <c r="A31" s="58" t="s">
        <v>38</v>
      </c>
      <c r="B31" s="59"/>
      <c r="C31" s="30">
        <f t="shared" si="0"/>
        <v>6600</v>
      </c>
      <c r="D31" s="30">
        <f t="shared" si="1"/>
        <v>2024.9</v>
      </c>
      <c r="E31" s="30">
        <f t="shared" si="2"/>
        <v>30.68030303030303</v>
      </c>
      <c r="F31" s="31">
        <v>6600</v>
      </c>
      <c r="G31" s="31">
        <v>2024.9</v>
      </c>
      <c r="H31" s="31"/>
      <c r="I31" s="31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6.75" customHeight="1">
      <c r="A32" s="72" t="s">
        <v>57</v>
      </c>
      <c r="B32" s="59"/>
      <c r="C32" s="30">
        <f>F32+H32+J32+L32+N32+P32+R32</f>
        <v>3186.7</v>
      </c>
      <c r="D32" s="30">
        <f>G32+I32+K32+M32+O32+Q32+S32</f>
        <v>3186</v>
      </c>
      <c r="E32" s="30">
        <f>D32/C32*100</f>
        <v>99.97803370257634</v>
      </c>
      <c r="F32" s="31">
        <v>3186.7</v>
      </c>
      <c r="G32" s="31">
        <v>3186</v>
      </c>
      <c r="H32" s="31"/>
      <c r="I32" s="31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18.5" customHeight="1">
      <c r="A33" s="72" t="s">
        <v>58</v>
      </c>
      <c r="B33" s="59"/>
      <c r="C33" s="30">
        <f>F33+H33+J33+L33+N33+P33+R33</f>
        <v>1593</v>
      </c>
      <c r="D33" s="30">
        <f>G33+I33+K33+M33+O33+Q33+S33</f>
        <v>0</v>
      </c>
      <c r="E33" s="30">
        <f>D33/C33*100</f>
        <v>0</v>
      </c>
      <c r="F33" s="31">
        <v>1593</v>
      </c>
      <c r="G33" s="31">
        <v>0</v>
      </c>
      <c r="H33" s="31"/>
      <c r="I33" s="31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14" customHeight="1">
      <c r="A34" s="58" t="s">
        <v>27</v>
      </c>
      <c r="B34" s="59"/>
      <c r="C34" s="30">
        <f t="shared" si="0"/>
        <v>3791</v>
      </c>
      <c r="D34" s="30">
        <f t="shared" si="1"/>
        <v>0</v>
      </c>
      <c r="E34" s="30">
        <f t="shared" si="2"/>
        <v>0</v>
      </c>
      <c r="F34" s="31"/>
      <c r="G34" s="31"/>
      <c r="H34" s="31"/>
      <c r="I34" s="31"/>
      <c r="J34" s="29"/>
      <c r="K34" s="29"/>
      <c r="L34" s="29"/>
      <c r="M34" s="29"/>
      <c r="N34" s="29"/>
      <c r="O34" s="29"/>
      <c r="P34" s="29"/>
      <c r="Q34" s="29"/>
      <c r="R34" s="29">
        <v>3791</v>
      </c>
      <c r="S34" s="29">
        <v>0</v>
      </c>
    </row>
    <row r="35" spans="1:19" ht="90.75" customHeight="1">
      <c r="A35" s="61" t="s">
        <v>28</v>
      </c>
      <c r="B35" s="61"/>
      <c r="C35" s="30">
        <f t="shared" si="0"/>
        <v>55361.2</v>
      </c>
      <c r="D35" s="30">
        <f t="shared" si="1"/>
        <v>25048</v>
      </c>
      <c r="E35" s="30">
        <f t="shared" si="2"/>
        <v>45.244684002514404</v>
      </c>
      <c r="F35" s="37"/>
      <c r="G35" s="37"/>
      <c r="H35" s="37"/>
      <c r="I35" s="37"/>
      <c r="J35" s="37"/>
      <c r="K35" s="37"/>
      <c r="L35" s="37">
        <f>L36+L37</f>
        <v>55361.2</v>
      </c>
      <c r="M35" s="37">
        <f>M36+M37</f>
        <v>25048</v>
      </c>
      <c r="N35" s="37"/>
      <c r="O35" s="37"/>
      <c r="P35" s="37"/>
      <c r="Q35" s="37"/>
      <c r="R35" s="37"/>
      <c r="S35" s="37"/>
    </row>
    <row r="36" spans="1:19" ht="34.5" customHeight="1">
      <c r="A36" s="12" t="s">
        <v>39</v>
      </c>
      <c r="B36" s="62"/>
      <c r="C36" s="30">
        <f t="shared" si="0"/>
        <v>47040.2</v>
      </c>
      <c r="D36" s="30">
        <f t="shared" si="1"/>
        <v>21897</v>
      </c>
      <c r="E36" s="30">
        <f t="shared" si="2"/>
        <v>46.54954698321861</v>
      </c>
      <c r="F36" s="31"/>
      <c r="G36" s="31"/>
      <c r="H36" s="31"/>
      <c r="I36" s="31"/>
      <c r="J36" s="29"/>
      <c r="K36" s="29"/>
      <c r="L36" s="29">
        <v>47040.2</v>
      </c>
      <c r="M36" s="29">
        <v>21897</v>
      </c>
      <c r="N36" s="29"/>
      <c r="O36" s="29"/>
      <c r="P36" s="29"/>
      <c r="Q36" s="29"/>
      <c r="R36" s="29"/>
      <c r="S36" s="29"/>
    </row>
    <row r="37" spans="1:19" ht="34.5" customHeight="1">
      <c r="A37" s="12" t="s">
        <v>40</v>
      </c>
      <c r="B37" s="62"/>
      <c r="C37" s="30">
        <f t="shared" si="0"/>
        <v>8321</v>
      </c>
      <c r="D37" s="30">
        <f t="shared" si="1"/>
        <v>3151</v>
      </c>
      <c r="E37" s="30">
        <f t="shared" si="2"/>
        <v>37.86804470616513</v>
      </c>
      <c r="F37" s="31"/>
      <c r="G37" s="31"/>
      <c r="H37" s="31"/>
      <c r="I37" s="31"/>
      <c r="J37" s="29"/>
      <c r="K37" s="29"/>
      <c r="L37" s="29">
        <v>8321</v>
      </c>
      <c r="M37" s="29">
        <v>3151</v>
      </c>
      <c r="N37" s="29"/>
      <c r="O37" s="29"/>
      <c r="P37" s="29"/>
      <c r="Q37" s="29"/>
      <c r="R37" s="29"/>
      <c r="S37" s="29"/>
    </row>
    <row r="38" spans="1:19" ht="161.25" customHeight="1">
      <c r="A38" s="58" t="s">
        <v>29</v>
      </c>
      <c r="B38" s="59"/>
      <c r="C38" s="30">
        <f t="shared" si="0"/>
        <v>26144.9</v>
      </c>
      <c r="D38" s="30">
        <f t="shared" si="1"/>
        <v>9643.3</v>
      </c>
      <c r="E38" s="30">
        <f t="shared" si="2"/>
        <v>36.884057693852334</v>
      </c>
      <c r="F38" s="31"/>
      <c r="G38" s="31"/>
      <c r="H38" s="31">
        <v>26144.9</v>
      </c>
      <c r="I38" s="31">
        <v>9643.3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26" customHeight="1">
      <c r="A39" s="58" t="s">
        <v>30</v>
      </c>
      <c r="B39" s="59"/>
      <c r="C39" s="30">
        <f t="shared" si="0"/>
        <v>228</v>
      </c>
      <c r="D39" s="30">
        <f t="shared" si="1"/>
        <v>24.6</v>
      </c>
      <c r="E39" s="30">
        <f t="shared" si="2"/>
        <v>10.789473684210527</v>
      </c>
      <c r="F39" s="31"/>
      <c r="G39" s="31"/>
      <c r="H39" s="31">
        <v>228</v>
      </c>
      <c r="I39" s="31">
        <v>24.6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67.25" customHeight="1">
      <c r="A40" s="58" t="s">
        <v>31</v>
      </c>
      <c r="B40" s="59"/>
      <c r="C40" s="30">
        <f t="shared" si="0"/>
        <v>3483.8</v>
      </c>
      <c r="D40" s="30">
        <f t="shared" si="1"/>
        <v>1456.4</v>
      </c>
      <c r="E40" s="30">
        <f t="shared" si="2"/>
        <v>41.80492565589299</v>
      </c>
      <c r="F40" s="31"/>
      <c r="G40" s="31"/>
      <c r="H40" s="31">
        <v>3483.8</v>
      </c>
      <c r="I40" s="31">
        <v>1456.4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01.25" customHeight="1">
      <c r="A41" s="61" t="s">
        <v>32</v>
      </c>
      <c r="B41" s="61"/>
      <c r="C41" s="30">
        <f t="shared" si="0"/>
        <v>23801.899999999998</v>
      </c>
      <c r="D41" s="30">
        <f t="shared" si="1"/>
        <v>11209.7</v>
      </c>
      <c r="E41" s="30">
        <f t="shared" si="2"/>
        <v>47.095820081590134</v>
      </c>
      <c r="F41" s="37"/>
      <c r="G41" s="37"/>
      <c r="H41" s="37">
        <f>H42+H43</f>
        <v>23801.899999999998</v>
      </c>
      <c r="I41" s="37">
        <f>I42+I43</f>
        <v>11209.7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68.25" customHeight="1">
      <c r="A42" s="26" t="s">
        <v>41</v>
      </c>
      <c r="B42" s="59"/>
      <c r="C42" s="30">
        <f t="shared" si="0"/>
        <v>21783.6</v>
      </c>
      <c r="D42" s="30">
        <f t="shared" si="1"/>
        <v>10396</v>
      </c>
      <c r="E42" s="30">
        <f t="shared" si="2"/>
        <v>47.723975835031865</v>
      </c>
      <c r="F42" s="31"/>
      <c r="G42" s="31"/>
      <c r="H42" s="31">
        <v>21783.6</v>
      </c>
      <c r="I42" s="31">
        <v>10396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90" customHeight="1">
      <c r="A43" s="26" t="s">
        <v>42</v>
      </c>
      <c r="B43" s="59"/>
      <c r="C43" s="30">
        <f t="shared" si="0"/>
        <v>2018.3</v>
      </c>
      <c r="D43" s="30">
        <f t="shared" si="1"/>
        <v>813.7</v>
      </c>
      <c r="E43" s="30">
        <f t="shared" si="2"/>
        <v>40.31610761531983</v>
      </c>
      <c r="F43" s="31"/>
      <c r="G43" s="31"/>
      <c r="H43" s="31">
        <v>2018.3</v>
      </c>
      <c r="I43" s="31">
        <v>813.7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ht="94.5" customHeight="1">
      <c r="A44" s="58" t="s">
        <v>33</v>
      </c>
      <c r="B44" s="59"/>
      <c r="C44" s="30">
        <f t="shared" si="0"/>
        <v>4625</v>
      </c>
      <c r="D44" s="30">
        <f t="shared" si="1"/>
        <v>2312.4</v>
      </c>
      <c r="E44" s="30">
        <f t="shared" si="2"/>
        <v>49.997837837837835</v>
      </c>
      <c r="F44" s="31"/>
      <c r="G44" s="31"/>
      <c r="H44" s="31"/>
      <c r="I44" s="31"/>
      <c r="J44" s="29">
        <v>4625</v>
      </c>
      <c r="K44" s="29">
        <v>2312.4</v>
      </c>
      <c r="L44" s="29"/>
      <c r="M44" s="29"/>
      <c r="N44" s="29"/>
      <c r="O44" s="29"/>
      <c r="P44" s="29"/>
      <c r="Q44" s="29"/>
      <c r="R44" s="29"/>
      <c r="S44" s="29"/>
    </row>
    <row r="45" spans="1:19" ht="93" customHeight="1">
      <c r="A45" s="58" t="s">
        <v>34</v>
      </c>
      <c r="B45" s="59"/>
      <c r="C45" s="30">
        <f t="shared" si="0"/>
        <v>1235.3</v>
      </c>
      <c r="D45" s="30">
        <f t="shared" si="1"/>
        <v>148.3</v>
      </c>
      <c r="E45" s="30">
        <f t="shared" si="2"/>
        <v>12.00518092770987</v>
      </c>
      <c r="F45" s="31"/>
      <c r="G45" s="31"/>
      <c r="H45" s="31"/>
      <c r="I45" s="31"/>
      <c r="J45" s="29">
        <v>1235.3</v>
      </c>
      <c r="K45" s="29">
        <v>148.3</v>
      </c>
      <c r="L45" s="29"/>
      <c r="M45" s="29"/>
      <c r="N45" s="29"/>
      <c r="O45" s="29"/>
      <c r="P45" s="29"/>
      <c r="Q45" s="29"/>
      <c r="R45" s="29"/>
      <c r="S45" s="29"/>
    </row>
    <row r="46" spans="1:19" ht="55.5" customHeight="1">
      <c r="A46" s="58" t="s">
        <v>36</v>
      </c>
      <c r="B46" s="59"/>
      <c r="C46" s="30">
        <f t="shared" si="0"/>
        <v>329338</v>
      </c>
      <c r="D46" s="30">
        <f t="shared" si="1"/>
        <v>159737.8</v>
      </c>
      <c r="E46" s="30">
        <f t="shared" si="2"/>
        <v>48.50269328167414</v>
      </c>
      <c r="F46" s="31"/>
      <c r="G46" s="31"/>
      <c r="H46" s="31"/>
      <c r="I46" s="31"/>
      <c r="J46" s="29">
        <v>329338</v>
      </c>
      <c r="K46" s="29">
        <v>159737.8</v>
      </c>
      <c r="L46" s="29"/>
      <c r="M46" s="29"/>
      <c r="N46" s="29"/>
      <c r="O46" s="29"/>
      <c r="P46" s="29"/>
      <c r="Q46" s="29"/>
      <c r="R46" s="29"/>
      <c r="S46" s="29"/>
    </row>
    <row r="47" spans="1:19" ht="55.5" customHeight="1">
      <c r="A47" s="71" t="s">
        <v>56</v>
      </c>
      <c r="B47" s="59"/>
      <c r="C47" s="30">
        <f t="shared" si="0"/>
        <v>40093</v>
      </c>
      <c r="D47" s="30">
        <f>G47+I47+K47+M47+O47+Q47+S47</f>
        <v>0</v>
      </c>
      <c r="E47" s="30">
        <f>D47/C47*100</f>
        <v>0</v>
      </c>
      <c r="F47" s="31"/>
      <c r="G47" s="31"/>
      <c r="H47" s="31">
        <v>40093</v>
      </c>
      <c r="I47" s="31">
        <v>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20" ht="149.25" customHeight="1">
      <c r="A48" s="63" t="s">
        <v>35</v>
      </c>
      <c r="B48" s="59"/>
      <c r="C48" s="30">
        <f t="shared" si="0"/>
        <v>7046</v>
      </c>
      <c r="D48" s="30">
        <f t="shared" si="1"/>
        <v>3207.7</v>
      </c>
      <c r="E48" s="30">
        <f t="shared" si="2"/>
        <v>45.52512063582174</v>
      </c>
      <c r="F48" s="31"/>
      <c r="G48" s="31"/>
      <c r="H48" s="31">
        <v>7046</v>
      </c>
      <c r="I48" s="31">
        <v>3207.7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16"/>
    </row>
    <row r="49" spans="1:20" ht="27" customHeight="1">
      <c r="A49" s="56" t="s">
        <v>6</v>
      </c>
      <c r="B49" s="57"/>
      <c r="C49" s="36">
        <f t="shared" si="0"/>
        <v>485880.8</v>
      </c>
      <c r="D49" s="36">
        <f t="shared" si="1"/>
        <v>83937.5</v>
      </c>
      <c r="E49" s="36">
        <f aca="true" t="shared" si="4" ref="E49:E69">D49/C49*100</f>
        <v>17.27532761121658</v>
      </c>
      <c r="F49" s="34">
        <f>SUM(F50:F65)</f>
        <v>1087</v>
      </c>
      <c r="G49" s="34">
        <f>SUM(G50:G65)</f>
        <v>1087</v>
      </c>
      <c r="H49" s="34">
        <f>SUM(H50:H65)</f>
        <v>58793</v>
      </c>
      <c r="I49" s="34">
        <f>SUM(I50:I65)</f>
        <v>59.9</v>
      </c>
      <c r="J49" s="34">
        <f>SUM(J50:J65)-J60</f>
        <v>319628</v>
      </c>
      <c r="K49" s="34">
        <f>SUM(K50:K65)-K60</f>
        <v>56257.89999999999</v>
      </c>
      <c r="L49" s="34">
        <f>SUM(L50:L65)-L63</f>
        <v>100225.8</v>
      </c>
      <c r="M49" s="34">
        <f>SUM(M50:M65)-M63</f>
        <v>26532.700000000008</v>
      </c>
      <c r="N49" s="34">
        <f aca="true" t="shared" si="5" ref="N49:S49">SUM(N50:N65)</f>
        <v>0</v>
      </c>
      <c r="O49" s="34">
        <f t="shared" si="5"/>
        <v>0</v>
      </c>
      <c r="P49" s="34">
        <f t="shared" si="5"/>
        <v>6147</v>
      </c>
      <c r="Q49" s="34">
        <f t="shared" si="5"/>
        <v>0</v>
      </c>
      <c r="R49" s="34">
        <f t="shared" si="5"/>
        <v>0</v>
      </c>
      <c r="S49" s="34">
        <f t="shared" si="5"/>
        <v>0</v>
      </c>
      <c r="T49" s="16"/>
    </row>
    <row r="50" spans="1:20" ht="45.75" customHeight="1">
      <c r="A50" s="64" t="s">
        <v>43</v>
      </c>
      <c r="B50" s="65"/>
      <c r="C50" s="30">
        <f t="shared" si="0"/>
        <v>420</v>
      </c>
      <c r="D50" s="30">
        <f t="shared" si="1"/>
        <v>59.9</v>
      </c>
      <c r="E50" s="30">
        <f t="shared" si="4"/>
        <v>14.261904761904761</v>
      </c>
      <c r="F50" s="40"/>
      <c r="G50" s="40"/>
      <c r="H50" s="48">
        <v>420</v>
      </c>
      <c r="I50" s="66">
        <v>59.9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6"/>
    </row>
    <row r="51" spans="1:20" ht="54.75" customHeight="1">
      <c r="A51" s="67" t="s">
        <v>44</v>
      </c>
      <c r="B51" s="65"/>
      <c r="C51" s="30">
        <f t="shared" si="0"/>
        <v>8123</v>
      </c>
      <c r="D51" s="30">
        <f t="shared" si="1"/>
        <v>0</v>
      </c>
      <c r="E51" s="30">
        <f t="shared" si="4"/>
        <v>0</v>
      </c>
      <c r="F51" s="48"/>
      <c r="G51" s="48"/>
      <c r="H51" s="48">
        <v>8123</v>
      </c>
      <c r="I51" s="66">
        <v>0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6"/>
    </row>
    <row r="52" spans="1:20" ht="119.25" customHeight="1">
      <c r="A52" s="70" t="s">
        <v>59</v>
      </c>
      <c r="B52" s="65"/>
      <c r="C52" s="30">
        <f>F52+H52+J52+L52+N52+P52+R52</f>
        <v>2000</v>
      </c>
      <c r="D52" s="30">
        <f>G52+I52+K52+M52+O52+Q52+S52</f>
        <v>0</v>
      </c>
      <c r="E52" s="30">
        <f>D52/C52*100</f>
        <v>0</v>
      </c>
      <c r="F52" s="48"/>
      <c r="G52" s="48"/>
      <c r="H52" s="48">
        <v>2000</v>
      </c>
      <c r="I52" s="66">
        <v>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6"/>
    </row>
    <row r="53" spans="1:20" ht="117" customHeight="1">
      <c r="A53" s="70" t="s">
        <v>60</v>
      </c>
      <c r="B53" s="65"/>
      <c r="C53" s="30">
        <f>F53+H53+J53+L53+N53+P53+R53</f>
        <v>1000</v>
      </c>
      <c r="D53" s="30">
        <f>G53+I53+K53+M53+O53+Q53+S53</f>
        <v>0</v>
      </c>
      <c r="E53" s="30">
        <f>D53/C53*100</f>
        <v>0</v>
      </c>
      <c r="F53" s="48"/>
      <c r="G53" s="48"/>
      <c r="H53" s="48">
        <v>1000</v>
      </c>
      <c r="I53" s="66">
        <v>0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6"/>
    </row>
    <row r="54" spans="1:20" ht="90" customHeight="1">
      <c r="A54" s="67" t="s">
        <v>45</v>
      </c>
      <c r="B54" s="65"/>
      <c r="C54" s="30">
        <f t="shared" si="0"/>
        <v>47250</v>
      </c>
      <c r="D54" s="30">
        <f t="shared" si="1"/>
        <v>0</v>
      </c>
      <c r="E54" s="30">
        <f t="shared" si="4"/>
        <v>0</v>
      </c>
      <c r="F54" s="48"/>
      <c r="G54" s="48"/>
      <c r="H54" s="48">
        <v>47250</v>
      </c>
      <c r="I54" s="66">
        <v>0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6"/>
    </row>
    <row r="55" spans="1:20" ht="69.75" customHeight="1">
      <c r="A55" s="67" t="s">
        <v>46</v>
      </c>
      <c r="B55" s="65"/>
      <c r="C55" s="30">
        <f t="shared" si="0"/>
        <v>864.5</v>
      </c>
      <c r="D55" s="30">
        <f t="shared" si="1"/>
        <v>864.5</v>
      </c>
      <c r="E55" s="30">
        <f t="shared" si="4"/>
        <v>100</v>
      </c>
      <c r="F55" s="48">
        <v>864.5</v>
      </c>
      <c r="G55" s="48">
        <v>864.5</v>
      </c>
      <c r="H55" s="48"/>
      <c r="I55" s="66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6"/>
    </row>
    <row r="56" spans="1:20" ht="67.5" customHeight="1">
      <c r="A56" s="67" t="s">
        <v>47</v>
      </c>
      <c r="B56" s="65"/>
      <c r="C56" s="30">
        <f t="shared" si="0"/>
        <v>222.5</v>
      </c>
      <c r="D56" s="30">
        <f t="shared" si="1"/>
        <v>222.5</v>
      </c>
      <c r="E56" s="30">
        <f t="shared" si="4"/>
        <v>100</v>
      </c>
      <c r="F56" s="48">
        <v>222.5</v>
      </c>
      <c r="G56" s="48">
        <v>222.5</v>
      </c>
      <c r="H56" s="48"/>
      <c r="I56" s="66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6"/>
    </row>
    <row r="57" spans="1:20" ht="58.5" customHeight="1">
      <c r="A57" s="73" t="s">
        <v>61</v>
      </c>
      <c r="B57" s="65"/>
      <c r="C57" s="30">
        <f aca="true" t="shared" si="6" ref="C57:D59">F57+H57+J57+L57+N57+P57+R57</f>
        <v>6147</v>
      </c>
      <c r="D57" s="30">
        <f t="shared" si="6"/>
        <v>0</v>
      </c>
      <c r="E57" s="30">
        <f>D57/C57*100</f>
        <v>0</v>
      </c>
      <c r="F57" s="48"/>
      <c r="G57" s="48"/>
      <c r="H57" s="48"/>
      <c r="I57" s="66"/>
      <c r="J57" s="39"/>
      <c r="K57" s="39"/>
      <c r="L57" s="39"/>
      <c r="M57" s="39"/>
      <c r="N57" s="39"/>
      <c r="O57" s="39"/>
      <c r="P57" s="66">
        <v>6147</v>
      </c>
      <c r="Q57" s="39">
        <v>0</v>
      </c>
      <c r="R57" s="39"/>
      <c r="S57" s="39"/>
      <c r="T57" s="16"/>
    </row>
    <row r="58" spans="1:20" ht="61.5" customHeight="1">
      <c r="A58" s="70" t="s">
        <v>62</v>
      </c>
      <c r="B58" s="65"/>
      <c r="C58" s="30">
        <f t="shared" si="6"/>
        <v>42000</v>
      </c>
      <c r="D58" s="30">
        <f t="shared" si="6"/>
        <v>0</v>
      </c>
      <c r="E58" s="30">
        <f>D58/C58*100</f>
        <v>0</v>
      </c>
      <c r="F58" s="48"/>
      <c r="G58" s="48"/>
      <c r="H58" s="48"/>
      <c r="I58" s="66"/>
      <c r="J58" s="39"/>
      <c r="K58" s="39"/>
      <c r="L58" s="66">
        <v>42000</v>
      </c>
      <c r="M58" s="39">
        <v>0</v>
      </c>
      <c r="N58" s="39"/>
      <c r="O58" s="39"/>
      <c r="P58" s="66"/>
      <c r="Q58" s="39"/>
      <c r="R58" s="39"/>
      <c r="S58" s="39"/>
      <c r="T58" s="16"/>
    </row>
    <row r="59" spans="1:20" ht="84" customHeight="1">
      <c r="A59" s="73" t="s">
        <v>63</v>
      </c>
      <c r="B59" s="65"/>
      <c r="C59" s="30">
        <f t="shared" si="6"/>
        <v>8477</v>
      </c>
      <c r="D59" s="30">
        <f t="shared" si="6"/>
        <v>0</v>
      </c>
      <c r="E59" s="30">
        <f>D59/C59*100</f>
        <v>0</v>
      </c>
      <c r="F59" s="48"/>
      <c r="G59" s="48"/>
      <c r="H59" s="48"/>
      <c r="I59" s="66"/>
      <c r="J59" s="39"/>
      <c r="K59" s="39"/>
      <c r="L59" s="66">
        <v>8477</v>
      </c>
      <c r="M59" s="39">
        <v>0</v>
      </c>
      <c r="N59" s="39"/>
      <c r="O59" s="39"/>
      <c r="P59" s="66"/>
      <c r="Q59" s="39"/>
      <c r="R59" s="39"/>
      <c r="S59" s="39"/>
      <c r="T59" s="16"/>
    </row>
    <row r="60" spans="1:20" ht="111.75" customHeight="1">
      <c r="A60" s="70" t="s">
        <v>48</v>
      </c>
      <c r="B60" s="65"/>
      <c r="C60" s="30">
        <f t="shared" si="0"/>
        <v>319628</v>
      </c>
      <c r="D60" s="30">
        <f t="shared" si="1"/>
        <v>56257.9</v>
      </c>
      <c r="E60" s="30">
        <f t="shared" si="4"/>
        <v>17.601054976410076</v>
      </c>
      <c r="F60" s="48"/>
      <c r="G60" s="48"/>
      <c r="H60" s="48"/>
      <c r="I60" s="66"/>
      <c r="J60" s="66">
        <f>J61+J62</f>
        <v>319628</v>
      </c>
      <c r="K60" s="66">
        <f>K61+K62</f>
        <v>56257.9</v>
      </c>
      <c r="L60" s="39"/>
      <c r="M60" s="39"/>
      <c r="N60" s="39"/>
      <c r="O60" s="39"/>
      <c r="P60" s="39"/>
      <c r="Q60" s="39"/>
      <c r="R60" s="39"/>
      <c r="S60" s="39"/>
      <c r="T60" s="16"/>
    </row>
    <row r="61" spans="1:20" ht="57" customHeight="1">
      <c r="A61" s="67" t="s">
        <v>49</v>
      </c>
      <c r="B61" s="65"/>
      <c r="C61" s="30">
        <f t="shared" si="0"/>
        <v>212613.6</v>
      </c>
      <c r="D61" s="30">
        <f t="shared" si="1"/>
        <v>48657.5</v>
      </c>
      <c r="E61" s="30">
        <f t="shared" si="4"/>
        <v>22.885412786388077</v>
      </c>
      <c r="F61" s="48"/>
      <c r="G61" s="48"/>
      <c r="H61" s="48"/>
      <c r="I61" s="66"/>
      <c r="J61" s="66">
        <v>212613.6</v>
      </c>
      <c r="K61" s="66">
        <v>48657.5</v>
      </c>
      <c r="L61" s="39"/>
      <c r="M61" s="39"/>
      <c r="N61" s="39"/>
      <c r="O61" s="39"/>
      <c r="P61" s="39"/>
      <c r="Q61" s="39"/>
      <c r="R61" s="39"/>
      <c r="S61" s="39"/>
      <c r="T61" s="16"/>
    </row>
    <row r="62" spans="1:20" ht="58.5" customHeight="1">
      <c r="A62" s="67" t="s">
        <v>50</v>
      </c>
      <c r="B62" s="65"/>
      <c r="C62" s="30">
        <f t="shared" si="0"/>
        <v>107014.4</v>
      </c>
      <c r="D62" s="30">
        <f t="shared" si="1"/>
        <v>7600.4</v>
      </c>
      <c r="E62" s="30">
        <f t="shared" si="4"/>
        <v>7.102221757071946</v>
      </c>
      <c r="F62" s="48"/>
      <c r="G62" s="48"/>
      <c r="H62" s="48"/>
      <c r="I62" s="66"/>
      <c r="J62" s="66">
        <v>107014.4</v>
      </c>
      <c r="K62" s="66">
        <v>7600.4</v>
      </c>
      <c r="L62" s="39"/>
      <c r="M62" s="39"/>
      <c r="N62" s="39"/>
      <c r="O62" s="39"/>
      <c r="P62" s="39"/>
      <c r="Q62" s="39"/>
      <c r="R62" s="39"/>
      <c r="S62" s="39"/>
      <c r="T62" s="16"/>
    </row>
    <row r="63" spans="1:20" ht="36" customHeight="1">
      <c r="A63" s="67" t="s">
        <v>51</v>
      </c>
      <c r="B63" s="65"/>
      <c r="C63" s="30">
        <f t="shared" si="0"/>
        <v>49748.8</v>
      </c>
      <c r="D63" s="30">
        <f t="shared" si="1"/>
        <v>26532.7</v>
      </c>
      <c r="E63" s="30">
        <f>D63/C63*100</f>
        <v>53.33334673399157</v>
      </c>
      <c r="F63" s="48"/>
      <c r="G63" s="48"/>
      <c r="H63" s="48"/>
      <c r="I63" s="66"/>
      <c r="J63" s="66"/>
      <c r="K63" s="66"/>
      <c r="L63" s="66">
        <f>L64+L65</f>
        <v>49748.8</v>
      </c>
      <c r="M63" s="66">
        <f>M64+M65</f>
        <v>26532.7</v>
      </c>
      <c r="N63" s="39"/>
      <c r="O63" s="39"/>
      <c r="P63" s="39"/>
      <c r="Q63" s="39"/>
      <c r="R63" s="39"/>
      <c r="S63" s="39"/>
      <c r="T63" s="16"/>
    </row>
    <row r="64" spans="1:20" ht="18.75" customHeight="1">
      <c r="A64" s="67" t="s">
        <v>52</v>
      </c>
      <c r="B64" s="65"/>
      <c r="C64" s="30">
        <f t="shared" si="0"/>
        <v>16582.9</v>
      </c>
      <c r="D64" s="30">
        <f t="shared" si="1"/>
        <v>16582.9</v>
      </c>
      <c r="E64" s="30">
        <f>D64/C64*100</f>
        <v>100</v>
      </c>
      <c r="F64" s="48"/>
      <c r="G64" s="48"/>
      <c r="H64" s="48"/>
      <c r="I64" s="66"/>
      <c r="J64" s="66"/>
      <c r="K64" s="66"/>
      <c r="L64" s="66">
        <v>16582.9</v>
      </c>
      <c r="M64" s="66">
        <v>16582.9</v>
      </c>
      <c r="N64" s="39"/>
      <c r="O64" s="39"/>
      <c r="P64" s="39"/>
      <c r="Q64" s="39"/>
      <c r="R64" s="39"/>
      <c r="S64" s="39"/>
      <c r="T64" s="16"/>
    </row>
    <row r="65" spans="1:20" ht="42" customHeight="1">
      <c r="A65" s="67" t="s">
        <v>53</v>
      </c>
      <c r="B65" s="65"/>
      <c r="C65" s="30">
        <f t="shared" si="0"/>
        <v>33165.9</v>
      </c>
      <c r="D65" s="30">
        <f t="shared" si="1"/>
        <v>9949.8</v>
      </c>
      <c r="E65" s="30">
        <f>D65/C65*100</f>
        <v>30.000090454352208</v>
      </c>
      <c r="F65" s="30"/>
      <c r="G65" s="30"/>
      <c r="H65" s="68"/>
      <c r="I65" s="68"/>
      <c r="J65" s="30"/>
      <c r="K65" s="30"/>
      <c r="L65" s="68">
        <v>33165.9</v>
      </c>
      <c r="M65" s="68">
        <v>9949.8</v>
      </c>
      <c r="N65" s="68"/>
      <c r="O65" s="68"/>
      <c r="P65" s="68"/>
      <c r="Q65" s="68"/>
      <c r="R65" s="68"/>
      <c r="S65" s="30"/>
      <c r="T65" s="16"/>
    </row>
    <row r="66" spans="1:19" ht="45" customHeight="1">
      <c r="A66" s="56" t="s">
        <v>5</v>
      </c>
      <c r="B66" s="57"/>
      <c r="C66" s="36">
        <f t="shared" si="0"/>
        <v>9076</v>
      </c>
      <c r="D66" s="36">
        <f t="shared" si="1"/>
        <v>0</v>
      </c>
      <c r="E66" s="36">
        <f t="shared" si="4"/>
        <v>0</v>
      </c>
      <c r="F66" s="35">
        <f>SUM(F67:F68)</f>
        <v>0</v>
      </c>
      <c r="G66" s="35">
        <f aca="true" t="shared" si="7" ref="G66:S66">SUM(G67:G68)</f>
        <v>0</v>
      </c>
      <c r="H66" s="35">
        <f t="shared" si="7"/>
        <v>0</v>
      </c>
      <c r="I66" s="35">
        <f t="shared" si="7"/>
        <v>0</v>
      </c>
      <c r="J66" s="35">
        <f t="shared" si="7"/>
        <v>0</v>
      </c>
      <c r="K66" s="35">
        <f t="shared" si="7"/>
        <v>0</v>
      </c>
      <c r="L66" s="35">
        <f t="shared" si="7"/>
        <v>0</v>
      </c>
      <c r="M66" s="35">
        <f t="shared" si="7"/>
        <v>0</v>
      </c>
      <c r="N66" s="35">
        <f t="shared" si="7"/>
        <v>0</v>
      </c>
      <c r="O66" s="35">
        <f t="shared" si="7"/>
        <v>0</v>
      </c>
      <c r="P66" s="35">
        <f t="shared" si="7"/>
        <v>382</v>
      </c>
      <c r="Q66" s="35">
        <f t="shared" si="7"/>
        <v>0</v>
      </c>
      <c r="R66" s="35">
        <f t="shared" si="7"/>
        <v>8694</v>
      </c>
      <c r="S66" s="35">
        <f t="shared" si="7"/>
        <v>0</v>
      </c>
    </row>
    <row r="67" spans="1:19" ht="138.75" customHeight="1" thickBot="1">
      <c r="A67" s="74" t="s">
        <v>64</v>
      </c>
      <c r="B67" s="65"/>
      <c r="C67" s="30">
        <f>F67+H67+J67+L67+N67+P67+R67</f>
        <v>8694</v>
      </c>
      <c r="D67" s="30">
        <f>G67+I67+K67+M67+O67+Q67+S67</f>
        <v>0</v>
      </c>
      <c r="E67" s="30">
        <f>D67/C67*100</f>
        <v>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8">
        <v>8694</v>
      </c>
      <c r="S67" s="40">
        <v>0</v>
      </c>
    </row>
    <row r="68" spans="1:19" ht="57.75" customHeight="1">
      <c r="A68" s="67" t="s">
        <v>54</v>
      </c>
      <c r="B68" s="65"/>
      <c r="C68" s="30">
        <f t="shared" si="0"/>
        <v>382</v>
      </c>
      <c r="D68" s="30">
        <f t="shared" si="1"/>
        <v>0</v>
      </c>
      <c r="E68" s="30">
        <f t="shared" si="4"/>
        <v>0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8">
        <v>382</v>
      </c>
      <c r="Q68" s="48">
        <v>0</v>
      </c>
      <c r="R68" s="40"/>
      <c r="S68" s="40"/>
    </row>
    <row r="69" spans="1:19" ht="30" customHeight="1">
      <c r="A69" s="69" t="s">
        <v>11</v>
      </c>
      <c r="B69" s="57"/>
      <c r="C69" s="36">
        <f t="shared" si="0"/>
        <v>1637939.7000000002</v>
      </c>
      <c r="D69" s="36">
        <f t="shared" si="1"/>
        <v>679547.9000000001</v>
      </c>
      <c r="E69" s="36">
        <f t="shared" si="4"/>
        <v>41.48796808576042</v>
      </c>
      <c r="F69" s="34">
        <f aca="true" t="shared" si="8" ref="F69:S69">SUM(F24+F49+F66)</f>
        <v>22919.7</v>
      </c>
      <c r="G69" s="34">
        <f t="shared" si="8"/>
        <v>12897.4</v>
      </c>
      <c r="H69" s="34">
        <f t="shared" si="8"/>
        <v>765100.7000000001</v>
      </c>
      <c r="I69" s="34">
        <f t="shared" si="8"/>
        <v>386374.00000000006</v>
      </c>
      <c r="J69" s="34">
        <f t="shared" si="8"/>
        <v>675318.3</v>
      </c>
      <c r="K69" s="34">
        <f t="shared" si="8"/>
        <v>228695.8</v>
      </c>
      <c r="L69" s="34">
        <f t="shared" si="8"/>
        <v>155587</v>
      </c>
      <c r="M69" s="34">
        <f t="shared" si="8"/>
        <v>51580.70000000001</v>
      </c>
      <c r="N69" s="34">
        <f t="shared" si="8"/>
        <v>0</v>
      </c>
      <c r="O69" s="34">
        <f t="shared" si="8"/>
        <v>0</v>
      </c>
      <c r="P69" s="34">
        <f t="shared" si="8"/>
        <v>6529</v>
      </c>
      <c r="Q69" s="34">
        <f t="shared" si="8"/>
        <v>0</v>
      </c>
      <c r="R69" s="34">
        <f t="shared" si="8"/>
        <v>12485</v>
      </c>
      <c r="S69" s="34">
        <f t="shared" si="8"/>
        <v>0</v>
      </c>
    </row>
    <row r="70" spans="1:19" ht="30" customHeight="1">
      <c r="A70" s="24"/>
      <c r="B70" s="3"/>
      <c r="C70" s="23"/>
      <c r="D70" s="23"/>
      <c r="E70" s="23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</sheetData>
  <sheetProtection/>
  <mergeCells count="12">
    <mergeCell ref="H17:I17"/>
    <mergeCell ref="J17:K17"/>
    <mergeCell ref="A10:S10"/>
    <mergeCell ref="A11:A12"/>
    <mergeCell ref="A19:A22"/>
    <mergeCell ref="C16:E17"/>
    <mergeCell ref="F16:S16"/>
    <mergeCell ref="L17:M17"/>
    <mergeCell ref="N17:O17"/>
    <mergeCell ref="P17:Q17"/>
    <mergeCell ref="R17:S17"/>
    <mergeCell ref="F17:G17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2012-07-23T13:21:11Z</cp:lastPrinted>
  <dcterms:created xsi:type="dcterms:W3CDTF">2006-09-20T04:39:57Z</dcterms:created>
  <dcterms:modified xsi:type="dcterms:W3CDTF">2012-09-20T08:02:21Z</dcterms:modified>
  <cp:category/>
  <cp:version/>
  <cp:contentType/>
  <cp:contentStatus/>
</cp:coreProperties>
</file>