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2" sheetId="1" r:id="rId1"/>
  </sheets>
  <definedNames>
    <definedName name="bold_col_number" localSheetId="0">'Б 2012'!#REF!</definedName>
    <definedName name="bold_col_number">#REF!</definedName>
    <definedName name="Colspan" localSheetId="0">'Б 2012'!#REF!</definedName>
    <definedName name="Colspan">#REF!</definedName>
    <definedName name="first_table_col" localSheetId="0">'Б 2012'!#REF!</definedName>
    <definedName name="first_table_col">#REF!</definedName>
    <definedName name="first_table_row1" localSheetId="0">'Б 2012'!#REF!</definedName>
    <definedName name="first_table_row1">#REF!</definedName>
    <definedName name="first_table_row2" localSheetId="0">'Б 2012'!#REF!</definedName>
    <definedName name="first_table_row2">#REF!</definedName>
    <definedName name="max_col_razn" localSheetId="0">'Б 2012'!#REF!</definedName>
    <definedName name="max_col_razn">#REF!</definedName>
    <definedName name="nc" localSheetId="0">'Б 2012'!#REF!</definedName>
    <definedName name="nc">#REF!</definedName>
    <definedName name="need_bold_rows" localSheetId="0">'Б 2012'!#REF!</definedName>
    <definedName name="need_bold_rows">#REF!</definedName>
    <definedName name="need_build_down" localSheetId="0">'Б 2012'!#REF!</definedName>
    <definedName name="need_build_down">#REF!</definedName>
    <definedName name="need_control_sum" localSheetId="0">'Б 2012'!#REF!</definedName>
    <definedName name="need_control_sum">#REF!</definedName>
    <definedName name="page_to_sheet_br" localSheetId="0">'Б 2012'!#REF!</definedName>
    <definedName name="page_to_sheet_br">#REF!</definedName>
    <definedName name="razn_down_rows" localSheetId="0">'Б 2012'!#REF!</definedName>
    <definedName name="razn_down_rows">#REF!</definedName>
    <definedName name="rows_to_delete" localSheetId="0">'Б 2012'!#REF!</definedName>
    <definedName name="rows_to_delete">#REF!</definedName>
    <definedName name="rows_to_last" localSheetId="0">'Б 2012'!#REF!</definedName>
    <definedName name="rows_to_last">#REF!</definedName>
    <definedName name="Signature_in_razn" localSheetId="0">'Б 2012'!#REF!</definedName>
    <definedName name="Signature_in_razn">#REF!</definedName>
    <definedName name="_xlnm.Print_Titles" localSheetId="0">'Б 2012'!$11:$12</definedName>
  </definedNames>
  <calcPr fullCalcOnLoad="1"/>
</workbook>
</file>

<file path=xl/sharedStrings.xml><?xml version="1.0" encoding="utf-8"?>
<sst xmlns="http://schemas.openxmlformats.org/spreadsheetml/2006/main" count="97" uniqueCount="97">
  <si>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</si>
  <si>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</si>
  <si>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</si>
  <si>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</si>
  <si>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</si>
  <si>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</si>
  <si>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</si>
  <si>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</si>
  <si>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</si>
  <si>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</si>
  <si>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</si>
  <si>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</si>
  <si>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</si>
  <si>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</si>
  <si>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 xml:space="preserve"> 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</si>
  <si>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</si>
  <si>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</si>
  <si>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</si>
  <si>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</si>
  <si>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</si>
  <si>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</si>
  <si>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</si>
  <si>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</si>
  <si>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</si>
  <si>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</si>
  <si>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</si>
  <si>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</si>
  <si>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</si>
  <si>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</si>
  <si>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</si>
  <si>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</si>
  <si>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</si>
  <si>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</si>
  <si>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</si>
  <si>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</si>
  <si>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</si>
  <si>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</si>
  <si>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</si>
  <si>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</si>
  <si>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</si>
  <si>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</si>
  <si>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</si>
  <si>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</si>
  <si>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</si>
  <si>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</si>
  <si>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</si>
  <si>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</si>
  <si>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</si>
  <si>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</si>
  <si>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</si>
  <si>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01111105010040000120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</si>
  <si>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</si>
  <si>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</si>
  <si>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</si>
  <si>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</si>
  <si>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</si>
  <si>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</si>
  <si>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</si>
  <si>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</si>
  <si>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</si>
  <si>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</si>
  <si>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</si>
  <si>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</si>
  <si>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</si>
  <si>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</si>
  <si>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</si>
  <si>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</si>
  <si>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</si>
  <si>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</si>
  <si>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 xml:space="preserve">к постановлению Администрации </t>
  </si>
  <si>
    <t>00211105024040000120</t>
  </si>
  <si>
    <t> Прочие неналоговые доходы, 
в том числе</t>
  </si>
  <si>
    <t>Единый налог на вмененный доход для отдельных видов деят-ти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</si>
  <si>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9"/>
        <rFont val="Times New Roman"/>
        <family val="1"/>
      </rPr>
      <t>не разграничена</t>
    </r>
    <r>
      <rPr>
        <sz val="9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</si>
  <si>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 е в виде арендной платы за земли </t>
    </r>
    <r>
      <rPr>
        <b/>
        <sz val="9"/>
        <rFont val="Times New Roman"/>
        <family val="1"/>
      </rPr>
      <t>после разграничения</t>
    </r>
    <r>
      <rPr>
        <sz val="9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</si>
  <si>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9"/>
        <rFont val="Times New Roman"/>
        <family val="1"/>
      </rPr>
      <t>аренду имущества</t>
    </r>
    <r>
      <rPr>
        <sz val="9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</si>
  <si>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 xml:space="preserve">Возврат остатков субсидий и субвенций прошлых лет </t>
  </si>
  <si>
    <t>Назначено на  2012 год</t>
  </si>
  <si>
    <t>04811201000010000120 </t>
  </si>
  <si>
    <t>00011301000000000130</t>
  </si>
  <si>
    <t>00111302000000000130 </t>
  </si>
  <si>
    <t>Доходы от компенсации затрат государства</t>
  </si>
  <si>
    <t>Доходы от оказания платных услуг (работ)</t>
  </si>
  <si>
    <t>00011401000000000410 </t>
  </si>
  <si>
    <t>Доходы от продажи квартир</t>
  </si>
  <si>
    <t>00211402000000000410</t>
  </si>
  <si>
    <t>Доходы от реализации иного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</si>
  <si>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00211406000000000430</t>
  </si>
  <si>
    <t>Доходы от продажи земельных участков,  находящегося в государственной и муниципальной собственности</t>
  </si>
  <si>
    <t>00011705040040000180</t>
  </si>
  <si>
    <t>00020700000000000180</t>
  </si>
  <si>
    <t>00021900000000000000</t>
  </si>
  <si>
    <t>Прочие безвозмездные поступления</t>
  </si>
  <si>
    <t>Доходы от приносящей доход деятельности</t>
  </si>
  <si>
    <t>Бюджет городского округа Электросталь Московской области за 9 месяцев 2012 года</t>
  </si>
  <si>
    <t>Исполнено                за 
9 месяцев 2012 года</t>
  </si>
  <si>
    <t>от 16.11.2012 № 992/17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</si>
</sst>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vertical="top"/>
    </xf>
    <xf numFmtId="0" fontId="6" fillId="0" borderId="17" xfId="0" applyNumberFormat="1" applyFont="1" applyBorder="1" applyAlignment="1">
      <alignment horizontal="left" vertical="top" wrapText="1"/>
    </xf>
    <xf numFmtId="167" fontId="0" fillId="0" borderId="0" xfId="0" applyNumberFormat="1" applyFont="1" applyBorder="1" applyAlignment="1">
      <alignment/>
    </xf>
    <xf numFmtId="0" fontId="9" fillId="0" borderId="18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6" fillId="0" borderId="12" xfId="0" applyNumberFormat="1" applyFont="1" applyBorder="1" applyAlignment="1">
      <alignment horizontal="right" vertical="top"/>
    </xf>
    <xf numFmtId="167" fontId="6" fillId="0" borderId="19" xfId="0" applyNumberFormat="1" applyFont="1" applyBorder="1" applyAlignment="1">
      <alignment horizontal="right" vertical="top" wrapText="1"/>
    </xf>
    <xf numFmtId="167" fontId="6" fillId="0" borderId="20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left" vertical="top" wrapText="1"/>
    </xf>
    <xf numFmtId="167" fontId="5" fillId="0" borderId="19" xfId="0" applyNumberFormat="1" applyFont="1" applyBorder="1" applyAlignment="1">
      <alignment horizontal="right" vertical="top"/>
    </xf>
    <xf numFmtId="167" fontId="6" fillId="0" borderId="21" xfId="0" applyNumberFormat="1" applyFont="1" applyBorder="1" applyAlignment="1">
      <alignment horizontal="right" vertical="top"/>
    </xf>
    <xf numFmtId="167" fontId="6" fillId="0" borderId="17" xfId="0" applyNumberFormat="1" applyFont="1" applyBorder="1" applyAlignment="1">
      <alignment horizontal="right" vertical="top"/>
    </xf>
    <xf numFmtId="166" fontId="6" fillId="0" borderId="17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166" fontId="6" fillId="0" borderId="23" xfId="0" applyNumberFormat="1" applyFont="1" applyBorder="1" applyAlignment="1">
      <alignment vertical="top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7" fontId="6" fillId="0" borderId="2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167" fontId="5" fillId="0" borderId="12" xfId="0" applyNumberFormat="1" applyFont="1" applyBorder="1" applyAlignment="1">
      <alignment horizontal="right" vertical="top"/>
    </xf>
    <xf numFmtId="166" fontId="5" fillId="0" borderId="22" xfId="0" applyNumberFormat="1" applyFont="1" applyBorder="1" applyAlignment="1">
      <alignment vertical="top"/>
    </xf>
    <xf numFmtId="167" fontId="5" fillId="0" borderId="19" xfId="0" applyNumberFormat="1" applyFont="1" applyBorder="1" applyAlignment="1">
      <alignment horizontal="right" vertical="top" wrapText="1"/>
    </xf>
    <xf numFmtId="167" fontId="5" fillId="0" borderId="20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85" zoomScaleNormal="85" zoomScalePageLayoutView="0" workbookViewId="0" topLeftCell="A1">
      <selection activeCell="G5" sqref="G5"/>
    </sheetView>
  </sheetViews>
  <sheetFormatPr defaultColWidth="9.00390625" defaultRowHeight="12.75"/>
  <cols>
    <col min="1" max="1" width="21.00390625" style="12" customWidth="1"/>
    <col min="2" max="2" width="48.875" style="13" customWidth="1"/>
    <col min="3" max="3" width="11.25390625" style="13" customWidth="1"/>
    <col min="4" max="4" width="10.625" style="13" customWidth="1"/>
    <col min="5" max="5" width="12.62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69"/>
      <c r="D1" s="70" t="s">
        <v>19</v>
      </c>
      <c r="E1" s="70"/>
      <c r="F1" s="22"/>
      <c r="G1" s="22"/>
    </row>
    <row r="2" spans="3:7" ht="12.75">
      <c r="C2" s="70" t="s">
        <v>69</v>
      </c>
      <c r="D2" s="70"/>
      <c r="E2" s="70"/>
      <c r="F2" s="22"/>
      <c r="G2" s="22"/>
    </row>
    <row r="3" spans="3:7" ht="12.75">
      <c r="C3" s="70" t="s">
        <v>21</v>
      </c>
      <c r="D3" s="70"/>
      <c r="E3" s="70"/>
      <c r="F3" s="22"/>
      <c r="G3" s="22"/>
    </row>
    <row r="4" spans="3:7" ht="12.75">
      <c r="C4" s="70" t="s">
        <v>20</v>
      </c>
      <c r="D4" s="70"/>
      <c r="E4" s="70"/>
      <c r="F4" s="22"/>
      <c r="G4" s="22"/>
    </row>
    <row r="5" spans="3:7" ht="12.75">
      <c r="C5" s="71" t="s">
        <v>96</v>
      </c>
      <c r="D5" s="71"/>
      <c r="E5" s="71"/>
      <c r="F5" s="22"/>
      <c r="G5" s="22"/>
    </row>
    <row r="6" ht="12.75">
      <c r="E6" s="14"/>
    </row>
    <row r="8" spans="1:12" ht="15.75">
      <c r="A8" s="68" t="s">
        <v>94</v>
      </c>
      <c r="B8" s="68"/>
      <c r="C8" s="68"/>
      <c r="D8" s="68"/>
      <c r="E8" s="68"/>
      <c r="F8" s="11"/>
      <c r="G8" s="3"/>
      <c r="H8" s="4"/>
      <c r="I8" s="4"/>
      <c r="J8" s="4"/>
      <c r="K8" s="5"/>
      <c r="L8" s="5"/>
    </row>
    <row r="9" spans="1:12" ht="12.75" customHeight="1">
      <c r="A9" s="24"/>
      <c r="B9" s="24"/>
      <c r="C9" s="24"/>
      <c r="D9" s="24"/>
      <c r="E9" s="24"/>
      <c r="F9" s="11"/>
      <c r="G9" s="3"/>
      <c r="H9" s="4"/>
      <c r="I9" s="4"/>
      <c r="J9" s="4"/>
      <c r="K9" s="5"/>
      <c r="L9" s="5"/>
    </row>
    <row r="10" spans="1:19" s="2" customFormat="1" ht="15" customHeight="1" thickBot="1">
      <c r="A10" s="12"/>
      <c r="B10" s="15"/>
      <c r="C10" s="15"/>
      <c r="D10" s="15"/>
      <c r="E10" s="23" t="s">
        <v>49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68.25" customHeight="1" thickBot="1">
      <c r="A11" s="58" t="s">
        <v>0</v>
      </c>
      <c r="B11" s="59" t="s">
        <v>48</v>
      </c>
      <c r="C11" s="59" t="s">
        <v>77</v>
      </c>
      <c r="D11" s="59" t="s">
        <v>95</v>
      </c>
      <c r="E11" s="60" t="s">
        <v>68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6" ht="11.25" customHeight="1">
      <c r="A12" s="54" t="s">
        <v>15</v>
      </c>
      <c r="B12" s="55">
        <v>2</v>
      </c>
      <c r="C12" s="56">
        <v>3</v>
      </c>
      <c r="D12" s="56">
        <v>4</v>
      </c>
      <c r="E12" s="57">
        <v>5</v>
      </c>
      <c r="F12" s="17"/>
    </row>
    <row r="13" spans="1:6" ht="16.5" customHeight="1">
      <c r="A13" s="32"/>
      <c r="B13" s="31" t="s">
        <v>65</v>
      </c>
      <c r="C13" s="41"/>
      <c r="D13" s="41"/>
      <c r="E13" s="33"/>
      <c r="F13" s="17"/>
    </row>
    <row r="14" spans="1:7" ht="12.75">
      <c r="A14" s="34" t="s">
        <v>1</v>
      </c>
      <c r="B14" s="25" t="s">
        <v>67</v>
      </c>
      <c r="C14" s="42">
        <f>C27+C46</f>
        <v>1394238</v>
      </c>
      <c r="D14" s="42">
        <f>D27+D46</f>
        <v>1012260.3</v>
      </c>
      <c r="E14" s="52">
        <f>D14/C14*100</f>
        <v>72.6031208445043</v>
      </c>
      <c r="F14" s="18"/>
      <c r="G14" s="9"/>
    </row>
    <row r="15" spans="1:6" ht="12.75">
      <c r="A15" s="35" t="s">
        <v>2</v>
      </c>
      <c r="B15" s="25" t="s">
        <v>22</v>
      </c>
      <c r="C15" s="42">
        <f>C16</f>
        <v>734853</v>
      </c>
      <c r="D15" s="42">
        <f>D16</f>
        <v>505586.7</v>
      </c>
      <c r="E15" s="42">
        <f>E16</f>
        <v>68.80106633571611</v>
      </c>
      <c r="F15" s="19"/>
    </row>
    <row r="16" spans="1:6" ht="14.25" customHeight="1">
      <c r="A16" s="35" t="s">
        <v>23</v>
      </c>
      <c r="B16" s="28" t="s">
        <v>66</v>
      </c>
      <c r="C16" s="43">
        <v>734853</v>
      </c>
      <c r="D16" s="65">
        <v>505586.7</v>
      </c>
      <c r="E16" s="52">
        <f aca="true" t="shared" si="0" ref="E16:E55">D16/C16*100</f>
        <v>68.80106633571611</v>
      </c>
      <c r="F16" s="19"/>
    </row>
    <row r="17" spans="1:7" ht="12.75">
      <c r="A17" s="34" t="s">
        <v>3</v>
      </c>
      <c r="B17" s="26" t="s">
        <v>54</v>
      </c>
      <c r="C17" s="42">
        <f>C18+C19</f>
        <v>144310</v>
      </c>
      <c r="D17" s="42">
        <f>D18+D19</f>
        <v>97196.8</v>
      </c>
      <c r="E17" s="52">
        <f t="shared" si="0"/>
        <v>67.3527822049754</v>
      </c>
      <c r="F17" s="19"/>
      <c r="G17" s="7"/>
    </row>
    <row r="18" spans="1:7" ht="13.5" customHeight="1">
      <c r="A18" s="36" t="s">
        <v>24</v>
      </c>
      <c r="B18" s="27" t="s">
        <v>72</v>
      </c>
      <c r="C18" s="43">
        <v>144308</v>
      </c>
      <c r="D18" s="48">
        <v>97195.8</v>
      </c>
      <c r="E18" s="52">
        <f t="shared" si="0"/>
        <v>67.35302270144413</v>
      </c>
      <c r="F18" s="19"/>
      <c r="G18" s="6"/>
    </row>
    <row r="19" spans="1:7" ht="12.75">
      <c r="A19" s="35" t="s">
        <v>25</v>
      </c>
      <c r="B19" s="28" t="s">
        <v>26</v>
      </c>
      <c r="C19" s="43">
        <v>2</v>
      </c>
      <c r="D19" s="65">
        <v>1</v>
      </c>
      <c r="E19" s="52">
        <f t="shared" si="0"/>
        <v>50</v>
      </c>
      <c r="F19" s="19"/>
      <c r="G19" s="8"/>
    </row>
    <row r="20" spans="1:7" ht="12.75">
      <c r="A20" s="34" t="s">
        <v>4</v>
      </c>
      <c r="B20" s="26" t="s">
        <v>55</v>
      </c>
      <c r="C20" s="42">
        <f>C21+C22</f>
        <v>189466</v>
      </c>
      <c r="D20" s="42">
        <f>D21+D22</f>
        <v>141316.30000000002</v>
      </c>
      <c r="E20" s="52">
        <f t="shared" si="0"/>
        <v>74.58662767990036</v>
      </c>
      <c r="F20" s="19"/>
      <c r="G20" s="7"/>
    </row>
    <row r="21" spans="1:7" ht="39" customHeight="1">
      <c r="A21" s="36" t="s">
        <v>27</v>
      </c>
      <c r="B21" s="28" t="s">
        <v>28</v>
      </c>
      <c r="C21" s="43">
        <v>13466</v>
      </c>
      <c r="D21" s="65">
        <v>8901.6</v>
      </c>
      <c r="E21" s="52">
        <f t="shared" si="0"/>
        <v>66.1042625872568</v>
      </c>
      <c r="F21" s="19"/>
      <c r="G21" s="6"/>
    </row>
    <row r="22" spans="1:6" ht="12.75" customHeight="1">
      <c r="A22" s="35" t="s">
        <v>29</v>
      </c>
      <c r="B22" s="28" t="s">
        <v>53</v>
      </c>
      <c r="C22" s="43">
        <v>176000</v>
      </c>
      <c r="D22" s="65">
        <v>132414.7</v>
      </c>
      <c r="E22" s="52">
        <f t="shared" si="0"/>
        <v>75.235625</v>
      </c>
      <c r="F22" s="19"/>
    </row>
    <row r="23" spans="1:6" ht="14.25" customHeight="1">
      <c r="A23" s="34" t="s">
        <v>5</v>
      </c>
      <c r="B23" s="26" t="s">
        <v>30</v>
      </c>
      <c r="C23" s="42">
        <f>C24+C25</f>
        <v>8130</v>
      </c>
      <c r="D23" s="42">
        <f>D24+D25</f>
        <v>5167</v>
      </c>
      <c r="E23" s="52">
        <f t="shared" si="0"/>
        <v>63.55473554735548</v>
      </c>
      <c r="F23" s="19"/>
    </row>
    <row r="24" spans="1:7" ht="36.75" customHeight="1">
      <c r="A24" s="36" t="s">
        <v>31</v>
      </c>
      <c r="B24" s="28" t="s">
        <v>32</v>
      </c>
      <c r="C24" s="43">
        <v>7510</v>
      </c>
      <c r="D24" s="65">
        <v>4420</v>
      </c>
      <c r="E24" s="52">
        <f t="shared" si="0"/>
        <v>58.854860186418115</v>
      </c>
      <c r="F24" s="19"/>
      <c r="G24" s="7"/>
    </row>
    <row r="25" spans="1:7" ht="24.75" customHeight="1">
      <c r="A25" s="36" t="s">
        <v>33</v>
      </c>
      <c r="B25" s="28" t="s">
        <v>34</v>
      </c>
      <c r="C25" s="43">
        <v>620</v>
      </c>
      <c r="D25" s="65">
        <v>747</v>
      </c>
      <c r="E25" s="52">
        <f t="shared" si="0"/>
        <v>120.48387096774194</v>
      </c>
      <c r="F25" s="19"/>
      <c r="G25" s="7"/>
    </row>
    <row r="26" spans="1:7" ht="26.25" customHeight="1">
      <c r="A26" s="34" t="s">
        <v>6</v>
      </c>
      <c r="B26" s="26" t="s">
        <v>56</v>
      </c>
      <c r="C26" s="42">
        <v>0</v>
      </c>
      <c r="D26" s="42">
        <v>-572.7</v>
      </c>
      <c r="E26" s="52">
        <v>0</v>
      </c>
      <c r="F26" s="19"/>
      <c r="G26" s="7"/>
    </row>
    <row r="27" spans="1:6" ht="16.5" customHeight="1">
      <c r="A27" s="34"/>
      <c r="B27" s="61" t="s">
        <v>35</v>
      </c>
      <c r="C27" s="42">
        <f>C26+C23+C20+C17+C15</f>
        <v>1076759</v>
      </c>
      <c r="D27" s="42">
        <f>D26+D23+D20+D17+D15</f>
        <v>748694.1000000001</v>
      </c>
      <c r="E27" s="52">
        <f t="shared" si="0"/>
        <v>69.53218872561084</v>
      </c>
      <c r="F27" s="19"/>
    </row>
    <row r="28" spans="1:6" ht="26.25" customHeight="1">
      <c r="A28" s="34" t="s">
        <v>7</v>
      </c>
      <c r="B28" s="26" t="s">
        <v>36</v>
      </c>
      <c r="C28" s="42">
        <f>C29+C30+C31+C32+C33</f>
        <v>169858</v>
      </c>
      <c r="D28" s="42">
        <f>D29+D30+D31+D32+D33</f>
        <v>145889.7</v>
      </c>
      <c r="E28" s="52">
        <f t="shared" si="0"/>
        <v>85.88921334290997</v>
      </c>
      <c r="F28" s="19"/>
    </row>
    <row r="29" spans="1:7" ht="60.75" customHeight="1">
      <c r="A29" s="36" t="s">
        <v>50</v>
      </c>
      <c r="B29" s="28" t="s">
        <v>73</v>
      </c>
      <c r="C29" s="43">
        <v>94800</v>
      </c>
      <c r="D29" s="65">
        <v>98087.5</v>
      </c>
      <c r="E29" s="52">
        <f t="shared" si="0"/>
        <v>103.46782700421942</v>
      </c>
      <c r="F29" s="19"/>
      <c r="G29" s="6"/>
    </row>
    <row r="30" spans="1:7" ht="60" customHeight="1">
      <c r="A30" s="36" t="s">
        <v>70</v>
      </c>
      <c r="B30" s="28" t="s">
        <v>74</v>
      </c>
      <c r="C30" s="43">
        <v>879</v>
      </c>
      <c r="D30" s="65">
        <v>844.9</v>
      </c>
      <c r="E30" s="52">
        <f t="shared" si="0"/>
        <v>96.12059158134242</v>
      </c>
      <c r="F30" s="19"/>
      <c r="G30" s="6"/>
    </row>
    <row r="31" spans="1:6" ht="48.75" customHeight="1">
      <c r="A31" s="36" t="s">
        <v>37</v>
      </c>
      <c r="B31" s="28" t="s">
        <v>75</v>
      </c>
      <c r="C31" s="43">
        <v>62000</v>
      </c>
      <c r="D31" s="65">
        <v>37792.3</v>
      </c>
      <c r="E31" s="52">
        <f t="shared" si="0"/>
        <v>60.955322580645166</v>
      </c>
      <c r="F31" s="19"/>
    </row>
    <row r="32" spans="1:7" ht="38.25" customHeight="1">
      <c r="A32" s="35" t="s">
        <v>38</v>
      </c>
      <c r="B32" s="28" t="s">
        <v>39</v>
      </c>
      <c r="C32" s="43">
        <v>220</v>
      </c>
      <c r="D32" s="65">
        <v>192.2</v>
      </c>
      <c r="E32" s="52">
        <f t="shared" si="0"/>
        <v>87.36363636363636</v>
      </c>
      <c r="F32" s="19"/>
      <c r="G32" s="7"/>
    </row>
    <row r="33" spans="1:7" ht="37.5" customHeight="1">
      <c r="A33" s="35" t="s">
        <v>16</v>
      </c>
      <c r="B33" s="28" t="s">
        <v>40</v>
      </c>
      <c r="C33" s="43">
        <v>11959</v>
      </c>
      <c r="D33" s="65">
        <v>8972.8</v>
      </c>
      <c r="E33" s="52">
        <f t="shared" si="0"/>
        <v>75.02968475625052</v>
      </c>
      <c r="F33" s="19"/>
      <c r="G33" s="7"/>
    </row>
    <row r="34" spans="1:7" ht="18" customHeight="1">
      <c r="A34" s="34" t="s">
        <v>8</v>
      </c>
      <c r="B34" s="26" t="s">
        <v>57</v>
      </c>
      <c r="C34" s="42">
        <f>C35</f>
        <v>7000</v>
      </c>
      <c r="D34" s="42">
        <v>5573.1</v>
      </c>
      <c r="E34" s="52">
        <f t="shared" si="0"/>
        <v>79.61571428571429</v>
      </c>
      <c r="F34" s="19"/>
      <c r="G34" s="7"/>
    </row>
    <row r="35" spans="1:7" ht="12.75">
      <c r="A35" s="35" t="s">
        <v>78</v>
      </c>
      <c r="B35" s="28" t="s">
        <v>59</v>
      </c>
      <c r="C35" s="43">
        <v>7000</v>
      </c>
      <c r="D35" s="65">
        <v>5573.1</v>
      </c>
      <c r="E35" s="52">
        <f t="shared" si="0"/>
        <v>79.61571428571429</v>
      </c>
      <c r="F35" s="19"/>
      <c r="G35" s="6"/>
    </row>
    <row r="36" spans="1:7" ht="16.5" customHeight="1">
      <c r="A36" s="34" t="s">
        <v>9</v>
      </c>
      <c r="B36" s="26" t="s">
        <v>58</v>
      </c>
      <c r="C36" s="42">
        <f>C38</f>
        <v>2000</v>
      </c>
      <c r="D36" s="42">
        <f>D37+D38</f>
        <v>9899.5</v>
      </c>
      <c r="E36" s="52">
        <f t="shared" si="0"/>
        <v>494.97499999999997</v>
      </c>
      <c r="F36" s="19"/>
      <c r="G36" s="6"/>
    </row>
    <row r="37" spans="1:7" ht="15" customHeight="1">
      <c r="A37" s="35" t="s">
        <v>79</v>
      </c>
      <c r="B37" s="47" t="s">
        <v>82</v>
      </c>
      <c r="C37" s="43">
        <v>0</v>
      </c>
      <c r="D37" s="48">
        <v>991.8</v>
      </c>
      <c r="E37" s="64"/>
      <c r="F37" s="19"/>
      <c r="G37" s="6"/>
    </row>
    <row r="38" spans="1:6" ht="15" customHeight="1">
      <c r="A38" s="36" t="s">
        <v>80</v>
      </c>
      <c r="B38" s="28" t="s">
        <v>81</v>
      </c>
      <c r="C38" s="43">
        <v>2000</v>
      </c>
      <c r="D38" s="65">
        <v>8907.7</v>
      </c>
      <c r="E38" s="52">
        <f t="shared" si="0"/>
        <v>445.385</v>
      </c>
      <c r="F38" s="19"/>
    </row>
    <row r="39" spans="1:6" ht="25.5" customHeight="1">
      <c r="A39" s="34" t="s">
        <v>10</v>
      </c>
      <c r="B39" s="26" t="s">
        <v>60</v>
      </c>
      <c r="C39" s="42">
        <f>C41+C40+C42</f>
        <v>117507</v>
      </c>
      <c r="D39" s="42">
        <f>D41+D40+D42</f>
        <v>90491.4</v>
      </c>
      <c r="E39" s="52">
        <f t="shared" si="0"/>
        <v>77.00936965457376</v>
      </c>
      <c r="F39" s="19"/>
    </row>
    <row r="40" spans="1:7" ht="15" customHeight="1">
      <c r="A40" s="37" t="s">
        <v>83</v>
      </c>
      <c r="B40" s="28" t="s">
        <v>84</v>
      </c>
      <c r="C40" s="43">
        <v>19649</v>
      </c>
      <c r="D40" s="65">
        <v>10942.8</v>
      </c>
      <c r="E40" s="52">
        <f t="shared" si="0"/>
        <v>55.69138378543437</v>
      </c>
      <c r="F40" s="19"/>
      <c r="G40" s="6"/>
    </row>
    <row r="41" spans="1:6" ht="27" customHeight="1">
      <c r="A41" s="38" t="s">
        <v>85</v>
      </c>
      <c r="B41" s="28" t="s">
        <v>86</v>
      </c>
      <c r="C41" s="43">
        <v>71794</v>
      </c>
      <c r="D41" s="65">
        <v>51086.9</v>
      </c>
      <c r="E41" s="52">
        <f t="shared" si="0"/>
        <v>71.15761762821406</v>
      </c>
      <c r="F41" s="19"/>
    </row>
    <row r="42" spans="1:6" ht="28.5" customHeight="1">
      <c r="A42" s="38" t="s">
        <v>87</v>
      </c>
      <c r="B42" s="28" t="s">
        <v>88</v>
      </c>
      <c r="C42" s="43">
        <v>26064</v>
      </c>
      <c r="D42" s="65">
        <v>28461.7</v>
      </c>
      <c r="E42" s="52">
        <f t="shared" si="0"/>
        <v>109.1992786985881</v>
      </c>
      <c r="F42" s="19"/>
    </row>
    <row r="43" spans="1:6" ht="14.25" customHeight="1">
      <c r="A43" s="34" t="s">
        <v>11</v>
      </c>
      <c r="B43" s="26" t="s">
        <v>61</v>
      </c>
      <c r="C43" s="42">
        <v>13800</v>
      </c>
      <c r="D43" s="45">
        <v>10137.2</v>
      </c>
      <c r="E43" s="52">
        <f t="shared" si="0"/>
        <v>73.45797101449276</v>
      </c>
      <c r="F43" s="19"/>
    </row>
    <row r="44" spans="1:6" ht="27.75" customHeight="1">
      <c r="A44" s="34" t="s">
        <v>62</v>
      </c>
      <c r="B44" s="26" t="s">
        <v>71</v>
      </c>
      <c r="C44" s="42">
        <f>C45</f>
        <v>7314</v>
      </c>
      <c r="D44" s="42">
        <v>1575.3</v>
      </c>
      <c r="E44" s="52">
        <f t="shared" si="0"/>
        <v>21.53814602132896</v>
      </c>
      <c r="F44" s="19"/>
    </row>
    <row r="45" spans="1:7" ht="15.75" customHeight="1">
      <c r="A45" s="35" t="s">
        <v>89</v>
      </c>
      <c r="B45" s="28" t="s">
        <v>41</v>
      </c>
      <c r="C45" s="43">
        <v>7314</v>
      </c>
      <c r="D45" s="65">
        <v>1549.6</v>
      </c>
      <c r="E45" s="52">
        <f t="shared" si="0"/>
        <v>21.186765108012032</v>
      </c>
      <c r="F45" s="19"/>
      <c r="G45" s="7"/>
    </row>
    <row r="46" spans="1:7" ht="16.5" customHeight="1">
      <c r="A46" s="35"/>
      <c r="B46" s="61" t="s">
        <v>42</v>
      </c>
      <c r="C46" s="42">
        <f>C44+C43+C39+C36+C34+C28</f>
        <v>317479</v>
      </c>
      <c r="D46" s="42">
        <f>D44+D43+D39+D36+D34+D28</f>
        <v>263566.2</v>
      </c>
      <c r="E46" s="52">
        <f t="shared" si="0"/>
        <v>83.01846736319568</v>
      </c>
      <c r="F46" s="19"/>
      <c r="G46" s="6"/>
    </row>
    <row r="47" spans="1:7" ht="15.75" customHeight="1">
      <c r="A47" s="34" t="s">
        <v>12</v>
      </c>
      <c r="B47" s="26" t="s">
        <v>43</v>
      </c>
      <c r="C47" s="42">
        <f>C48+C49+C50+C51+C52+C53</f>
        <v>1732811.8</v>
      </c>
      <c r="D47" s="42">
        <f>D48+D49+D50+D51+D52+D53</f>
        <v>990921.3</v>
      </c>
      <c r="E47" s="52">
        <f t="shared" si="0"/>
        <v>57.18574284870406</v>
      </c>
      <c r="F47" s="19"/>
      <c r="G47" s="40"/>
    </row>
    <row r="48" spans="1:7" ht="27" customHeight="1">
      <c r="A48" s="35" t="s">
        <v>44</v>
      </c>
      <c r="B48" s="28" t="s">
        <v>51</v>
      </c>
      <c r="C48" s="43">
        <v>1065</v>
      </c>
      <c r="D48" s="65">
        <v>761.5</v>
      </c>
      <c r="E48" s="52">
        <f t="shared" si="0"/>
        <v>71.50234741784037</v>
      </c>
      <c r="F48" s="19"/>
      <c r="G48" s="7"/>
    </row>
    <row r="49" spans="1:7" ht="25.5" customHeight="1">
      <c r="A49" s="36" t="s">
        <v>63</v>
      </c>
      <c r="B49" s="28" t="s">
        <v>64</v>
      </c>
      <c r="C49" s="43">
        <v>575561.8</v>
      </c>
      <c r="D49" s="65">
        <v>160445.2</v>
      </c>
      <c r="E49" s="52">
        <f t="shared" si="0"/>
        <v>27.876276709121417</v>
      </c>
      <c r="F49" s="19"/>
      <c r="G49" s="7"/>
    </row>
    <row r="50" spans="1:6" ht="26.25" customHeight="1">
      <c r="A50" s="36" t="s">
        <v>17</v>
      </c>
      <c r="B50" s="28" t="s">
        <v>52</v>
      </c>
      <c r="C50" s="43">
        <v>1145159</v>
      </c>
      <c r="D50" s="65">
        <v>828873.6</v>
      </c>
      <c r="E50" s="52">
        <f t="shared" si="0"/>
        <v>72.38065631060839</v>
      </c>
      <c r="F50" s="19"/>
    </row>
    <row r="51" spans="1:7" ht="16.5" customHeight="1">
      <c r="A51" s="36" t="s">
        <v>45</v>
      </c>
      <c r="B51" s="28" t="s">
        <v>18</v>
      </c>
      <c r="C51" s="43">
        <v>11026</v>
      </c>
      <c r="D51" s="65">
        <v>2840.8</v>
      </c>
      <c r="E51" s="52">
        <f t="shared" si="0"/>
        <v>25.764556502811537</v>
      </c>
      <c r="F51" s="19"/>
      <c r="G51" s="7"/>
    </row>
    <row r="52" spans="1:7" ht="16.5" customHeight="1">
      <c r="A52" s="36" t="s">
        <v>90</v>
      </c>
      <c r="B52" s="62" t="s">
        <v>92</v>
      </c>
      <c r="C52" s="63">
        <v>0</v>
      </c>
      <c r="D52" s="66">
        <v>162.1</v>
      </c>
      <c r="E52" s="53">
        <v>0</v>
      </c>
      <c r="F52" s="19"/>
      <c r="G52" s="7"/>
    </row>
    <row r="53" spans="1:7" ht="16.5" customHeight="1">
      <c r="A53" s="36" t="s">
        <v>91</v>
      </c>
      <c r="B53" s="62" t="s">
        <v>76</v>
      </c>
      <c r="C53" s="63">
        <v>0</v>
      </c>
      <c r="D53" s="66">
        <v>-2161.9</v>
      </c>
      <c r="E53" s="53">
        <v>0</v>
      </c>
      <c r="F53" s="19"/>
      <c r="G53" s="7"/>
    </row>
    <row r="54" spans="1:6" ht="15" customHeight="1" thickBot="1">
      <c r="A54" s="67" t="s">
        <v>13</v>
      </c>
      <c r="B54" s="29" t="s">
        <v>93</v>
      </c>
      <c r="C54" s="44">
        <v>31625.2</v>
      </c>
      <c r="D54" s="46">
        <v>-30532.4</v>
      </c>
      <c r="E54" s="53">
        <f t="shared" si="0"/>
        <v>-96.54452778164249</v>
      </c>
      <c r="F54" s="19"/>
    </row>
    <row r="55" spans="1:7" ht="18" customHeight="1" thickBot="1">
      <c r="A55" s="30" t="s">
        <v>46</v>
      </c>
      <c r="B55" s="39" t="s">
        <v>47</v>
      </c>
      <c r="C55" s="49">
        <f>C27+C46+C47+C54</f>
        <v>3158675</v>
      </c>
      <c r="D55" s="50">
        <f>D27+D46+D47+D54</f>
        <v>1972649.2000000002</v>
      </c>
      <c r="E55" s="51">
        <f t="shared" si="0"/>
        <v>62.451793869264804</v>
      </c>
      <c r="F55" s="19"/>
      <c r="G55" s="6"/>
    </row>
    <row r="56" spans="1:6" ht="12.75">
      <c r="A56" s="20"/>
      <c r="B56" s="21"/>
      <c r="C56" s="21"/>
      <c r="D56" s="21"/>
      <c r="E56" s="21"/>
      <c r="F56" s="10"/>
    </row>
    <row r="57" ht="12.75">
      <c r="F57" s="10"/>
    </row>
    <row r="58" ht="12.75">
      <c r="A58" s="13"/>
    </row>
    <row r="59" ht="12.75">
      <c r="B59" s="13" t="s">
        <v>14</v>
      </c>
    </row>
  </sheetData>
  <sheetProtection/>
  <mergeCells count="6">
    <mergeCell ref="A8:E8"/>
    <mergeCell ref="D1:E1"/>
    <mergeCell ref="C2:E2"/>
    <mergeCell ref="C3:E3"/>
    <mergeCell ref="C4:E4"/>
    <mergeCell ref="C5:E5"/>
  </mergeCells>
  <printOptions horizontalCentered="1"/>
  <pageMargins left="0.3937007874015748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2012-10-25T11:12:20Z</cp:lastPrinted>
  <dcterms:created xsi:type="dcterms:W3CDTF">2000-03-06T12:32:30Z</dcterms:created>
  <dcterms:modified xsi:type="dcterms:W3CDTF">2012-12-05T05:13:33Z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