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2 год" sheetId="1" r:id="rId1"/>
  </sheets>
  <definedNames>
    <definedName name="_xlnm.Print_Area" localSheetId="0">'Расходы  на 2012 год'!$A$1:$G$612</definedName>
  </definedNames>
  <calcPr fullCalcOnLoad="1"/>
</workbook>
</file>

<file path=xl/sharedStrings.xml><?xml version="1.0" encoding="utf-8"?>
<sst xmlns="http://schemas.openxmlformats.org/spreadsheetml/2006/main" count="1234" uniqueCount="520">
  <si>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</si>
  <si>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</si>
  <si>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</si>
  <si>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</si>
  <si>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</si>
  <si>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Глава муниципального образования</t>
  </si>
  <si>
    <t>Центральный аппарат</t>
  </si>
  <si>
    <t>005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</si>
  <si>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</si>
  <si>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</si>
  <si>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</si>
  <si>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</si>
  <si>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</si>
  <si>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</si>
  <si>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</si>
  <si>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</si>
  <si>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</si>
  <si>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</si>
  <si>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</si>
  <si>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</si>
  <si>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</si>
  <si>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</si>
  <si>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</si>
  <si>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</si>
  <si>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</si>
  <si>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</si>
  <si>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</si>
  <si>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</si>
  <si>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</si>
  <si>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</si>
  <si>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</si>
  <si>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</si>
  <si>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</si>
  <si>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</si>
  <si>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</si>
  <si>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</si>
  <si>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</si>
  <si>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</si>
  <si>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</si>
  <si>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</si>
  <si>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</si>
  <si>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</si>
  <si>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</si>
  <si>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</si>
  <si>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</si>
  <si>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</si>
  <si>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</si>
  <si>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</si>
  <si>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</si>
  <si>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</si>
  <si>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</si>
  <si>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</si>
  <si>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</si>
  <si>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</si>
  <si>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</si>
  <si>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</si>
  <si>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</si>
  <si>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</si>
  <si>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</si>
  <si>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</si>
  <si>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</si>
  <si>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</si>
  <si>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</si>
  <si>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</si>
  <si>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</si>
  <si>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</si>
  <si>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</si>
  <si>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</si>
  <si>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</si>
  <si>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</si>
  <si>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</si>
  <si>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</si>
  <si>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</si>
  <si>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</si>
  <si>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</si>
  <si>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</si>
  <si>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</si>
  <si>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</si>
  <si>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</si>
  <si>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</si>
  <si>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</si>
  <si>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</si>
  <si>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</si>
  <si>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</si>
  <si>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</si>
  <si>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</si>
  <si>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</si>
  <si>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</si>
  <si>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</si>
  <si>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</si>
  <si>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 Культура, кинематография, средства массовой информации </t>
  </si>
  <si>
    <t>4220000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</si>
  <si>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</si>
  <si>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</si>
  <si>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</si>
  <si>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</si>
  <si>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</si>
  <si>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</si>
  <si>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</si>
  <si>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</si>
  <si>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</si>
  <si>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</si>
  <si>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</si>
  <si>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</si>
  <si>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</si>
  <si>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</si>
  <si>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</si>
  <si>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</si>
  <si>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</si>
  <si>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</si>
  <si>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</si>
  <si>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</si>
  <si>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</si>
  <si>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</si>
  <si>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</si>
  <si>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</si>
  <si>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</si>
  <si>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</si>
  <si>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</si>
  <si>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</si>
  <si>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</si>
  <si>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</si>
  <si>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</si>
  <si>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</si>
  <si>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</si>
  <si>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</si>
  <si>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</si>
  <si>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</si>
  <si>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</si>
  <si>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</si>
  <si>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</si>
  <si>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</si>
  <si>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</si>
  <si>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</si>
  <si>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</si>
  <si>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</si>
  <si>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</si>
  <si>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Другие вопросы  в области национальной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</si>
  <si>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</si>
  <si>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</si>
  <si>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</si>
  <si>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</si>
  <si>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</si>
  <si>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</si>
  <si>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</si>
  <si>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</si>
  <si>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</si>
  <si>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</si>
  <si>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</si>
  <si>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</si>
  <si>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</si>
  <si>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</si>
  <si>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</si>
  <si>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</si>
  <si>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</si>
  <si>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</si>
  <si>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</si>
  <si>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Субсидии некоммерческим организациям</t>
  </si>
  <si>
    <t>019</t>
  </si>
  <si>
    <t>Физкультурно-оздоровительная работа и спортивные мероприятия</t>
  </si>
  <si>
    <t>5120000</t>
  </si>
  <si>
    <t>5129700</t>
  </si>
  <si>
    <t>7950000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</si>
  <si>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</si>
  <si>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</si>
  <si>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</si>
  <si>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</si>
  <si>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</si>
  <si>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</si>
  <si>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</si>
  <si>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</si>
  <si>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</si>
  <si>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</si>
  <si>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</si>
  <si>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</si>
  <si>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</si>
  <si>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</si>
  <si>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</si>
  <si>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</si>
  <si>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</si>
  <si>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</si>
  <si>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</si>
  <si>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</si>
  <si>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</si>
  <si>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</si>
  <si>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</si>
  <si>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</si>
  <si>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</si>
  <si>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</si>
  <si>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</si>
  <si>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</si>
  <si>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</si>
  <si>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</si>
  <si>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</si>
  <si>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</si>
  <si>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</si>
  <si>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</si>
  <si>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</si>
  <si>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4400200</t>
  </si>
  <si>
    <t>&lt;*&gt;  Публичные нормативные обязательства</t>
  </si>
  <si>
    <t xml:space="preserve">Руководство и управление в сфере установленных функций </t>
  </si>
  <si>
    <t>0010000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</si>
  <si>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</si>
  <si>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</si>
  <si>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Распределение бюджетных ассигнований на  2012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</si>
  <si>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Детские дошкольные учреждения (автономные)</t>
  </si>
  <si>
    <t xml:space="preserve">Субсидии автономным учреждениям на уплату налога на имущество организаций и земельного налога </t>
  </si>
  <si>
    <t>Детские дошкольные учреждения (бюджетные)</t>
  </si>
  <si>
    <t>4205500</t>
  </si>
  <si>
    <t>4205501</t>
  </si>
  <si>
    <t>Школы - детские сады, школы начальные, неполные средние и средние (автономные)</t>
  </si>
  <si>
    <t>Специальные( коррекционные) учреждения (бюджетные)</t>
  </si>
  <si>
    <t>Учреждения по внешкольной работе с детьми (бюджетные)</t>
  </si>
  <si>
    <t>4215500</t>
  </si>
  <si>
    <t>4215501</t>
  </si>
  <si>
    <t>4215502</t>
  </si>
  <si>
    <t>4217700</t>
  </si>
  <si>
    <t>4217701</t>
  </si>
  <si>
    <t>4217702</t>
  </si>
  <si>
    <t>4227700</t>
  </si>
  <si>
    <t>4227701</t>
  </si>
  <si>
    <t>4227702</t>
  </si>
  <si>
    <t>4235500</t>
  </si>
  <si>
    <t>4235501</t>
  </si>
  <si>
    <t>4235502</t>
  </si>
  <si>
    <t>4237700</t>
  </si>
  <si>
    <t>4237701</t>
  </si>
  <si>
    <t>4237702</t>
  </si>
  <si>
    <t>Детские дома (бюджетные)</t>
  </si>
  <si>
    <t>4247700</t>
  </si>
  <si>
    <t>4247701</t>
  </si>
  <si>
    <t>4247702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</si>
  <si>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(бюджетные)</t>
  </si>
  <si>
    <t>4527700</t>
  </si>
  <si>
    <t>4527701</t>
  </si>
  <si>
    <t>4527702</t>
  </si>
  <si>
    <t>0013600</t>
  </si>
  <si>
    <t xml:space="preserve">Субсидии бюджетным учреждениям на уплату налога на имущество организаций и земельного налога </t>
  </si>
  <si>
    <t xml:space="preserve">Целевые программы муниципальных образований </t>
  </si>
  <si>
    <t>Программа "Развитие системы образования городского округа Электросталь Московской области на 2011-2012 г.г."</t>
  </si>
  <si>
    <t>7950002</t>
  </si>
  <si>
    <t>1020000</t>
  </si>
  <si>
    <t>1020102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</si>
  <si>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</si>
  <si>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</si>
  <si>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5054600</t>
  </si>
  <si>
    <t>5058604</t>
  </si>
  <si>
    <t>Оказание других видов социальной помощи</t>
  </si>
  <si>
    <t>Оказание других видов социальной помощи 
(по публичным нормативным обязательствам) &lt;*&gt;</t>
  </si>
  <si>
    <t>Центры спортивной подготовки (сборные команды) - автономные</t>
  </si>
  <si>
    <t>4825500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</si>
  <si>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</si>
  <si>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4825501</t>
  </si>
  <si>
    <t>Субсидии автономным учреждениям  на уплату налога на имущество организаций и земельного налога</t>
  </si>
  <si>
    <t>4825502</t>
  </si>
  <si>
    <t>Программа "Обеспечение жильем молодых семей" на 2009-2012 годы &lt;*&gt;</t>
  </si>
  <si>
    <t>7950001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</si>
  <si>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</si>
  <si>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7950005</t>
  </si>
  <si>
    <t> Здравоохранение</t>
  </si>
  <si>
    <t>Субсидии бюджетным учреждениям на иные цели</t>
  </si>
  <si>
    <t>4217703</t>
  </si>
  <si>
    <t>4237703</t>
  </si>
  <si>
    <t>Субсидии бюджетным учреждениям на  иные цели</t>
  </si>
  <si>
    <t>4527703</t>
  </si>
  <si>
    <t>4205502</t>
  </si>
  <si>
    <t>Субсидии автономным учреждениям на иные цели</t>
  </si>
  <si>
    <t>4205503</t>
  </si>
  <si>
    <t>4207700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</si>
  <si>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</si>
  <si>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4207701</t>
  </si>
  <si>
    <t>Субсидия бюджетным учреждениям на уплату налога на имущество организаций</t>
  </si>
  <si>
    <t>4207702</t>
  </si>
  <si>
    <t>4207703</t>
  </si>
  <si>
    <t>Целевые программы муниципальных образований</t>
  </si>
  <si>
    <t>Выполнение функций  органами  местного самоуправления</t>
  </si>
  <si>
    <t>Школы - детские сады, школы начальные, неполные средние и средние (бюджетные)</t>
  </si>
  <si>
    <t>Школы-интернаты</t>
  </si>
  <si>
    <t>Субсидии бюджетным учреждениям на уплату налога на имущество организаций и земельного налога</t>
  </si>
  <si>
    <t>Учреждения по внешкольной работе с детьми - автономные</t>
  </si>
  <si>
    <t>Субсидии автономным учреждениям на уплату налога на имущество организаций и земельного налога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</si>
  <si>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</si>
  <si>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Мобилизационная и вневойсковая подготовка</t>
  </si>
  <si>
    <t>Осуществление первичного воинского учета на территориях,где 
отсутствуют военные комиссариаты</t>
  </si>
  <si>
    <t>Обеспечение мероприятий по капитальному ремонту многоквартирных домов за счет средств бюджетов</t>
  </si>
  <si>
    <t>0980201</t>
  </si>
  <si>
    <t>810</t>
  </si>
  <si>
    <t>Субсидии юридическим лицам(кроме государственных учреждений) и физическим лицам- производителям товаров, работ, услуг</t>
  </si>
  <si>
    <t>0980101</t>
  </si>
  <si>
    <t>Финансирование частичной компенсации стоимости питания отдельным категориям обучающихся в школах - детских садах, школах начальных, неполных средних и средних (прочие расходы)</t>
  </si>
  <si>
    <t>Субсидии некоммерчиским организациям (за исключением муниципальных учреждений)</t>
  </si>
  <si>
    <t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(прочие расходы)</t>
  </si>
  <si>
    <t>Мероприятия в области образования</t>
  </si>
  <si>
    <t>Прочая закупка товаров, работ и услуг для государственных нужд</t>
  </si>
  <si>
    <t>Пособия  и компенсации гражданам и иные социальные выплаты, кроме публичных нормативных обязательств</t>
  </si>
  <si>
    <t>Оплата труда работников централизованных бухгалтерий (оказание муниципальных услуг)</t>
  </si>
  <si>
    <t>Субсидии бюджетным учреждениям</t>
  </si>
  <si>
    <t>4213013</t>
  </si>
  <si>
    <t>4213019</t>
  </si>
  <si>
    <t>630</t>
  </si>
  <si>
    <t>4360000</t>
  </si>
  <si>
    <t>244</t>
  </si>
  <si>
    <t>321</t>
  </si>
  <si>
    <t>4521002</t>
  </si>
  <si>
    <t>610</t>
  </si>
  <si>
    <t>Закупка товаров, работ и услуг для муниципальных нужд</t>
  </si>
  <si>
    <t>200</t>
  </si>
  <si>
    <t>Региональные целевые программы</t>
  </si>
  <si>
    <t>Долгосрочная  целевая  программа Московской области  "Развитие дошкольного образования  в Московской области в 2012-2014 годах"</t>
  </si>
  <si>
    <t>Капитальные вложения в объекты дошкольного образования</t>
  </si>
  <si>
    <t>5220000</t>
  </si>
  <si>
    <t>5222600</t>
  </si>
  <si>
    <t>5222601</t>
  </si>
  <si>
    <t>400</t>
  </si>
  <si>
    <t>Финансирование расходов на оплату труда работников школ- интернатов,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</si>
  <si>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Субсидии автономным учреждениям</t>
  </si>
  <si>
    <t>Финансирование частичной компенсации стоимости питания отдельным категориям обучающихся в школах-детских садах, школах начальных, неполных средних и средних (прочие расходы)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</si>
  <si>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числа, в школах-интернатах (прочие расходы)</t>
  </si>
  <si>
    <t>Оплата расходов, связанных с компенсацией проезда к месту учебы и обратно отдельным категориям обучающихся в школах-интернатах(прочие расходы)</t>
  </si>
  <si>
    <t>4211010</t>
  </si>
  <si>
    <t>620</t>
  </si>
  <si>
    <t>4221010</t>
  </si>
  <si>
    <t>4223011</t>
  </si>
  <si>
    <t>4223012</t>
  </si>
  <si>
    <t>Методическое обеспечение и информационная поддержка</t>
  </si>
  <si>
    <t>Внедрение современных образовательных технологий</t>
  </si>
  <si>
    <t>Ежемесячное ден. вознаграждение за классное руководство</t>
  </si>
  <si>
    <t>4361000</t>
  </si>
  <si>
    <t>4361003</t>
  </si>
  <si>
    <t>5200900</t>
  </si>
  <si>
    <t>5201030</t>
  </si>
  <si>
    <t>098000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</si>
  <si>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</si>
  <si>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 xml:space="preserve">Оплата жилищно-коммунальных услуг отдельным категориям граждан </t>
  </si>
  <si>
    <t xml:space="preserve">Предоставление гражданам субсидий на оплату жилого помещения  и коммунальных услуг </t>
  </si>
  <si>
    <t>313</t>
  </si>
  <si>
    <t>Пособия и компенсации по публичным нормативным обязательствам&lt;*&gt;</t>
  </si>
  <si>
    <t>5053401</t>
  </si>
  <si>
    <t>Обеспечение жильем отдельных категорий граждан,установленных  ФЗ 12 января 1995 г. №5-ФЗ "О ветеранах",в соотв. с Указом Президента РФ  от 07 мая 2008 г. № 714 "Об обеспечении жильем ветеранов ВОв 1941-1945г."&lt;*&gt;</t>
  </si>
  <si>
    <t>5053303</t>
  </si>
  <si>
    <t>Субсидия бюджетным учреждениям на иные цели</t>
  </si>
  <si>
    <t>0020405</t>
  </si>
  <si>
    <t>120</t>
  </si>
  <si>
    <t>Осуществление полномочий органов местного самоуправления</t>
  </si>
  <si>
    <t>Центральный аппарат (обеспечение полномочий в сфере здравоохранения)</t>
  </si>
  <si>
    <t xml:space="preserve">Расходы на содержание и обеспечение деятельности больниц, клиник, госпиталей, медико-санитарных частей (оказание муниципальных услуг)  </t>
  </si>
  <si>
    <t>4701005</t>
  </si>
  <si>
    <t>Субсидии бюджетным организациям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</si>
  <si>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</si>
  <si>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4702005</t>
  </si>
  <si>
    <t>4701004</t>
  </si>
  <si>
    <t>4701006</t>
  </si>
  <si>
    <t>Подпрограмма "Модернизация здравоохранения Московской области на 2011-2012 годы"</t>
  </si>
  <si>
    <t>5220914</t>
  </si>
  <si>
    <t>612</t>
  </si>
  <si>
    <t xml:space="preserve">Расходы на содержание и обеспечение деятельности поликлиник, амбулаторий, диагностических центров (оказание муниципальных услуг)  </t>
  </si>
  <si>
    <t>4711005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</si>
  <si>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</si>
  <si>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4712005</t>
  </si>
  <si>
    <t>5201800</t>
  </si>
  <si>
    <t>Расходы на содержание и обеспечение деятельности станций скорой и неотложной помощи (оказание муниципальных услуг)</t>
  </si>
  <si>
    <t>4771005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</si>
  <si>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</si>
  <si>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4772005</t>
  </si>
  <si>
    <t>Центральный аппарат 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</si>
  <si>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0020407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</si>
  <si>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</si>
  <si>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0020408</t>
  </si>
  <si>
    <t>Федеральная целевая  программа "Жилище" на 2011-2015 годы</t>
  </si>
  <si>
    <t>1008800</t>
  </si>
  <si>
    <t>Подпрограмма "Обеспечение жильем молодых семей"&lt;*&gt;</t>
  </si>
  <si>
    <t>1008820</t>
  </si>
  <si>
    <t>Социальное обеспечение и иные выплаты населению</t>
  </si>
  <si>
    <t>300</t>
  </si>
  <si>
    <t xml:space="preserve">Долгосрочная целевая программа Московской области «Жилище» на 2009-2012 годы» </t>
  </si>
  <si>
    <t>5221500</t>
  </si>
  <si>
    <t>Подпрограмма «Обеспечение жильем молодых семей» &lt;*&gt;</t>
  </si>
  <si>
    <t>5221504</t>
  </si>
  <si>
    <t>0029900</t>
  </si>
  <si>
    <t>110</t>
  </si>
  <si>
    <t>Обеспечение деятельности подведомственных учреждений  (муниципальные учреждения, обеспечивающие предоставление гражданам Российской Федерации, имеющим место жительства в Московской области, субсидий на оплату жилого помещения и            коммунальных услуг</t>
  </si>
  <si>
    <t>Выполнение функций казенными учреждениями</t>
  </si>
  <si>
    <t>Пособия  и компенсации гражданам и иные социальные выплаты,кроме публичных нормативных обязательств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</si>
  <si>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</si>
  <si>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</si>
  <si>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</si>
  <si>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</si>
  <si>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Закупка товаров, работ, услуг в сфере информационно-
коммуникационных технологий</t>
  </si>
  <si>
    <t>242</t>
  </si>
  <si>
    <t>441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</si>
  <si>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</si>
  <si>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</si>
  <si>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
 нужд</t>
  </si>
  <si>
    <t>Закупка товаров, работ, услуг в сфере информационно-коммуникационных технологий</t>
  </si>
  <si>
    <t>0700000</t>
  </si>
  <si>
    <t> Резервные фонды </t>
  </si>
  <si>
    <t>243</t>
  </si>
  <si>
    <t>Закупка товаров, работ,услуг в целях капитального ремонта
 государственного имущества</t>
  </si>
  <si>
    <t>Расходы на содержание и обеспечение деятельности больниц,клиник,госпиталей,медико-санитарных частей(оказание муниципальных услуг) за счет субвенции на обеспечение полноценным питанием беременных женщин,кормящих матерей,а также детей в возрасте до 3-х лет</t>
  </si>
  <si>
    <t>Расходы на содержание и обеспечение деятельности больниц, клиник, госпиталей, медико-санитарных частей (оказание муниципальных услуг) за счет субвенции на обеспечение  питанием , одеждой, обувью и мягким инвентарем детей-сирот …</t>
  </si>
  <si>
    <t>Субсидии юридическим лицам (кроме  государственных учреждений) и физическим лицам-производителям товаров , работ, услуг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</si>
  <si>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</si>
  <si>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5223200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</si>
  <si>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</si>
  <si>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5223204</t>
  </si>
  <si>
    <t>Программа "Развитие системы отдыха и оздоровления  в г.о.Электросталь в  2012-2015 годах"</t>
  </si>
  <si>
    <t>7950008</t>
  </si>
  <si>
    <t>Программа "Реализация мероприятий муниципального проекта совершенствования организации питания обучающихся в муниципальном общеобразовательном учреждении МОУ "Гимназия №21""</t>
  </si>
  <si>
    <t>7950009</t>
  </si>
  <si>
    <t>7950007</t>
  </si>
  <si>
    <t>Программа "Выполнение мероприятий  по комплексному развитию коммунальной инфраструктуры с целью организации теплоснабжения в городском округе Электросталь на 2012 г."</t>
  </si>
  <si>
    <t>Бюджетные инвестиции на приобретение объектов недвижимого имущества казенным учреждениям</t>
  </si>
  <si>
    <t>Пособия  и компенсации гражданам и иные социальные выплаты, кроме публичных нормативных обязательств&lt;*&gt;</t>
  </si>
  <si>
    <t>7950010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</si>
  <si>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</si>
  <si>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Уплата прочих налогов, сборов и иных платежей</t>
  </si>
  <si>
    <t>852</t>
  </si>
  <si>
    <t>Реализация государственных функций в области национальной экономики</t>
  </si>
  <si>
    <t>3400000</t>
  </si>
  <si>
    <t>1020110</t>
  </si>
  <si>
    <t>111</t>
  </si>
  <si>
    <t>4239901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</si>
  <si>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</si>
  <si>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</si>
  <si>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4239902</t>
  </si>
  <si>
    <t>Модернизация региональных систем общего образования</t>
  </si>
  <si>
    <t>Долгосрочная целевая программа Московской области "Развитие образования в Московской области на 2009-2012 годы"</t>
  </si>
  <si>
    <t>Субсидия  на закупку учебного оборудования и мебели для муниципальных общеобразовательных учреждений -победителей областного конкурса  муниципальных общеобразовательных учреждений, разрабатывающих и внедряющих инновационные образовательные  программы</t>
  </si>
  <si>
    <t>Долгосрочная целевая программа МО "Совершенствование организации питания обучающихся муниципальных общеобразовательных учреждений в МО на период 2012-2014 годов"</t>
  </si>
  <si>
    <t>Субсидия  на закупку технологического оборудования для столовых и мебели для залов питания общеобразовательных учреждений муниципальных образований- победителей областного конкурсного отбора муницип. проектов совершенств. организации питания обучающихся</t>
  </si>
  <si>
    <t>Организация и осуществление мероприятий по работе с детьми и молодежью в муниципальных образованиях Московской области(оказание муниципальных услуг)</t>
  </si>
  <si>
    <t>4311002</t>
  </si>
  <si>
    <t>Программа "Развитие  образования  в  Московской области  на 2009-2012 годы".</t>
  </si>
  <si>
    <t>7950011</t>
  </si>
  <si>
    <t>Мероприятия в сфере культуры и кинематографии</t>
  </si>
  <si>
    <t>4400100</t>
  </si>
  <si>
    <t xml:space="preserve">Обеспечение жильем граждан, уволенных  с военной службы (службы), и приравненных к ним лиц   </t>
  </si>
  <si>
    <t>1008811</t>
  </si>
  <si>
    <t>5053402</t>
  </si>
  <si>
    <t>5053400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</si>
  <si>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1941г. по 3 сентября 1945г.&lt;*&gt;</t>
  </si>
  <si>
    <t>Обеспечение жилыми помещениями детей-сирот, детей,оставшихся без попечения родителей,а также детей,находящихся под опекой,не имеющих закрепленного жилого помещения</t>
  </si>
  <si>
    <t>5052102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</si>
  <si>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 в детских домах (прочие расходы)</t>
  </si>
  <si>
    <t>4243011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</si>
  <si>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</si>
  <si>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5221514</t>
  </si>
  <si>
    <t>7950013</t>
  </si>
  <si>
    <t xml:space="preserve">Денежные выплаты медицинскому персоналу фельдшерско-акушерских пунктов, врачам, фельдшерам и медицинским сестрам  скорой медицинской помощи </t>
  </si>
  <si>
    <t>Резервные средства</t>
  </si>
  <si>
    <t>870</t>
  </si>
  <si>
    <t>3029900</t>
  </si>
  <si>
    <t>Реализация других функций, связанных с обеспечением национальной безопасности и правоохранительной деятельности</t>
  </si>
  <si>
    <t>314</t>
  </si>
  <si>
    <t>Пособия и компенсации по публичным нормативным обязательствам &lt;*&gt;</t>
  </si>
  <si>
    <t>Меры социальной поддержки населения по публичным нормативным обязательствам &lt;*&gt;</t>
  </si>
  <si>
    <t>710</t>
  </si>
  <si>
    <t>Обслуживание государственного долга Российской Федерации</t>
  </si>
  <si>
    <t>Обеспечение жильем отдельных категорий граждан,установленных ФЗ 12 января 1995 г. №5-ФЗ "О ветеранах" и  от 24 ноября  1995 года № 181-ФЗ "О социальной  защите инвалидов в Российской Федерации"&lt;*&gt;</t>
  </si>
  <si>
    <t>4825503</t>
  </si>
  <si>
    <t>622</t>
  </si>
  <si>
    <t>Долгосрочная целевая программаМосковской области "Дороги  Подмосковья  на период 2012-2015 годов"</t>
  </si>
  <si>
    <t>5221700</t>
  </si>
  <si>
    <t>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</si>
  <si>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5221783</t>
  </si>
  <si>
    <t>Программа "Дороги  Подмосковья  на период 2012-2015 годов"</t>
  </si>
  <si>
    <t>7950012</t>
  </si>
  <si>
    <t>Закупка товаров, работ,услуг в целях капитального ремонта государственного имущества</t>
  </si>
  <si>
    <t> Другие вопросы  в области культуры, кинематографии</t>
  </si>
  <si>
    <t>Организация и осуществление мероприятий по работе с детьми и молодежью в муниципальных образованиях Московской области (содержание имущества  необходимого для оказания муниципальных услуг)</t>
  </si>
  <si>
    <t>4312002</t>
  </si>
  <si>
    <t>Обслуживание государственного и муниципального долга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</si>
  <si>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</si>
  <si>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</si>
  <si>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Субсидия бюджетным учреждениям на финансовое обеспечение муниципального задания на  оказание муниципальных услуг (выполнение работ)</t>
  </si>
  <si>
    <t>4409901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</si>
  <si>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</si>
  <si>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Субсидия бюджетным учреждениям на финансовое обеспечение муниципального задания на  оказание муниципальных услуг (налоги)</t>
  </si>
  <si>
    <t>4409902</t>
  </si>
  <si>
    <t>4409903</t>
  </si>
  <si>
    <t>4419901</t>
  </si>
  <si>
    <t>4419902</t>
  </si>
  <si>
    <t>4429901</t>
  </si>
  <si>
    <t>4429902</t>
  </si>
  <si>
    <t>Субсидии учреждениям на финансовое обеспечение выполнения  муниципального задания на оказание муниципальных услуг (выполнение работ)</t>
  </si>
  <si>
    <t>4829901</t>
  </si>
  <si>
    <t>Субсидии учреждениям на финансовое обеспечение выполнения  муниципального задания на оказание муниципальных услуг (выполнение работ)(налоги)</t>
  </si>
  <si>
    <t>4829902</t>
  </si>
  <si>
    <t>Субсидии учреждениям на финансовое обеспечение выполнения муниципального задания на оказание муниципальных услуг (выполнение работ)(налоги)</t>
  </si>
  <si>
    <t>Субсидия бюджетным учреждениям на финансовое обеспечение государственного задания на  оказание государственных услуг (выполнение работ)</t>
  </si>
  <si>
    <t>4319901</t>
  </si>
  <si>
    <t>Субсидия бюджетным учреждениям на финансовое обеспечение государственного задания на  оказание государственных услуг (налоги)</t>
  </si>
  <si>
    <t>4319902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</si>
  <si>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</si>
  <si>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Дополнительные мероприятия по развитию жилищно-коммунального хозяйства и социально-культурной сферы</t>
  </si>
  <si>
    <t>5201500</t>
  </si>
  <si>
    <t>5201501</t>
  </si>
  <si>
    <t>Судебная система</t>
  </si>
  <si>
    <t>Составление (изменение и дополнение) списков кандидатов в присяжные заседатели фед. судов общей юрисдикции в РФ</t>
  </si>
  <si>
    <t>0014000</t>
  </si>
  <si>
    <t>Приложение № 2</t>
  </si>
  <si>
    <t>Назначено в бюджете в 2012 года</t>
  </si>
  <si>
    <t>Исполнено за 9 месяцев 2012 года</t>
  </si>
  <si>
    <t>к постановлению Администрации городского округа Электросталь Московской области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</si>
  <si>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</si>
  <si>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831</t>
  </si>
  <si>
    <t>Долгосрочн.целевая программа Моск.обл."Развитие субъектов малого и среднего предпринимательства  Моск. обл. на 2009-2012годы"</t>
  </si>
  <si>
    <t>Долгосрочная целевая программа МО"Дороги Подмосковья на период 2012-2015 годов"</t>
  </si>
  <si>
    <t>7950015</t>
  </si>
  <si>
    <t>Финансирование работ по капитальному ремонту и ремонту дворовых территорий МКД,проездов к дворовым территориям МКД</t>
  </si>
  <si>
    <t>5221784</t>
  </si>
  <si>
    <t>Субсидия на повышение с 1 декабря 2012 года оплаты труда педагогических работников дошкольных образовательных учреждений</t>
  </si>
  <si>
    <t>Субсидия на обеспечение дополнительными местами в муниципальных дошкольных образовательных учреждений</t>
  </si>
  <si>
    <t>Субсидия на реализацию мероприятий по созданию новых мест в негосударственных дошкольных образовательных учреждениях</t>
  </si>
  <si>
    <t>Долгосрочная  целевая  программа Московской области  "Развитие дошкольного образования  в Московской области в 2012-2014 годах" (софинансирование из городского бюджета)</t>
  </si>
  <si>
    <t xml:space="preserve">Замена технологического оборудования и проведение ремонта инженерных систем муниципальных образовательных учреждений Московской области, осуществляющих деятельность в области физической культуры и спорта </t>
  </si>
  <si>
    <t>4231010</t>
  </si>
  <si>
    <t>Расходы за счет субсидии на установку программного обеспечение и подключение муниципальных библиотек к информационно-телекоммуникационной сети "Интернет"</t>
  </si>
  <si>
    <t>4423020</t>
  </si>
  <si>
    <t xml:space="preserve">от 16.11.2012  № 992/17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</si>
</sst>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3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1" fillId="33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49" fontId="2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5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6" xfId="0" applyFont="1" applyBorder="1" applyAlignment="1">
      <alignment wrapText="1"/>
    </xf>
    <xf numFmtId="0" fontId="8" fillId="28" borderId="27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8" xfId="0" applyNumberFormat="1" applyFont="1" applyBorder="1" applyAlignment="1">
      <alignment horizontal="left" vertical="center" wrapText="1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3" xfId="0" applyNumberFormat="1" applyFont="1" applyFill="1" applyBorder="1" applyAlignment="1" applyProtection="1">
      <alignment vertical="top" wrapText="1"/>
      <protection hidden="1" locked="0"/>
    </xf>
    <xf numFmtId="49" fontId="2" fillId="28" borderId="2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1" fillId="0" borderId="19" xfId="0" applyNumberFormat="1" applyFont="1" applyBorder="1" applyAlignment="1">
      <alignment horizontal="left" vertical="center"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5" xfId="0" applyFont="1" applyBorder="1" applyAlignment="1">
      <alignment/>
    </xf>
    <xf numFmtId="49" fontId="8" fillId="28" borderId="29" xfId="0" applyNumberFormat="1" applyFont="1" applyFill="1" applyBorder="1" applyAlignment="1" applyProtection="1">
      <alignment vertical="center" wrapText="1"/>
      <protection hidden="1" locked="0"/>
    </xf>
    <xf numFmtId="49" fontId="8" fillId="28" borderId="30" xfId="0" applyNumberFormat="1" applyFont="1" applyFill="1" applyBorder="1" applyAlignment="1" applyProtection="1">
      <alignment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49" fontId="2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32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34" xfId="0" applyNumberFormat="1" applyFont="1" applyBorder="1" applyAlignment="1">
      <alignment horizontal="left" vertical="center" wrapText="1"/>
    </xf>
    <xf numFmtId="0" fontId="6" fillId="0" borderId="35" xfId="0" applyFont="1" applyBorder="1" applyAlignment="1">
      <alignment wrapText="1"/>
    </xf>
    <xf numFmtId="49" fontId="2" fillId="28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6" fillId="0" borderId="37" xfId="0" applyFont="1" applyBorder="1" applyAlignment="1">
      <alignment horizontal="left" wrapText="1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wrapText="1"/>
    </xf>
    <xf numFmtId="0" fontId="11" fillId="0" borderId="38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23" xfId="0" applyNumberFormat="1" applyFont="1" applyFill="1" applyBorder="1" applyAlignment="1" applyProtection="1">
      <alignment horizontal="left" wrapText="1"/>
      <protection hidden="1" locked="0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9" fillId="0" borderId="21" xfId="0" applyFont="1" applyFill="1" applyBorder="1" applyAlignment="1">
      <alignment horizontal="left" wrapText="1"/>
    </xf>
    <xf numFmtId="49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21" xfId="0" applyFont="1" applyBorder="1" applyAlignment="1">
      <alignment/>
    </xf>
    <xf numFmtId="0" fontId="9" fillId="0" borderId="18" xfId="0" applyFont="1" applyBorder="1" applyAlignment="1">
      <alignment horizontal="left" wrapText="1"/>
    </xf>
    <xf numFmtId="49" fontId="2" fillId="28" borderId="3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34" xfId="0" applyFont="1" applyFill="1" applyBorder="1" applyAlignment="1">
      <alignment horizontal="left" vertical="top" wrapText="1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31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6" xfId="0" applyFont="1" applyBorder="1" applyAlignment="1">
      <alignment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8" xfId="0" applyFont="1" applyFill="1" applyBorder="1" applyAlignment="1">
      <alignment/>
    </xf>
    <xf numFmtId="49" fontId="2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4" xfId="0" applyNumberFormat="1" applyFont="1" applyFill="1" applyBorder="1" applyAlignment="1" applyProtection="1">
      <alignment vertical="top" wrapText="1"/>
      <protection hidden="1" locked="0"/>
    </xf>
    <xf numFmtId="0" fontId="6" fillId="0" borderId="26" xfId="0" applyFont="1" applyBorder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18" xfId="0" applyFont="1" applyBorder="1" applyAlignment="1">
      <alignment horizontal="justify" vertical="top" wrapText="1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41" xfId="0" applyFont="1" applyBorder="1" applyAlignment="1">
      <alignment wrapText="1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8" xfId="0" applyFont="1" applyBorder="1" applyAlignment="1">
      <alignment horizontal="justify" vertical="top" wrapText="1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49" fontId="2" fillId="28" borderId="25" xfId="0" applyNumberFormat="1" applyFont="1" applyFill="1" applyBorder="1" applyAlignment="1" applyProtection="1">
      <alignment vertical="top" wrapText="1"/>
      <protection hidden="1" locked="0"/>
    </xf>
    <xf numFmtId="0" fontId="9" fillId="0" borderId="18" xfId="0" applyNumberFormat="1" applyFont="1" applyBorder="1" applyAlignment="1">
      <alignment horizontal="left" vertical="center" wrapText="1"/>
    </xf>
    <xf numFmtId="4" fontId="8" fillId="0" borderId="4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5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41" xfId="0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46" xfId="0" applyNumberFormat="1" applyFont="1" applyFill="1" applyBorder="1" applyAlignment="1" applyProtection="1">
      <alignment horizontal="right" vertical="center" wrapText="1"/>
      <protection hidden="1" locked="0"/>
    </xf>
    <xf numFmtId="0" fontId="6" fillId="0" borderId="34" xfId="0" applyFont="1" applyBorder="1" applyAlignment="1">
      <alignment wrapText="1"/>
    </xf>
    <xf numFmtId="49" fontId="2" fillId="28" borderId="18" xfId="0" applyNumberFormat="1" applyFont="1" applyFill="1" applyBorder="1" applyAlignment="1" applyProtection="1">
      <alignment wrapText="1"/>
      <protection hidden="1" locked="0"/>
    </xf>
    <xf numFmtId="49" fontId="2" fillId="28" borderId="18" xfId="0" applyNumberFormat="1" applyFont="1" applyFill="1" applyBorder="1" applyAlignment="1" applyProtection="1">
      <alignment horizontal="left" wrapText="1"/>
      <protection hidden="1" locked="0"/>
    </xf>
    <xf numFmtId="49" fontId="2" fillId="28" borderId="18" xfId="0" applyNumberFormat="1" applyFont="1" applyFill="1" applyBorder="1" applyAlignment="1" applyProtection="1">
      <alignment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top" wrapText="1"/>
      <protection hidden="1" locked="0"/>
    </xf>
    <xf numFmtId="0" fontId="2" fillId="28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4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wrapText="1"/>
      <protection hidden="1"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26" xfId="0" applyFont="1" applyBorder="1" applyAlignment="1">
      <alignment horizontal="left" wrapText="1"/>
    </xf>
    <xf numFmtId="0" fontId="6" fillId="0" borderId="18" xfId="0" applyFont="1" applyBorder="1" applyAlignment="1">
      <alignment horizontal="center"/>
    </xf>
    <xf numFmtId="49" fontId="2" fillId="28" borderId="42" xfId="0" applyNumberFormat="1" applyFont="1" applyFill="1" applyBorder="1" applyAlignment="1" applyProtection="1">
      <alignment vertical="top" wrapText="1"/>
      <protection hidden="1" locked="0"/>
    </xf>
    <xf numFmtId="0" fontId="6" fillId="0" borderId="44" xfId="0" applyFont="1" applyBorder="1" applyAlignment="1">
      <alignment/>
    </xf>
    <xf numFmtId="49" fontId="2" fillId="28" borderId="31" xfId="0" applyNumberFormat="1" applyFont="1" applyFill="1" applyBorder="1" applyAlignment="1" applyProtection="1">
      <alignment vertical="top" wrapText="1"/>
      <protection hidden="1" locked="0"/>
    </xf>
    <xf numFmtId="49" fontId="2" fillId="28" borderId="39" xfId="0" applyNumberFormat="1" applyFont="1" applyFill="1" applyBorder="1" applyAlignment="1" applyProtection="1">
      <alignment vertical="top" wrapText="1"/>
      <protection hidden="1" locked="0"/>
    </xf>
    <xf numFmtId="0" fontId="6" fillId="0" borderId="18" xfId="0" applyFont="1" applyBorder="1" applyAlignment="1">
      <alignment horizontal="justify" wrapText="1"/>
    </xf>
    <xf numFmtId="0" fontId="5" fillId="28" borderId="3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4" xfId="0" applyNumberFormat="1" applyFont="1" applyFill="1" applyBorder="1" applyAlignment="1" applyProtection="1">
      <alignment horizontal="left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7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41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8" xfId="0" applyFont="1" applyFill="1" applyBorder="1" applyAlignment="1">
      <alignment wrapText="1"/>
    </xf>
    <xf numFmtId="49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0" applyNumberFormat="1" applyFont="1" applyFill="1" applyBorder="1" applyAlignment="1" applyProtection="1">
      <alignment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8" xfId="0" applyNumberFormat="1" applyFont="1" applyFill="1" applyBorder="1" applyAlignment="1" applyProtection="1">
      <alignment wrapText="1"/>
      <protection hidden="1" locked="0"/>
    </xf>
    <xf numFmtId="49" fontId="2" fillId="0" borderId="18" xfId="0" applyNumberFormat="1" applyFont="1" applyFill="1" applyBorder="1" applyAlignment="1" applyProtection="1">
      <alignment horizontal="left" wrapText="1"/>
      <protection hidden="1" locked="0"/>
    </xf>
    <xf numFmtId="49" fontId="2" fillId="0" borderId="18" xfId="0" applyNumberFormat="1" applyFont="1" applyFill="1" applyBorder="1" applyAlignment="1" applyProtection="1">
      <alignment horizontal="center" wrapText="1"/>
      <protection hidden="1"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49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48" xfId="0" applyNumberFormat="1" applyFont="1" applyFill="1" applyBorder="1" applyAlignment="1" applyProtection="1">
      <alignment vertical="top" wrapText="1"/>
      <protection hidden="1" locked="0"/>
    </xf>
    <xf numFmtId="49" fontId="2" fillId="28" borderId="33" xfId="0" applyNumberFormat="1" applyFont="1" applyFill="1" applyBorder="1" applyAlignment="1" applyProtection="1">
      <alignment vertical="top" wrapText="1"/>
      <protection hidden="1" locked="0"/>
    </xf>
    <xf numFmtId="0" fontId="6" fillId="0" borderId="44" xfId="0" applyFont="1" applyBorder="1" applyAlignment="1">
      <alignment wrapText="1"/>
    </xf>
    <xf numFmtId="49" fontId="2" fillId="28" borderId="44" xfId="0" applyNumberFormat="1" applyFont="1" applyFill="1" applyBorder="1" applyAlignment="1" applyProtection="1">
      <alignment vertical="top" wrapText="1"/>
      <protection hidden="1" locked="0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>
      <alignment/>
    </xf>
    <xf numFmtId="4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2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50" xfId="0" applyNumberFormat="1" applyFont="1" applyFill="1" applyBorder="1" applyAlignment="1" applyProtection="1">
      <alignment horizontal="right" vertical="top" wrapText="1"/>
      <protection hidden="1" locked="0"/>
    </xf>
    <xf numFmtId="4" fontId="8" fillId="0" borderId="30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51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52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51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18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50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50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8" xfId="0" applyNumberFormat="1" applyFont="1" applyFill="1" applyBorder="1" applyAlignment="1" applyProtection="1">
      <alignment horizontal="right" wrapText="1"/>
      <protection hidden="1" locked="0"/>
    </xf>
    <xf numFmtId="4" fontId="2" fillId="0" borderId="18" xfId="0" applyNumberFormat="1" applyFont="1" applyFill="1" applyBorder="1" applyAlignment="1" applyProtection="1">
      <alignment horizontal="right" wrapText="1"/>
      <protection hidden="1" locked="0"/>
    </xf>
    <xf numFmtId="4" fontId="8" fillId="0" borderId="1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4" fontId="2" fillId="28" borderId="18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41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53" xfId="0" applyNumberFormat="1" applyFont="1" applyFill="1" applyBorder="1" applyAlignment="1" applyProtection="1">
      <alignment horizontal="right" vertical="top" wrapText="1"/>
      <protection hidden="1" locked="0"/>
    </xf>
    <xf numFmtId="4" fontId="8" fillId="0" borderId="41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34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4" fontId="2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49" fontId="12" fillId="0" borderId="14" xfId="0" applyNumberFormat="1" applyFont="1" applyFill="1" applyBorder="1" applyAlignment="1" applyProtection="1">
      <alignment horizontal="left" vertical="top" wrapText="1"/>
      <protection hidden="1" locked="0"/>
    </xf>
    <xf numFmtId="4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0" xfId="0" applyNumberFormat="1" applyFont="1" applyFill="1" applyBorder="1" applyAlignment="1" applyProtection="1">
      <alignment horizontal="center" vertical="top" wrapText="1"/>
      <protection hidden="1" locked="0"/>
    </xf>
    <xf numFmtId="2" fontId="5" fillId="28" borderId="44" xfId="0" applyNumberFormat="1" applyFont="1" applyFill="1" applyBorder="1" applyAlignment="1" applyProtection="1">
      <alignment horizontal="center" vertical="top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center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9" xfId="0" applyNumberFormat="1" applyFont="1" applyFill="1" applyBorder="1" applyAlignment="1" applyProtection="1">
      <alignment vertical="center" wrapText="1"/>
      <protection hidden="1" locked="0"/>
    </xf>
    <xf numFmtId="169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4" fontId="0" fillId="0" borderId="0" xfId="0" applyNumberFormat="1" applyAlignment="1">
      <alignment wrapText="1"/>
    </xf>
    <xf numFmtId="4" fontId="5" fillId="28" borderId="18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18" xfId="0" applyBorder="1" applyAlignment="1">
      <alignment/>
    </xf>
    <xf numFmtId="49" fontId="8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8" fillId="28" borderId="34" xfId="0" applyNumberFormat="1" applyFont="1" applyFill="1" applyBorder="1" applyAlignment="1" applyProtection="1">
      <alignment horizontal="left" vertical="top" wrapText="1"/>
      <protection hidden="1" locked="0"/>
    </xf>
    <xf numFmtId="4" fontId="8" fillId="0" borderId="0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2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5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" sqref="H1"/>
    </sheetView>
  </sheetViews>
  <sheetFormatPr defaultColWidth="9.140625" defaultRowHeight="15"/>
  <cols>
    <col min="1" max="1" width="54.140625" style="26" customWidth="1"/>
    <col min="2" max="2" width="9.28125" style="55" customWidth="1"/>
    <col min="3" max="3" width="12.8515625" style="0" customWidth="1"/>
    <col min="4" max="5" width="11.28125" style="0" customWidth="1"/>
    <col min="6" max="6" width="14.8515625" style="0" customWidth="1"/>
    <col min="7" max="7" width="14.00390625" style="0" customWidth="1"/>
    <col min="9" max="9" width="8.421875" style="0" customWidth="1"/>
    <col min="10" max="10" width="7.28125" style="0" customWidth="1"/>
    <col min="11" max="11" width="6.421875" style="0" customWidth="1"/>
    <col min="12" max="12" width="5.7109375" style="0" customWidth="1"/>
  </cols>
  <sheetData>
    <row r="1" spans="1:7" ht="15.75" customHeight="1">
      <c r="A1" s="83"/>
      <c r="C1" s="55"/>
      <c r="D1" s="55"/>
      <c r="E1" s="290" t="s">
        <v>500</v>
      </c>
      <c r="F1" s="290"/>
      <c r="G1" s="290"/>
    </row>
    <row r="2" spans="1:7" ht="28.5" customHeight="1">
      <c r="A2" s="83"/>
      <c r="B2" s="83"/>
      <c r="C2" s="83"/>
      <c r="D2" s="83"/>
      <c r="E2" s="290" t="s">
        <v>503</v>
      </c>
      <c r="F2" s="290"/>
      <c r="G2" s="290"/>
    </row>
    <row r="3" spans="1:7" ht="16.5" customHeight="1">
      <c r="A3" s="2"/>
      <c r="B3" s="51"/>
      <c r="C3" s="2"/>
      <c r="D3" s="2"/>
      <c r="E3" s="291" t="s">
        <v>519</v>
      </c>
      <c r="F3" s="291"/>
      <c r="G3" s="291"/>
    </row>
    <row r="4" spans="1:7" ht="14.25" customHeight="1">
      <c r="A4" s="2"/>
      <c r="B4" s="51"/>
      <c r="C4" s="2"/>
      <c r="D4" s="2"/>
      <c r="E4" s="2"/>
      <c r="F4" s="2"/>
      <c r="G4" s="20"/>
    </row>
    <row r="5" spans="1:7" ht="48" customHeight="1">
      <c r="A5" s="288" t="s">
        <v>204</v>
      </c>
      <c r="B5" s="289"/>
      <c r="C5" s="289"/>
      <c r="D5" s="289"/>
      <c r="E5" s="289"/>
      <c r="F5" s="289"/>
      <c r="G5" s="289"/>
    </row>
    <row r="6" spans="1:7" ht="12" customHeight="1">
      <c r="A6" s="3"/>
      <c r="B6" s="52"/>
      <c r="C6" s="3"/>
      <c r="D6" s="3"/>
      <c r="E6" s="3"/>
      <c r="F6" s="3"/>
      <c r="G6" s="68" t="s">
        <v>163</v>
      </c>
    </row>
    <row r="7" spans="1:7" ht="37.5" customHeight="1">
      <c r="A7" s="33" t="s">
        <v>142</v>
      </c>
      <c r="B7" s="84" t="s">
        <v>138</v>
      </c>
      <c r="C7" s="84" t="s">
        <v>139</v>
      </c>
      <c r="D7" s="84" t="s">
        <v>140</v>
      </c>
      <c r="E7" s="84" t="s">
        <v>141</v>
      </c>
      <c r="F7" s="273" t="s">
        <v>501</v>
      </c>
      <c r="G7" s="274" t="s">
        <v>502</v>
      </c>
    </row>
    <row r="8" spans="1:7" ht="12.75" customHeight="1">
      <c r="A8" s="31" t="s">
        <v>0</v>
      </c>
      <c r="B8" s="39" t="s">
        <v>143</v>
      </c>
      <c r="C8" s="5"/>
      <c r="D8" s="85"/>
      <c r="E8" s="85"/>
      <c r="F8" s="222">
        <f>F9+F13+F22+F39+F47+F51+F36</f>
        <v>213974.69999999998</v>
      </c>
      <c r="G8" s="222">
        <f>G9+G13+G22+G39+G47+G51+G36</f>
        <v>131521.6</v>
      </c>
    </row>
    <row r="9" spans="1:7" ht="21.75" customHeight="1">
      <c r="A9" s="102" t="s">
        <v>71</v>
      </c>
      <c r="B9" s="40" t="s">
        <v>143</v>
      </c>
      <c r="C9" s="40" t="s">
        <v>144</v>
      </c>
      <c r="D9" s="72"/>
      <c r="E9" s="72"/>
      <c r="F9" s="223">
        <f aca="true" t="shared" si="0" ref="F9:G11">F10</f>
        <v>1871.9</v>
      </c>
      <c r="G9" s="223">
        <f t="shared" si="0"/>
        <v>1474</v>
      </c>
    </row>
    <row r="10" spans="1:7" ht="32.25" customHeight="1">
      <c r="A10" s="17" t="s">
        <v>102</v>
      </c>
      <c r="B10" s="41"/>
      <c r="C10" s="56"/>
      <c r="D10" s="72" t="s">
        <v>104</v>
      </c>
      <c r="E10" s="72"/>
      <c r="F10" s="223">
        <f t="shared" si="0"/>
        <v>1871.9</v>
      </c>
      <c r="G10" s="223">
        <f t="shared" si="0"/>
        <v>1474</v>
      </c>
    </row>
    <row r="11" spans="1:7" ht="12" customHeight="1">
      <c r="A11" s="28" t="s">
        <v>5</v>
      </c>
      <c r="B11" s="42"/>
      <c r="C11" s="42"/>
      <c r="D11" s="4" t="s">
        <v>105</v>
      </c>
      <c r="E11" s="4"/>
      <c r="F11" s="223">
        <f t="shared" si="0"/>
        <v>1871.9</v>
      </c>
      <c r="G11" s="223">
        <f t="shared" si="0"/>
        <v>1474</v>
      </c>
    </row>
    <row r="12" spans="1:7" ht="12" customHeight="1">
      <c r="A12" s="111" t="s">
        <v>383</v>
      </c>
      <c r="B12" s="42"/>
      <c r="C12" s="42"/>
      <c r="D12" s="4"/>
      <c r="E12" s="4" t="s">
        <v>384</v>
      </c>
      <c r="F12" s="224">
        <v>1871.9</v>
      </c>
      <c r="G12" s="224">
        <v>1474</v>
      </c>
    </row>
    <row r="13" spans="1:7" ht="33.75" customHeight="1">
      <c r="A13" s="21" t="s">
        <v>81</v>
      </c>
      <c r="B13" s="42" t="s">
        <v>143</v>
      </c>
      <c r="C13" s="42" t="s">
        <v>145</v>
      </c>
      <c r="D13" s="4"/>
      <c r="E13" s="4"/>
      <c r="F13" s="223">
        <f>F14</f>
        <v>6350</v>
      </c>
      <c r="G13" s="223">
        <f>G14</f>
        <v>3776.9</v>
      </c>
    </row>
    <row r="14" spans="1:7" ht="33" customHeight="1">
      <c r="A14" s="25" t="s">
        <v>102</v>
      </c>
      <c r="B14" s="42"/>
      <c r="C14" s="42"/>
      <c r="D14" s="4" t="s">
        <v>104</v>
      </c>
      <c r="E14" s="4"/>
      <c r="F14" s="223">
        <f>F15</f>
        <v>6350</v>
      </c>
      <c r="G14" s="223">
        <f>G15</f>
        <v>3776.9</v>
      </c>
    </row>
    <row r="15" spans="1:7" ht="11.25" customHeight="1">
      <c r="A15" s="73" t="s">
        <v>6</v>
      </c>
      <c r="B15" s="43"/>
      <c r="C15" s="43"/>
      <c r="D15" s="8" t="s">
        <v>107</v>
      </c>
      <c r="E15" s="8"/>
      <c r="F15" s="225">
        <f>SUM(F16:F21)</f>
        <v>6350</v>
      </c>
      <c r="G15" s="225">
        <f>SUM(G16:G21)</f>
        <v>3776.9</v>
      </c>
    </row>
    <row r="16" spans="1:7" ht="11.25" customHeight="1">
      <c r="A16" s="137" t="s">
        <v>383</v>
      </c>
      <c r="B16" s="94"/>
      <c r="C16" s="47"/>
      <c r="D16" s="10"/>
      <c r="E16" s="10" t="s">
        <v>384</v>
      </c>
      <c r="F16" s="275">
        <v>2762.5</v>
      </c>
      <c r="G16" s="275">
        <v>1776.8</v>
      </c>
    </row>
    <row r="17" spans="1:7" ht="11.25" customHeight="1">
      <c r="A17" s="137" t="s">
        <v>385</v>
      </c>
      <c r="B17" s="94"/>
      <c r="C17" s="47"/>
      <c r="D17" s="10"/>
      <c r="E17" s="10" t="s">
        <v>386</v>
      </c>
      <c r="F17" s="275">
        <v>180.2</v>
      </c>
      <c r="G17" s="275">
        <v>132.1</v>
      </c>
    </row>
    <row r="18" spans="1:7" ht="20.25" customHeight="1">
      <c r="A18" s="96" t="s">
        <v>393</v>
      </c>
      <c r="B18" s="94"/>
      <c r="C18" s="47"/>
      <c r="D18" s="10"/>
      <c r="E18" s="10" t="s">
        <v>388</v>
      </c>
      <c r="F18" s="276">
        <v>537.1</v>
      </c>
      <c r="G18" s="275">
        <v>193.3</v>
      </c>
    </row>
    <row r="19" spans="1:7" ht="12.75" customHeight="1">
      <c r="A19" s="137" t="s">
        <v>293</v>
      </c>
      <c r="B19" s="94"/>
      <c r="C19" s="47"/>
      <c r="D19" s="10"/>
      <c r="E19" s="10" t="s">
        <v>301</v>
      </c>
      <c r="F19" s="275">
        <v>2844.7</v>
      </c>
      <c r="G19" s="275">
        <v>1667.1</v>
      </c>
    </row>
    <row r="20" spans="1:7" ht="13.5" customHeight="1">
      <c r="A20" s="96" t="s">
        <v>390</v>
      </c>
      <c r="B20" s="94"/>
      <c r="C20" s="47"/>
      <c r="D20" s="10"/>
      <c r="E20" s="10" t="s">
        <v>391</v>
      </c>
      <c r="F20" s="275">
        <v>21.7</v>
      </c>
      <c r="G20" s="275">
        <v>3.8</v>
      </c>
    </row>
    <row r="21" spans="1:7" ht="11.25" customHeight="1">
      <c r="A21" s="96" t="s">
        <v>415</v>
      </c>
      <c r="B21" s="94"/>
      <c r="C21" s="47"/>
      <c r="D21" s="10"/>
      <c r="E21" s="10" t="s">
        <v>416</v>
      </c>
      <c r="F21" s="275">
        <v>3.8</v>
      </c>
      <c r="G21" s="275">
        <v>3.8</v>
      </c>
    </row>
    <row r="22" spans="1:7" ht="34.5" customHeight="1">
      <c r="A22" s="21" t="s">
        <v>114</v>
      </c>
      <c r="B22" s="38" t="s">
        <v>143</v>
      </c>
      <c r="C22" s="38" t="s">
        <v>146</v>
      </c>
      <c r="D22" s="4"/>
      <c r="E22" s="4"/>
      <c r="F22" s="227">
        <f>F23</f>
        <v>116929.9</v>
      </c>
      <c r="G22" s="227">
        <f>G23</f>
        <v>82070.90000000002</v>
      </c>
    </row>
    <row r="23" spans="1:7" ht="33.75" customHeight="1">
      <c r="A23" s="17" t="s">
        <v>102</v>
      </c>
      <c r="B23" s="38"/>
      <c r="C23" s="56"/>
      <c r="D23" s="4" t="s">
        <v>104</v>
      </c>
      <c r="E23" s="4"/>
      <c r="F23" s="227">
        <f>F24+F32+F34</f>
        <v>116929.9</v>
      </c>
      <c r="G23" s="227">
        <f>G24+G32+G34</f>
        <v>82070.90000000002</v>
      </c>
    </row>
    <row r="24" spans="1:7" ht="10.5" customHeight="1">
      <c r="A24" s="11" t="s">
        <v>6</v>
      </c>
      <c r="B24" s="42"/>
      <c r="C24" s="42"/>
      <c r="D24" s="4" t="s">
        <v>107</v>
      </c>
      <c r="E24" s="4"/>
      <c r="F24" s="227">
        <f>F25+F26+F27+F28+F29+F30+F31</f>
        <v>111255.9</v>
      </c>
      <c r="G24" s="227">
        <f>G25+G26+G27+G28+G29+G30+G31</f>
        <v>78446.60000000002</v>
      </c>
    </row>
    <row r="25" spans="1:7" ht="12.75" customHeight="1">
      <c r="A25" s="111" t="s">
        <v>383</v>
      </c>
      <c r="B25" s="94"/>
      <c r="C25" s="112"/>
      <c r="D25" s="115"/>
      <c r="E25" s="116" t="s">
        <v>384</v>
      </c>
      <c r="F25" s="225">
        <v>80268.6</v>
      </c>
      <c r="G25" s="225">
        <v>55558</v>
      </c>
    </row>
    <row r="26" spans="1:7" ht="15" customHeight="1">
      <c r="A26" s="111" t="s">
        <v>385</v>
      </c>
      <c r="B26" s="94"/>
      <c r="C26" s="112"/>
      <c r="D26" s="115"/>
      <c r="E26" s="116" t="s">
        <v>386</v>
      </c>
      <c r="F26" s="225">
        <v>12343.9</v>
      </c>
      <c r="G26" s="225">
        <v>10596.6</v>
      </c>
    </row>
    <row r="27" spans="1:7" ht="11.25" customHeight="1">
      <c r="A27" s="111" t="s">
        <v>393</v>
      </c>
      <c r="B27" s="94"/>
      <c r="C27" s="112"/>
      <c r="D27" s="115"/>
      <c r="E27" s="116" t="s">
        <v>388</v>
      </c>
      <c r="F27" s="225">
        <v>3219.9</v>
      </c>
      <c r="G27" s="225">
        <v>2069.1</v>
      </c>
    </row>
    <row r="28" spans="1:7" ht="12" customHeight="1">
      <c r="A28" s="111" t="s">
        <v>293</v>
      </c>
      <c r="B28" s="94"/>
      <c r="C28" s="112"/>
      <c r="D28" s="115"/>
      <c r="E28" s="116" t="s">
        <v>301</v>
      </c>
      <c r="F28" s="225">
        <v>14722.4</v>
      </c>
      <c r="G28" s="225">
        <v>10154.3</v>
      </c>
    </row>
    <row r="29" spans="1:8" ht="21.75" customHeight="1">
      <c r="A29" s="111" t="s">
        <v>294</v>
      </c>
      <c r="B29" s="94"/>
      <c r="C29" s="112"/>
      <c r="D29" s="115"/>
      <c r="E29" s="116" t="s">
        <v>302</v>
      </c>
      <c r="F29" s="225">
        <v>522.1</v>
      </c>
      <c r="G29" s="225">
        <v>22.1</v>
      </c>
      <c r="H29" s="212"/>
    </row>
    <row r="30" spans="1:7" ht="14.25" customHeight="1">
      <c r="A30" s="111" t="s">
        <v>390</v>
      </c>
      <c r="B30" s="94"/>
      <c r="C30" s="112"/>
      <c r="D30" s="115"/>
      <c r="E30" s="116" t="s">
        <v>391</v>
      </c>
      <c r="F30" s="225">
        <v>172.6</v>
      </c>
      <c r="G30" s="225">
        <v>41.5</v>
      </c>
    </row>
    <row r="31" spans="1:7" ht="12.75" customHeight="1">
      <c r="A31" s="111" t="s">
        <v>415</v>
      </c>
      <c r="B31" s="94"/>
      <c r="C31" s="112"/>
      <c r="D31" s="115"/>
      <c r="E31" s="116" t="s">
        <v>416</v>
      </c>
      <c r="F31" s="225">
        <v>6.4</v>
      </c>
      <c r="G31" s="225">
        <v>5</v>
      </c>
    </row>
    <row r="32" spans="1:7" ht="33.75" customHeight="1">
      <c r="A32" s="96" t="s">
        <v>364</v>
      </c>
      <c r="B32" s="74"/>
      <c r="C32" s="132"/>
      <c r="D32" s="4" t="s">
        <v>365</v>
      </c>
      <c r="E32" s="4"/>
      <c r="F32" s="227">
        <f>F33</f>
        <v>4724</v>
      </c>
      <c r="G32" s="227">
        <f>G33</f>
        <v>3066.2</v>
      </c>
    </row>
    <row r="33" spans="1:7" ht="12" customHeight="1">
      <c r="A33" s="133" t="s">
        <v>343</v>
      </c>
      <c r="B33" s="74"/>
      <c r="C33" s="132"/>
      <c r="D33" s="4"/>
      <c r="E33" s="4" t="s">
        <v>342</v>
      </c>
      <c r="F33" s="227">
        <v>4724</v>
      </c>
      <c r="G33" s="227">
        <v>3066.2</v>
      </c>
    </row>
    <row r="34" spans="1:7" ht="57" customHeight="1">
      <c r="A34" s="218" t="s">
        <v>366</v>
      </c>
      <c r="B34" s="107"/>
      <c r="C34" s="269"/>
      <c r="D34" s="8" t="s">
        <v>367</v>
      </c>
      <c r="E34" s="8"/>
      <c r="F34" s="270">
        <f>F35</f>
        <v>950</v>
      </c>
      <c r="G34" s="270">
        <f>G35</f>
        <v>558.1</v>
      </c>
    </row>
    <row r="35" spans="1:7" ht="14.25" customHeight="1">
      <c r="A35" s="96" t="s">
        <v>343</v>
      </c>
      <c r="B35" s="74"/>
      <c r="C35" s="132"/>
      <c r="D35" s="4"/>
      <c r="E35" s="4" t="s">
        <v>342</v>
      </c>
      <c r="F35" s="223">
        <v>950</v>
      </c>
      <c r="G35" s="223">
        <v>558.1</v>
      </c>
    </row>
    <row r="36" spans="1:7" ht="13.5" customHeight="1">
      <c r="A36" s="271" t="s">
        <v>497</v>
      </c>
      <c r="B36" s="59" t="s">
        <v>143</v>
      </c>
      <c r="C36" s="42" t="s">
        <v>152</v>
      </c>
      <c r="D36" s="162"/>
      <c r="E36" s="163"/>
      <c r="F36" s="272">
        <f>F37</f>
        <v>266</v>
      </c>
      <c r="G36" s="272">
        <f>G37</f>
        <v>125.9</v>
      </c>
    </row>
    <row r="37" spans="1:7" ht="25.5" customHeight="1">
      <c r="A37" s="111" t="s">
        <v>498</v>
      </c>
      <c r="B37" s="94"/>
      <c r="C37" s="112"/>
      <c r="D37" s="113" t="s">
        <v>499</v>
      </c>
      <c r="E37" s="116"/>
      <c r="F37" s="225">
        <f>F38</f>
        <v>266</v>
      </c>
      <c r="G37" s="225">
        <f>G38</f>
        <v>125.9</v>
      </c>
    </row>
    <row r="38" spans="1:7" ht="15" customHeight="1">
      <c r="A38" s="111" t="s">
        <v>343</v>
      </c>
      <c r="B38" s="94"/>
      <c r="C38" s="112"/>
      <c r="D38" s="115"/>
      <c r="E38" s="116" t="s">
        <v>342</v>
      </c>
      <c r="F38" s="225">
        <v>266</v>
      </c>
      <c r="G38" s="225">
        <v>125.9</v>
      </c>
    </row>
    <row r="39" spans="1:7" ht="36" customHeight="1">
      <c r="A39" s="21" t="s">
        <v>168</v>
      </c>
      <c r="B39" s="59" t="s">
        <v>143</v>
      </c>
      <c r="C39" s="42" t="s">
        <v>153</v>
      </c>
      <c r="D39" s="4"/>
      <c r="E39" s="6"/>
      <c r="F39" s="228">
        <f>F40</f>
        <v>19151</v>
      </c>
      <c r="G39" s="228">
        <f>G40</f>
        <v>13760.5</v>
      </c>
    </row>
    <row r="40" spans="1:7" ht="32.25" customHeight="1">
      <c r="A40" s="25" t="s">
        <v>102</v>
      </c>
      <c r="B40" s="59"/>
      <c r="C40" s="42"/>
      <c r="D40" s="4" t="s">
        <v>104</v>
      </c>
      <c r="E40" s="4"/>
      <c r="F40" s="229">
        <f>F41</f>
        <v>19151</v>
      </c>
      <c r="G40" s="229">
        <f>G41</f>
        <v>13760.5</v>
      </c>
    </row>
    <row r="41" spans="1:7" ht="13.5" customHeight="1">
      <c r="A41" s="137" t="s">
        <v>6</v>
      </c>
      <c r="B41" s="94"/>
      <c r="C41" s="47"/>
      <c r="D41" s="10" t="s">
        <v>107</v>
      </c>
      <c r="E41" s="10"/>
      <c r="F41" s="225">
        <f>SUM(F42:F46)</f>
        <v>19151</v>
      </c>
      <c r="G41" s="225">
        <f>SUM(G42:G46)</f>
        <v>13760.5</v>
      </c>
    </row>
    <row r="42" spans="1:7" ht="13.5" customHeight="1">
      <c r="A42" s="137" t="s">
        <v>383</v>
      </c>
      <c r="B42" s="94"/>
      <c r="C42" s="47"/>
      <c r="D42" s="10"/>
      <c r="E42" s="10" t="s">
        <v>384</v>
      </c>
      <c r="F42" s="277">
        <v>14871</v>
      </c>
      <c r="G42" s="275">
        <v>10696.9</v>
      </c>
    </row>
    <row r="43" spans="1:7" ht="13.5" customHeight="1">
      <c r="A43" s="137" t="s">
        <v>385</v>
      </c>
      <c r="B43" s="94"/>
      <c r="C43" s="47"/>
      <c r="D43" s="10"/>
      <c r="E43" s="10" t="s">
        <v>386</v>
      </c>
      <c r="F43" s="277">
        <v>3050.2</v>
      </c>
      <c r="G43" s="275">
        <v>2401.8</v>
      </c>
    </row>
    <row r="44" spans="1:7" ht="23.25" customHeight="1">
      <c r="A44" s="96" t="s">
        <v>387</v>
      </c>
      <c r="B44" s="94"/>
      <c r="C44" s="47"/>
      <c r="D44" s="10"/>
      <c r="E44" s="10" t="s">
        <v>388</v>
      </c>
      <c r="F44" s="277">
        <v>865</v>
      </c>
      <c r="G44" s="275">
        <v>551.9</v>
      </c>
    </row>
    <row r="45" spans="1:7" ht="12" customHeight="1">
      <c r="A45" s="155" t="s">
        <v>293</v>
      </c>
      <c r="B45" s="138"/>
      <c r="C45" s="47"/>
      <c r="D45" s="10"/>
      <c r="E45" s="10" t="s">
        <v>301</v>
      </c>
      <c r="F45" s="277">
        <v>344.8</v>
      </c>
      <c r="G45" s="275">
        <v>109.4</v>
      </c>
    </row>
    <row r="46" spans="1:7" ht="12" customHeight="1">
      <c r="A46" s="137" t="s">
        <v>390</v>
      </c>
      <c r="B46" s="94"/>
      <c r="C46" s="47"/>
      <c r="D46" s="10"/>
      <c r="E46" s="10" t="s">
        <v>391</v>
      </c>
      <c r="F46" s="277">
        <v>20</v>
      </c>
      <c r="G46" s="275">
        <v>0.5</v>
      </c>
    </row>
    <row r="47" spans="1:7" ht="12" customHeight="1">
      <c r="A47" s="21" t="s">
        <v>395</v>
      </c>
      <c r="B47" s="94" t="s">
        <v>143</v>
      </c>
      <c r="C47" s="47" t="s">
        <v>147</v>
      </c>
      <c r="D47" s="10"/>
      <c r="E47" s="10"/>
      <c r="F47" s="225">
        <f aca="true" t="shared" si="1" ref="F47:G49">F48</f>
        <v>4349.8</v>
      </c>
      <c r="G47" s="225">
        <f t="shared" si="1"/>
        <v>0</v>
      </c>
    </row>
    <row r="48" spans="1:7" ht="12" customHeight="1">
      <c r="A48" s="140" t="s">
        <v>395</v>
      </c>
      <c r="B48" s="94"/>
      <c r="C48" s="47"/>
      <c r="D48" s="10" t="s">
        <v>394</v>
      </c>
      <c r="E48" s="10"/>
      <c r="F48" s="225">
        <f t="shared" si="1"/>
        <v>4349.8</v>
      </c>
      <c r="G48" s="225">
        <f t="shared" si="1"/>
        <v>0</v>
      </c>
    </row>
    <row r="49" spans="1:7" ht="10.5" customHeight="1">
      <c r="A49" s="18" t="s">
        <v>108</v>
      </c>
      <c r="B49" s="46"/>
      <c r="C49" s="46"/>
      <c r="D49" s="23" t="s">
        <v>109</v>
      </c>
      <c r="E49" s="23"/>
      <c r="F49" s="230">
        <f t="shared" si="1"/>
        <v>4349.8</v>
      </c>
      <c r="G49" s="230">
        <f t="shared" si="1"/>
        <v>0</v>
      </c>
    </row>
    <row r="50" spans="1:7" ht="12" customHeight="1">
      <c r="A50" s="111" t="s">
        <v>449</v>
      </c>
      <c r="B50" s="94"/>
      <c r="C50" s="112"/>
      <c r="D50" s="115"/>
      <c r="E50" s="116" t="s">
        <v>450</v>
      </c>
      <c r="F50" s="225">
        <v>4349.8</v>
      </c>
      <c r="G50" s="225">
        <v>0</v>
      </c>
    </row>
    <row r="51" spans="1:7" ht="12.75" customHeight="1">
      <c r="A51" s="21" t="s">
        <v>72</v>
      </c>
      <c r="B51" s="139" t="s">
        <v>143</v>
      </c>
      <c r="C51" s="61" t="s">
        <v>169</v>
      </c>
      <c r="D51" s="62"/>
      <c r="E51" s="62"/>
      <c r="F51" s="146">
        <f>F52+F60+F71</f>
        <v>65056.1</v>
      </c>
      <c r="G51" s="146">
        <f>G52+G60+G71</f>
        <v>30313.399999999994</v>
      </c>
    </row>
    <row r="52" spans="1:7" ht="33.75" customHeight="1">
      <c r="A52" s="17" t="s">
        <v>102</v>
      </c>
      <c r="B52" s="54"/>
      <c r="C52" s="54"/>
      <c r="D52" s="7" t="s">
        <v>104</v>
      </c>
      <c r="E52" s="7"/>
      <c r="F52" s="231">
        <f>F53</f>
        <v>33646.1</v>
      </c>
      <c r="G52" s="231">
        <f>G53</f>
        <v>20020.499999999996</v>
      </c>
    </row>
    <row r="53" spans="1:7" ht="12" customHeight="1">
      <c r="A53" s="63" t="s">
        <v>6</v>
      </c>
      <c r="B53" s="53"/>
      <c r="C53" s="53"/>
      <c r="D53" s="6" t="s">
        <v>107</v>
      </c>
      <c r="E53" s="6"/>
      <c r="F53" s="225">
        <f>SUM(F54:F59)</f>
        <v>33646.1</v>
      </c>
      <c r="G53" s="225">
        <f>SUM(G54:G59)</f>
        <v>20020.499999999996</v>
      </c>
    </row>
    <row r="54" spans="1:7" ht="12.75" customHeight="1">
      <c r="A54" s="95" t="s">
        <v>383</v>
      </c>
      <c r="B54" s="94"/>
      <c r="C54" s="47"/>
      <c r="D54" s="10"/>
      <c r="E54" s="10" t="s">
        <v>384</v>
      </c>
      <c r="F54" s="277">
        <v>15496.6</v>
      </c>
      <c r="G54" s="277">
        <v>11376.9</v>
      </c>
    </row>
    <row r="55" spans="1:7" ht="12" customHeight="1">
      <c r="A55" s="95" t="s">
        <v>385</v>
      </c>
      <c r="B55" s="94"/>
      <c r="C55" s="47"/>
      <c r="D55" s="10"/>
      <c r="E55" s="10" t="s">
        <v>386</v>
      </c>
      <c r="F55" s="277">
        <v>2995</v>
      </c>
      <c r="G55" s="277">
        <v>1651.3</v>
      </c>
    </row>
    <row r="56" spans="1:7" ht="21.75" customHeight="1">
      <c r="A56" s="96" t="s">
        <v>393</v>
      </c>
      <c r="B56" s="94"/>
      <c r="C56" s="47"/>
      <c r="D56" s="10"/>
      <c r="E56" s="10" t="s">
        <v>388</v>
      </c>
      <c r="F56" s="277">
        <v>905.6</v>
      </c>
      <c r="G56" s="277">
        <v>534</v>
      </c>
    </row>
    <row r="57" spans="1:7" ht="14.25" customHeight="1">
      <c r="A57" s="155" t="s">
        <v>293</v>
      </c>
      <c r="B57" s="94"/>
      <c r="C57" s="47"/>
      <c r="D57" s="10"/>
      <c r="E57" s="10" t="s">
        <v>301</v>
      </c>
      <c r="F57" s="277">
        <v>14198.9</v>
      </c>
      <c r="G57" s="277">
        <v>6458</v>
      </c>
    </row>
    <row r="58" spans="1:7" ht="12" customHeight="1">
      <c r="A58" s="96" t="s">
        <v>390</v>
      </c>
      <c r="B58" s="94"/>
      <c r="C58" s="47"/>
      <c r="D58" s="10"/>
      <c r="E58" s="10" t="s">
        <v>391</v>
      </c>
      <c r="F58" s="277">
        <v>20</v>
      </c>
      <c r="G58" s="277">
        <v>0</v>
      </c>
    </row>
    <row r="59" spans="1:7" ht="12.75" customHeight="1">
      <c r="A59" s="96" t="s">
        <v>415</v>
      </c>
      <c r="B59" s="94"/>
      <c r="C59" s="47"/>
      <c r="D59" s="10"/>
      <c r="E59" s="10" t="s">
        <v>416</v>
      </c>
      <c r="F59" s="277">
        <v>30</v>
      </c>
      <c r="G59" s="277">
        <v>0.3</v>
      </c>
    </row>
    <row r="60" spans="1:7" ht="24" customHeight="1">
      <c r="A60" s="24" t="s">
        <v>48</v>
      </c>
      <c r="B60" s="61"/>
      <c r="C60" s="61"/>
      <c r="D60" s="62" t="s">
        <v>49</v>
      </c>
      <c r="E60" s="62"/>
      <c r="F60" s="146">
        <f>F61+F64</f>
        <v>28260</v>
      </c>
      <c r="G60" s="146">
        <f>G61+G64</f>
        <v>10292.9</v>
      </c>
    </row>
    <row r="61" spans="1:7" ht="21" customHeight="1">
      <c r="A61" s="28" t="s">
        <v>50</v>
      </c>
      <c r="B61" s="46"/>
      <c r="C61" s="46"/>
      <c r="D61" s="23" t="s">
        <v>79</v>
      </c>
      <c r="E61" s="23"/>
      <c r="F61" s="226">
        <f>F62+F63</f>
        <v>19302.9</v>
      </c>
      <c r="G61" s="226">
        <f>G62+G63</f>
        <v>5329.4</v>
      </c>
    </row>
    <row r="62" spans="1:7" ht="12.75" customHeight="1">
      <c r="A62" s="155" t="s">
        <v>293</v>
      </c>
      <c r="B62" s="10"/>
      <c r="C62" s="169"/>
      <c r="D62" s="10"/>
      <c r="E62" s="183" t="s">
        <v>301</v>
      </c>
      <c r="F62" s="226">
        <v>902.9</v>
      </c>
      <c r="G62" s="226">
        <v>329.4</v>
      </c>
    </row>
    <row r="63" spans="1:7" ht="22.5" customHeight="1">
      <c r="A63" s="96" t="s">
        <v>411</v>
      </c>
      <c r="B63" s="10"/>
      <c r="C63" s="169"/>
      <c r="D63" s="10"/>
      <c r="E63" s="183" t="s">
        <v>389</v>
      </c>
      <c r="F63" s="226">
        <v>18400</v>
      </c>
      <c r="G63" s="226">
        <v>5000</v>
      </c>
    </row>
    <row r="64" spans="1:7" ht="21.75" customHeight="1">
      <c r="A64" s="32" t="s">
        <v>1</v>
      </c>
      <c r="B64" s="45"/>
      <c r="C64" s="45"/>
      <c r="D64" s="19" t="s">
        <v>2</v>
      </c>
      <c r="E64" s="19"/>
      <c r="F64" s="200">
        <f>F65</f>
        <v>8957.1</v>
      </c>
      <c r="G64" s="200">
        <f>G65</f>
        <v>4963.5</v>
      </c>
    </row>
    <row r="65" spans="1:11" ht="12.75" customHeight="1">
      <c r="A65" s="32" t="s">
        <v>8</v>
      </c>
      <c r="B65" s="47"/>
      <c r="C65" s="48"/>
      <c r="D65" s="10" t="s">
        <v>110</v>
      </c>
      <c r="E65" s="10"/>
      <c r="F65" s="225">
        <f>F66+F67+F68+F69+F70</f>
        <v>8957.1</v>
      </c>
      <c r="G65" s="225">
        <f>G66+G67+G68+G69+G70</f>
        <v>4963.5</v>
      </c>
      <c r="J65" s="212"/>
      <c r="K65" s="212"/>
    </row>
    <row r="66" spans="1:10" ht="21.75" customHeight="1">
      <c r="A66" s="17" t="s">
        <v>393</v>
      </c>
      <c r="B66" s="48"/>
      <c r="C66" s="48"/>
      <c r="D66" s="9"/>
      <c r="E66" s="10" t="s">
        <v>388</v>
      </c>
      <c r="F66" s="200">
        <v>831</v>
      </c>
      <c r="G66" s="200">
        <v>427.4</v>
      </c>
      <c r="I66" s="212"/>
      <c r="J66" s="212"/>
    </row>
    <row r="67" spans="1:11" ht="13.5" customHeight="1">
      <c r="A67" s="111" t="s">
        <v>293</v>
      </c>
      <c r="B67" s="48"/>
      <c r="C67" s="48"/>
      <c r="D67" s="9"/>
      <c r="E67" s="10" t="s">
        <v>301</v>
      </c>
      <c r="F67" s="200">
        <v>8005.6</v>
      </c>
      <c r="G67" s="200">
        <v>4417</v>
      </c>
      <c r="K67" s="212"/>
    </row>
    <row r="68" spans="1:9" ht="22.5" customHeight="1">
      <c r="A68" s="96" t="s">
        <v>411</v>
      </c>
      <c r="B68" s="48"/>
      <c r="C68" s="48"/>
      <c r="D68" s="9"/>
      <c r="E68" s="10" t="s">
        <v>389</v>
      </c>
      <c r="F68" s="200">
        <v>100</v>
      </c>
      <c r="G68" s="200">
        <v>99.1</v>
      </c>
      <c r="I68" s="212"/>
    </row>
    <row r="69" spans="1:7" ht="12.75" customHeight="1">
      <c r="A69" s="122" t="s">
        <v>390</v>
      </c>
      <c r="B69" s="218"/>
      <c r="C69" s="219"/>
      <c r="D69" s="220"/>
      <c r="E69" s="220" t="s">
        <v>391</v>
      </c>
      <c r="F69" s="151">
        <v>0.5</v>
      </c>
      <c r="G69" s="151">
        <v>0</v>
      </c>
    </row>
    <row r="70" spans="1:7" ht="10.5" customHeight="1">
      <c r="A70" s="96" t="s">
        <v>415</v>
      </c>
      <c r="B70" s="96"/>
      <c r="C70" s="47"/>
      <c r="D70" s="10"/>
      <c r="E70" s="10" t="s">
        <v>416</v>
      </c>
      <c r="F70" s="200">
        <v>20</v>
      </c>
      <c r="G70" s="200">
        <v>20</v>
      </c>
    </row>
    <row r="71" spans="1:7" ht="21.75" customHeight="1">
      <c r="A71" s="96" t="s">
        <v>243</v>
      </c>
      <c r="B71" s="94"/>
      <c r="C71" s="94"/>
      <c r="D71" s="10" t="s">
        <v>241</v>
      </c>
      <c r="E71" s="10"/>
      <c r="F71" s="275">
        <f>F72</f>
        <v>3150</v>
      </c>
      <c r="G71" s="275">
        <f>G72</f>
        <v>0</v>
      </c>
    </row>
    <row r="72" spans="1:7" ht="21.75" customHeight="1">
      <c r="A72" s="96" t="s">
        <v>244</v>
      </c>
      <c r="B72" s="10"/>
      <c r="C72" s="169"/>
      <c r="D72" s="10" t="s">
        <v>242</v>
      </c>
      <c r="E72" s="183"/>
      <c r="F72" s="275">
        <f>F73</f>
        <v>3150</v>
      </c>
      <c r="G72" s="275">
        <f>G73</f>
        <v>0</v>
      </c>
    </row>
    <row r="73" spans="1:7" ht="23.25" customHeight="1">
      <c r="A73" s="96" t="s">
        <v>411</v>
      </c>
      <c r="B73" s="10"/>
      <c r="C73" s="169"/>
      <c r="D73" s="10"/>
      <c r="E73" s="183" t="s">
        <v>389</v>
      </c>
      <c r="F73" s="275">
        <v>3150</v>
      </c>
      <c r="G73" s="275">
        <v>0</v>
      </c>
    </row>
    <row r="74" spans="1:7" ht="12.75" customHeight="1">
      <c r="A74" s="34" t="s">
        <v>9</v>
      </c>
      <c r="B74" s="65" t="s">
        <v>144</v>
      </c>
      <c r="C74" s="64"/>
      <c r="D74" s="22"/>
      <c r="E74" s="22"/>
      <c r="F74" s="232">
        <f>F75+F79</f>
        <v>7250</v>
      </c>
      <c r="G74" s="232">
        <f>G75+G79</f>
        <v>3826.5</v>
      </c>
    </row>
    <row r="75" spans="1:7" ht="12.75" customHeight="1">
      <c r="A75" s="21" t="s">
        <v>282</v>
      </c>
      <c r="B75" s="38" t="s">
        <v>144</v>
      </c>
      <c r="C75" s="119" t="s">
        <v>145</v>
      </c>
      <c r="D75" s="120"/>
      <c r="E75" s="120"/>
      <c r="F75" s="200">
        <f aca="true" t="shared" si="2" ref="F75:G77">F76</f>
        <v>6600</v>
      </c>
      <c r="G75" s="200">
        <f t="shared" si="2"/>
        <v>3216.8</v>
      </c>
    </row>
    <row r="76" spans="1:7" ht="12.75" customHeight="1">
      <c r="A76" s="121" t="s">
        <v>200</v>
      </c>
      <c r="B76" s="118"/>
      <c r="C76" s="119"/>
      <c r="D76" s="120" t="s">
        <v>201</v>
      </c>
      <c r="E76" s="120"/>
      <c r="F76" s="200">
        <f t="shared" si="2"/>
        <v>6600</v>
      </c>
      <c r="G76" s="200">
        <f t="shared" si="2"/>
        <v>3216.8</v>
      </c>
    </row>
    <row r="77" spans="1:7" ht="24" customHeight="1">
      <c r="A77" s="186" t="s">
        <v>283</v>
      </c>
      <c r="B77" s="118"/>
      <c r="C77" s="119"/>
      <c r="D77" s="120" t="s">
        <v>236</v>
      </c>
      <c r="E77" s="120"/>
      <c r="F77" s="200">
        <f t="shared" si="2"/>
        <v>6600</v>
      </c>
      <c r="G77" s="200">
        <f t="shared" si="2"/>
        <v>3216.8</v>
      </c>
    </row>
    <row r="78" spans="1:7" ht="13.5" customHeight="1">
      <c r="A78" s="95" t="s">
        <v>103</v>
      </c>
      <c r="B78" s="118"/>
      <c r="C78" s="119"/>
      <c r="D78" s="120"/>
      <c r="E78" s="120" t="s">
        <v>342</v>
      </c>
      <c r="F78" s="200">
        <v>6600</v>
      </c>
      <c r="G78" s="200">
        <v>3216.8</v>
      </c>
    </row>
    <row r="79" spans="1:7" ht="12.75" customHeight="1">
      <c r="A79" s="21" t="s">
        <v>10</v>
      </c>
      <c r="B79" s="38" t="s">
        <v>144</v>
      </c>
      <c r="C79" s="38" t="s">
        <v>146</v>
      </c>
      <c r="D79" s="4"/>
      <c r="E79" s="4"/>
      <c r="F79" s="142">
        <f>F80</f>
        <v>650</v>
      </c>
      <c r="G79" s="142">
        <f>G80</f>
        <v>609.6999999999999</v>
      </c>
    </row>
    <row r="80" spans="1:7" ht="21" customHeight="1">
      <c r="A80" s="28" t="s">
        <v>11</v>
      </c>
      <c r="B80" s="38"/>
      <c r="C80" s="38"/>
      <c r="D80" s="4" t="s">
        <v>12</v>
      </c>
      <c r="E80" s="4"/>
      <c r="F80" s="142">
        <f>F81</f>
        <v>650</v>
      </c>
      <c r="G80" s="142">
        <f>G81</f>
        <v>609.6999999999999</v>
      </c>
    </row>
    <row r="81" spans="1:7" ht="20.25" customHeight="1">
      <c r="A81" s="13" t="s">
        <v>13</v>
      </c>
      <c r="B81" s="43"/>
      <c r="C81" s="43"/>
      <c r="D81" s="8" t="s">
        <v>80</v>
      </c>
      <c r="E81" s="8"/>
      <c r="F81" s="233">
        <f>F82+F83+F84</f>
        <v>650</v>
      </c>
      <c r="G81" s="233">
        <f>G82+G83+G84</f>
        <v>609.6999999999999</v>
      </c>
    </row>
    <row r="82" spans="1:7" ht="12" customHeight="1">
      <c r="A82" s="111" t="s">
        <v>393</v>
      </c>
      <c r="B82" s="112"/>
      <c r="C82" s="112"/>
      <c r="D82" s="115"/>
      <c r="E82" s="116" t="s">
        <v>388</v>
      </c>
      <c r="F82" s="226">
        <v>20</v>
      </c>
      <c r="G82" s="226">
        <v>10.8</v>
      </c>
    </row>
    <row r="83" spans="1:7" ht="14.25" customHeight="1">
      <c r="A83" s="111" t="s">
        <v>293</v>
      </c>
      <c r="B83" s="112"/>
      <c r="C83" s="112"/>
      <c r="D83" s="115"/>
      <c r="E83" s="116" t="s">
        <v>301</v>
      </c>
      <c r="F83" s="226">
        <v>629.5</v>
      </c>
      <c r="G83" s="226">
        <v>598.9</v>
      </c>
    </row>
    <row r="84" spans="1:7" ht="11.25" customHeight="1">
      <c r="A84" s="111" t="s">
        <v>390</v>
      </c>
      <c r="B84" s="112"/>
      <c r="C84" s="112"/>
      <c r="D84" s="115"/>
      <c r="E84" s="116" t="s">
        <v>391</v>
      </c>
      <c r="F84" s="226">
        <v>0.5</v>
      </c>
      <c r="G84" s="226">
        <v>0</v>
      </c>
    </row>
    <row r="85" spans="1:7" ht="25.5" customHeight="1">
      <c r="A85" s="31" t="s">
        <v>14</v>
      </c>
      <c r="B85" s="49" t="s">
        <v>145</v>
      </c>
      <c r="C85" s="49"/>
      <c r="D85" s="35"/>
      <c r="E85" s="35"/>
      <c r="F85" s="141">
        <f>F86+F103</f>
        <v>14823.8</v>
      </c>
      <c r="G85" s="141">
        <f>G86+G103</f>
        <v>7417.299999999999</v>
      </c>
    </row>
    <row r="86" spans="1:7" ht="35.25" customHeight="1">
      <c r="A86" s="21" t="s">
        <v>111</v>
      </c>
      <c r="B86" s="42" t="s">
        <v>145</v>
      </c>
      <c r="C86" s="42" t="s">
        <v>150</v>
      </c>
      <c r="D86" s="4"/>
      <c r="E86" s="4"/>
      <c r="F86" s="142">
        <f>F87+F91+F96</f>
        <v>11768.999999999998</v>
      </c>
      <c r="G86" s="142">
        <f>G87+G91+G96</f>
        <v>6273.299999999999</v>
      </c>
    </row>
    <row r="87" spans="1:7" ht="22.5" customHeight="1">
      <c r="A87" s="28" t="s">
        <v>15</v>
      </c>
      <c r="B87" s="42"/>
      <c r="C87" s="42"/>
      <c r="D87" s="4" t="s">
        <v>16</v>
      </c>
      <c r="E87" s="4"/>
      <c r="F87" s="142">
        <f>F88</f>
        <v>945.4</v>
      </c>
      <c r="G87" s="142">
        <f>G88</f>
        <v>68.4</v>
      </c>
    </row>
    <row r="88" spans="1:7" ht="32.25" customHeight="1">
      <c r="A88" s="17" t="s">
        <v>113</v>
      </c>
      <c r="B88" s="42"/>
      <c r="C88" s="42"/>
      <c r="D88" s="4" t="s">
        <v>112</v>
      </c>
      <c r="E88" s="4"/>
      <c r="F88" s="142">
        <f>F89+F90</f>
        <v>945.4</v>
      </c>
      <c r="G88" s="142">
        <f>G89+G90</f>
        <v>68.4</v>
      </c>
    </row>
    <row r="89" spans="1:7" ht="13.5" customHeight="1">
      <c r="A89" s="111" t="s">
        <v>293</v>
      </c>
      <c r="B89" s="42"/>
      <c r="C89" s="42"/>
      <c r="D89" s="4"/>
      <c r="E89" s="4" t="s">
        <v>301</v>
      </c>
      <c r="F89" s="142">
        <v>943</v>
      </c>
      <c r="G89" s="142">
        <v>66.5</v>
      </c>
    </row>
    <row r="90" spans="1:7" ht="12" customHeight="1">
      <c r="A90" s="111" t="s">
        <v>390</v>
      </c>
      <c r="B90" s="42"/>
      <c r="C90" s="42"/>
      <c r="D90" s="4"/>
      <c r="E90" s="4" t="s">
        <v>391</v>
      </c>
      <c r="F90" s="142">
        <v>2.4</v>
      </c>
      <c r="G90" s="142">
        <v>1.9</v>
      </c>
    </row>
    <row r="91" spans="1:7" ht="13.5" customHeight="1">
      <c r="A91" s="17" t="s">
        <v>170</v>
      </c>
      <c r="B91" s="67"/>
      <c r="C91" s="67"/>
      <c r="D91" s="19" t="s">
        <v>171</v>
      </c>
      <c r="E91" s="19"/>
      <c r="F91" s="234">
        <f>F92</f>
        <v>304.59999999999997</v>
      </c>
      <c r="G91" s="234">
        <f>G92</f>
        <v>172.8</v>
      </c>
    </row>
    <row r="92" spans="1:7" ht="23.25" customHeight="1">
      <c r="A92" s="17" t="s">
        <v>172</v>
      </c>
      <c r="B92" s="67"/>
      <c r="C92" s="67"/>
      <c r="D92" s="19" t="s">
        <v>173</v>
      </c>
      <c r="E92" s="19"/>
      <c r="F92" s="234">
        <f>F93+F94+F95</f>
        <v>304.59999999999997</v>
      </c>
      <c r="G92" s="234">
        <f>G93+G94+G95</f>
        <v>172.8</v>
      </c>
    </row>
    <row r="93" spans="1:7" ht="21.75" customHeight="1">
      <c r="A93" s="111" t="s">
        <v>393</v>
      </c>
      <c r="B93" s="94"/>
      <c r="C93" s="112"/>
      <c r="D93" s="115"/>
      <c r="E93" s="116" t="s">
        <v>388</v>
      </c>
      <c r="F93" s="225">
        <v>183.6</v>
      </c>
      <c r="G93" s="225">
        <v>108.5</v>
      </c>
    </row>
    <row r="94" spans="1:7" ht="15" customHeight="1">
      <c r="A94" s="111" t="s">
        <v>293</v>
      </c>
      <c r="B94" s="94"/>
      <c r="C94" s="112"/>
      <c r="D94" s="115"/>
      <c r="E94" s="116" t="s">
        <v>301</v>
      </c>
      <c r="F94" s="226">
        <v>115.6</v>
      </c>
      <c r="G94" s="226">
        <v>62</v>
      </c>
    </row>
    <row r="95" spans="1:7" ht="12.75" customHeight="1">
      <c r="A95" s="111" t="s">
        <v>390</v>
      </c>
      <c r="B95" s="94"/>
      <c r="C95" s="112"/>
      <c r="D95" s="115"/>
      <c r="E95" s="116" t="s">
        <v>391</v>
      </c>
      <c r="F95" s="225">
        <v>5.4</v>
      </c>
      <c r="G95" s="225">
        <v>2.3</v>
      </c>
    </row>
    <row r="96" spans="1:7" ht="11.25" customHeight="1">
      <c r="A96" s="17" t="s">
        <v>17</v>
      </c>
      <c r="B96" s="42"/>
      <c r="C96" s="42"/>
      <c r="D96" s="4" t="s">
        <v>18</v>
      </c>
      <c r="E96" s="4"/>
      <c r="F96" s="142">
        <f>F97</f>
        <v>10518.999999999998</v>
      </c>
      <c r="G96" s="142">
        <f>G97</f>
        <v>6032.099999999999</v>
      </c>
    </row>
    <row r="97" spans="1:7" ht="14.25" customHeight="1">
      <c r="A97" s="111" t="s">
        <v>19</v>
      </c>
      <c r="B97" s="94"/>
      <c r="C97" s="112"/>
      <c r="D97" s="113" t="s">
        <v>451</v>
      </c>
      <c r="E97" s="114"/>
      <c r="F97" s="225">
        <f>F98+F99+F100+F101+F102</f>
        <v>10518.999999999998</v>
      </c>
      <c r="G97" s="225">
        <f>G98+G99+G100+G101+G102</f>
        <v>6032.099999999999</v>
      </c>
    </row>
    <row r="98" spans="1:7" ht="12" customHeight="1">
      <c r="A98" s="111" t="s">
        <v>383</v>
      </c>
      <c r="B98" s="94"/>
      <c r="C98" s="112"/>
      <c r="D98" s="115"/>
      <c r="E98" s="116" t="s">
        <v>420</v>
      </c>
      <c r="F98" s="225">
        <v>8190.5</v>
      </c>
      <c r="G98" s="225">
        <v>5608.8</v>
      </c>
    </row>
    <row r="99" spans="1:7" ht="21.75" customHeight="1">
      <c r="A99" s="111" t="s">
        <v>393</v>
      </c>
      <c r="B99" s="94"/>
      <c r="C99" s="112"/>
      <c r="D99" s="115"/>
      <c r="E99" s="116" t="s">
        <v>388</v>
      </c>
      <c r="F99" s="225">
        <v>58.8</v>
      </c>
      <c r="G99" s="225">
        <v>36.4</v>
      </c>
    </row>
    <row r="100" spans="1:7" ht="11.25" customHeight="1">
      <c r="A100" s="111" t="s">
        <v>293</v>
      </c>
      <c r="B100" s="94"/>
      <c r="C100" s="112"/>
      <c r="D100" s="115"/>
      <c r="E100" s="116" t="s">
        <v>301</v>
      </c>
      <c r="F100" s="225">
        <v>795.3</v>
      </c>
      <c r="G100" s="225">
        <v>243.4</v>
      </c>
    </row>
    <row r="101" spans="1:7" ht="21" customHeight="1">
      <c r="A101" s="111" t="s">
        <v>411</v>
      </c>
      <c r="B101" s="94"/>
      <c r="C101" s="112"/>
      <c r="D101" s="115"/>
      <c r="E101" s="116" t="s">
        <v>389</v>
      </c>
      <c r="F101" s="225">
        <v>1445</v>
      </c>
      <c r="G101" s="225">
        <v>143.5</v>
      </c>
    </row>
    <row r="102" spans="1:7" ht="12" customHeight="1">
      <c r="A102" s="111" t="s">
        <v>390</v>
      </c>
      <c r="B102" s="94"/>
      <c r="C102" s="112"/>
      <c r="D102" s="115"/>
      <c r="E102" s="116" t="s">
        <v>391</v>
      </c>
      <c r="F102" s="225">
        <v>29.4</v>
      </c>
      <c r="G102" s="225">
        <v>0</v>
      </c>
    </row>
    <row r="103" spans="1:7" ht="24" customHeight="1">
      <c r="A103" s="21" t="s">
        <v>137</v>
      </c>
      <c r="B103" s="42" t="s">
        <v>145</v>
      </c>
      <c r="C103" s="42" t="s">
        <v>148</v>
      </c>
      <c r="D103" s="4"/>
      <c r="E103" s="4"/>
      <c r="F103" s="223">
        <f>F104+F107</f>
        <v>3054.8</v>
      </c>
      <c r="G103" s="223">
        <f>G104+G107</f>
        <v>1144</v>
      </c>
    </row>
    <row r="104" spans="1:7" ht="24" customHeight="1">
      <c r="A104" s="28" t="s">
        <v>15</v>
      </c>
      <c r="B104" s="42"/>
      <c r="C104" s="42"/>
      <c r="D104" s="4" t="s">
        <v>16</v>
      </c>
      <c r="E104" s="4"/>
      <c r="F104" s="223">
        <f>F105</f>
        <v>1424.8</v>
      </c>
      <c r="G104" s="223">
        <f>G105</f>
        <v>886.7</v>
      </c>
    </row>
    <row r="105" spans="1:7" ht="35.25" customHeight="1">
      <c r="A105" s="17" t="s">
        <v>113</v>
      </c>
      <c r="B105" s="42"/>
      <c r="C105" s="42"/>
      <c r="D105" s="4" t="s">
        <v>112</v>
      </c>
      <c r="E105" s="4"/>
      <c r="F105" s="223">
        <f>F106</f>
        <v>1424.8</v>
      </c>
      <c r="G105" s="223">
        <f>G106</f>
        <v>886.7</v>
      </c>
    </row>
    <row r="106" spans="1:7" ht="12" customHeight="1">
      <c r="A106" s="111" t="s">
        <v>293</v>
      </c>
      <c r="B106" s="42"/>
      <c r="C106" s="42"/>
      <c r="D106" s="4"/>
      <c r="E106" s="4" t="s">
        <v>301</v>
      </c>
      <c r="F106" s="142">
        <v>1424.8</v>
      </c>
      <c r="G106" s="142">
        <v>886.7</v>
      </c>
    </row>
    <row r="107" spans="1:7" ht="23.25" customHeight="1">
      <c r="A107" s="111" t="s">
        <v>452</v>
      </c>
      <c r="B107" s="94"/>
      <c r="C107" s="112"/>
      <c r="D107" s="113" t="s">
        <v>20</v>
      </c>
      <c r="E107" s="114"/>
      <c r="F107" s="225">
        <f>F108+F109</f>
        <v>1630</v>
      </c>
      <c r="G107" s="225">
        <f>G108+G109</f>
        <v>257.3</v>
      </c>
    </row>
    <row r="108" spans="1:7" ht="12.75" customHeight="1">
      <c r="A108" s="111" t="s">
        <v>293</v>
      </c>
      <c r="B108" s="94"/>
      <c r="C108" s="112"/>
      <c r="D108" s="115"/>
      <c r="E108" s="116" t="s">
        <v>301</v>
      </c>
      <c r="F108" s="225">
        <v>1627.9</v>
      </c>
      <c r="G108" s="225">
        <v>255.5</v>
      </c>
    </row>
    <row r="109" spans="1:7" ht="11.25" customHeight="1">
      <c r="A109" s="111" t="s">
        <v>390</v>
      </c>
      <c r="B109" s="94"/>
      <c r="C109" s="112"/>
      <c r="D109" s="115"/>
      <c r="E109" s="116" t="s">
        <v>391</v>
      </c>
      <c r="F109" s="225">
        <v>2.1</v>
      </c>
      <c r="G109" s="225">
        <v>1.8</v>
      </c>
    </row>
    <row r="110" spans="1:7" ht="14.25" customHeight="1">
      <c r="A110" s="76" t="s">
        <v>21</v>
      </c>
      <c r="B110" s="39" t="s">
        <v>146</v>
      </c>
      <c r="C110" s="39"/>
      <c r="D110" s="35"/>
      <c r="E110" s="35"/>
      <c r="F110" s="222">
        <f>F111+F115+F126</f>
        <v>101141.8</v>
      </c>
      <c r="G110" s="222">
        <f>G111+G115+G126</f>
        <v>57826.6</v>
      </c>
    </row>
    <row r="111" spans="1:7" ht="14.25" customHeight="1">
      <c r="A111" s="21" t="s">
        <v>190</v>
      </c>
      <c r="B111" s="59" t="s">
        <v>146</v>
      </c>
      <c r="C111" s="59" t="s">
        <v>154</v>
      </c>
      <c r="D111" s="4"/>
      <c r="E111" s="4"/>
      <c r="F111" s="235">
        <f>F113</f>
        <v>3001</v>
      </c>
      <c r="G111" s="235">
        <f>G113</f>
        <v>3001</v>
      </c>
    </row>
    <row r="112" spans="1:7" ht="11.25" customHeight="1">
      <c r="A112" s="29" t="s">
        <v>191</v>
      </c>
      <c r="B112" s="59"/>
      <c r="C112" s="59"/>
      <c r="D112" s="4" t="s">
        <v>192</v>
      </c>
      <c r="E112" s="4"/>
      <c r="F112" s="235">
        <f>F114</f>
        <v>3001</v>
      </c>
      <c r="G112" s="235">
        <f>G114</f>
        <v>3001</v>
      </c>
    </row>
    <row r="113" spans="1:7" ht="14.25" customHeight="1">
      <c r="A113" s="81" t="s">
        <v>193</v>
      </c>
      <c r="B113" s="59"/>
      <c r="C113" s="59"/>
      <c r="D113" s="4" t="s">
        <v>194</v>
      </c>
      <c r="E113" s="4"/>
      <c r="F113" s="236">
        <f>F114</f>
        <v>3001</v>
      </c>
      <c r="G113" s="236">
        <f>G114</f>
        <v>3001</v>
      </c>
    </row>
    <row r="114" spans="1:7" ht="14.25" customHeight="1">
      <c r="A114" s="96" t="s">
        <v>293</v>
      </c>
      <c r="B114" s="59"/>
      <c r="C114" s="59"/>
      <c r="D114" s="4"/>
      <c r="E114" s="4" t="s">
        <v>301</v>
      </c>
      <c r="F114" s="237">
        <v>3001</v>
      </c>
      <c r="G114" s="237">
        <v>3001</v>
      </c>
    </row>
    <row r="115" spans="1:7" ht="14.25" customHeight="1">
      <c r="A115" s="21" t="s">
        <v>195</v>
      </c>
      <c r="B115" s="45" t="s">
        <v>146</v>
      </c>
      <c r="C115" s="45" t="s">
        <v>150</v>
      </c>
      <c r="D115" s="19"/>
      <c r="E115" s="19"/>
      <c r="F115" s="237">
        <f>F116+F121+F124</f>
        <v>88749.8</v>
      </c>
      <c r="G115" s="237">
        <f>G116+G121+G124</f>
        <v>53059.9</v>
      </c>
    </row>
    <row r="116" spans="1:7" ht="12" customHeight="1">
      <c r="A116" s="30" t="s">
        <v>73</v>
      </c>
      <c r="B116" s="59"/>
      <c r="C116" s="59"/>
      <c r="D116" s="4" t="s">
        <v>164</v>
      </c>
      <c r="E116" s="4"/>
      <c r="F116" s="224">
        <f>F117</f>
        <v>79818.1</v>
      </c>
      <c r="G116" s="224">
        <f>G117</f>
        <v>53059.9</v>
      </c>
    </row>
    <row r="117" spans="1:8" ht="13.5" customHeight="1">
      <c r="A117" s="30" t="s">
        <v>175</v>
      </c>
      <c r="B117" s="44"/>
      <c r="C117" s="45"/>
      <c r="D117" s="19" t="s">
        <v>174</v>
      </c>
      <c r="E117" s="19"/>
      <c r="F117" s="237">
        <f>F118+F119+F120</f>
        <v>79818.1</v>
      </c>
      <c r="G117" s="237">
        <f>G118+G119+G120</f>
        <v>53059.9</v>
      </c>
      <c r="H117" s="212"/>
    </row>
    <row r="118" spans="1:8" ht="13.5" customHeight="1">
      <c r="A118" s="96" t="s">
        <v>293</v>
      </c>
      <c r="B118" s="47"/>
      <c r="C118" s="47"/>
      <c r="D118" s="140"/>
      <c r="E118" s="10" t="s">
        <v>301</v>
      </c>
      <c r="F118" s="200">
        <v>79714.8</v>
      </c>
      <c r="G118" s="200">
        <v>52989.1</v>
      </c>
      <c r="H118" s="212"/>
    </row>
    <row r="119" spans="1:8" ht="42" customHeight="1">
      <c r="A119" s="96" t="s">
        <v>504</v>
      </c>
      <c r="B119" s="94"/>
      <c r="C119" s="94"/>
      <c r="D119" s="10"/>
      <c r="E119" s="10" t="s">
        <v>505</v>
      </c>
      <c r="F119" s="275">
        <v>100</v>
      </c>
      <c r="G119" s="275">
        <v>70</v>
      </c>
      <c r="H119" s="212"/>
    </row>
    <row r="120" spans="1:7" ht="12.75" customHeight="1">
      <c r="A120" s="189" t="s">
        <v>390</v>
      </c>
      <c r="B120" s="46"/>
      <c r="C120" s="46"/>
      <c r="D120" s="23"/>
      <c r="E120" s="23" t="s">
        <v>391</v>
      </c>
      <c r="F120" s="238">
        <v>3.3</v>
      </c>
      <c r="G120" s="238">
        <v>0.8</v>
      </c>
    </row>
    <row r="121" spans="1:7" ht="22.5" customHeight="1">
      <c r="A121" s="96" t="s">
        <v>461</v>
      </c>
      <c r="B121" s="94"/>
      <c r="C121" s="94"/>
      <c r="D121" s="10" t="s">
        <v>462</v>
      </c>
      <c r="E121" s="10"/>
      <c r="F121" s="226">
        <f>F122</f>
        <v>8477</v>
      </c>
      <c r="G121" s="226">
        <f>G122</f>
        <v>0</v>
      </c>
    </row>
    <row r="122" spans="1:7" ht="35.25" customHeight="1">
      <c r="A122" s="96" t="s">
        <v>463</v>
      </c>
      <c r="B122" s="94"/>
      <c r="C122" s="94"/>
      <c r="D122" s="10" t="s">
        <v>464</v>
      </c>
      <c r="E122" s="10"/>
      <c r="F122" s="226">
        <f>F123</f>
        <v>8477</v>
      </c>
      <c r="G122" s="226">
        <f>G123</f>
        <v>0</v>
      </c>
    </row>
    <row r="123" spans="1:7" ht="12.75" customHeight="1">
      <c r="A123" s="95" t="s">
        <v>305</v>
      </c>
      <c r="B123" s="94"/>
      <c r="C123" s="94"/>
      <c r="D123" s="10"/>
      <c r="E123" s="10" t="s">
        <v>306</v>
      </c>
      <c r="F123" s="226">
        <v>8477</v>
      </c>
      <c r="G123" s="226">
        <v>0</v>
      </c>
    </row>
    <row r="124" spans="1:7" ht="13.5" customHeight="1">
      <c r="A124" s="137" t="s">
        <v>465</v>
      </c>
      <c r="B124" s="94"/>
      <c r="C124" s="94"/>
      <c r="D124" s="10" t="s">
        <v>466</v>
      </c>
      <c r="E124" s="10"/>
      <c r="F124" s="226">
        <f>F125</f>
        <v>454.7</v>
      </c>
      <c r="G124" s="226">
        <f>G125</f>
        <v>0</v>
      </c>
    </row>
    <row r="125" spans="1:7" ht="21" customHeight="1">
      <c r="A125" s="101" t="s">
        <v>467</v>
      </c>
      <c r="B125" s="94"/>
      <c r="C125" s="94"/>
      <c r="D125" s="10"/>
      <c r="E125" s="10" t="s">
        <v>396</v>
      </c>
      <c r="F125" s="226">
        <v>454.7</v>
      </c>
      <c r="G125" s="226">
        <v>0</v>
      </c>
    </row>
    <row r="126" spans="1:7" ht="15.75" customHeight="1">
      <c r="A126" s="21" t="s">
        <v>22</v>
      </c>
      <c r="B126" s="45" t="s">
        <v>146</v>
      </c>
      <c r="C126" s="45" t="s">
        <v>149</v>
      </c>
      <c r="D126" s="19"/>
      <c r="E126" s="19"/>
      <c r="F126" s="234">
        <f>F127+F134+F137</f>
        <v>9391</v>
      </c>
      <c r="G126" s="234">
        <f>G127+G134+G137</f>
        <v>1765.7</v>
      </c>
    </row>
    <row r="127" spans="1:7" ht="21.75" customHeight="1">
      <c r="A127" s="140" t="s">
        <v>417</v>
      </c>
      <c r="B127" s="47"/>
      <c r="C127" s="47"/>
      <c r="D127" s="10" t="s">
        <v>418</v>
      </c>
      <c r="E127" s="10"/>
      <c r="F127" s="234">
        <f>F128+F132</f>
        <v>4391</v>
      </c>
      <c r="G127" s="234">
        <f>G128+G132</f>
        <v>1765.7</v>
      </c>
    </row>
    <row r="128" spans="1:7" ht="14.25" customHeight="1">
      <c r="A128" s="96" t="s">
        <v>51</v>
      </c>
      <c r="B128" s="47"/>
      <c r="C128" s="47"/>
      <c r="D128" s="10" t="s">
        <v>82</v>
      </c>
      <c r="E128" s="10"/>
      <c r="F128" s="200">
        <f>F129+F130+F131</f>
        <v>2500</v>
      </c>
      <c r="G128" s="200">
        <f>G129+G130+G131</f>
        <v>762.2</v>
      </c>
    </row>
    <row r="129" spans="1:7" ht="22.5" customHeight="1">
      <c r="A129" s="111" t="s">
        <v>393</v>
      </c>
      <c r="B129" s="47"/>
      <c r="C129" s="47"/>
      <c r="D129" s="10"/>
      <c r="E129" s="10" t="s">
        <v>388</v>
      </c>
      <c r="F129" s="200">
        <v>88.1</v>
      </c>
      <c r="G129" s="200">
        <v>88.1</v>
      </c>
    </row>
    <row r="130" spans="1:8" ht="13.5" customHeight="1">
      <c r="A130" s="168" t="s">
        <v>293</v>
      </c>
      <c r="B130" s="53"/>
      <c r="C130" s="53"/>
      <c r="D130" s="6"/>
      <c r="E130" s="6" t="s">
        <v>301</v>
      </c>
      <c r="F130" s="146">
        <v>2411.4</v>
      </c>
      <c r="G130" s="146">
        <v>674</v>
      </c>
      <c r="H130" s="212"/>
    </row>
    <row r="131" spans="1:7" ht="13.5" customHeight="1">
      <c r="A131" s="189" t="s">
        <v>390</v>
      </c>
      <c r="B131" s="53"/>
      <c r="C131" s="53"/>
      <c r="D131" s="6"/>
      <c r="E131" s="6" t="s">
        <v>391</v>
      </c>
      <c r="F131" s="146">
        <v>0.5</v>
      </c>
      <c r="G131" s="146">
        <v>0.1</v>
      </c>
    </row>
    <row r="132" spans="1:7" ht="36.75" customHeight="1">
      <c r="A132" s="30" t="s">
        <v>136</v>
      </c>
      <c r="B132" s="42"/>
      <c r="C132" s="42"/>
      <c r="D132" s="4" t="s">
        <v>118</v>
      </c>
      <c r="E132" s="4"/>
      <c r="F132" s="225">
        <f>F133</f>
        <v>1891</v>
      </c>
      <c r="G132" s="225">
        <f>G133</f>
        <v>1003.5</v>
      </c>
    </row>
    <row r="133" spans="1:7" ht="15.75" customHeight="1">
      <c r="A133" s="96" t="s">
        <v>293</v>
      </c>
      <c r="B133" s="42"/>
      <c r="C133" s="42"/>
      <c r="D133" s="4"/>
      <c r="E133" s="4" t="s">
        <v>301</v>
      </c>
      <c r="F133" s="142">
        <v>1891</v>
      </c>
      <c r="G133" s="142">
        <v>1003.5</v>
      </c>
    </row>
    <row r="134" spans="1:7" ht="14.25" customHeight="1">
      <c r="A134" s="111" t="s">
        <v>307</v>
      </c>
      <c r="B134" s="94"/>
      <c r="C134" s="112"/>
      <c r="D134" s="115">
        <v>5220000</v>
      </c>
      <c r="E134" s="116"/>
      <c r="F134" s="225">
        <f>F135</f>
        <v>4500</v>
      </c>
      <c r="G134" s="225">
        <f>G135</f>
        <v>0</v>
      </c>
    </row>
    <row r="135" spans="1:7" ht="34.5" customHeight="1">
      <c r="A135" s="111" t="s">
        <v>506</v>
      </c>
      <c r="B135" s="94"/>
      <c r="C135" s="112"/>
      <c r="D135" s="115">
        <v>5221300</v>
      </c>
      <c r="E135" s="116"/>
      <c r="F135" s="225">
        <f>F136</f>
        <v>4500</v>
      </c>
      <c r="G135" s="225">
        <f>G136</f>
        <v>0</v>
      </c>
    </row>
    <row r="136" spans="1:7" ht="36" customHeight="1">
      <c r="A136" s="111" t="s">
        <v>287</v>
      </c>
      <c r="B136" s="94"/>
      <c r="C136" s="112"/>
      <c r="D136" s="115"/>
      <c r="E136" s="116" t="s">
        <v>286</v>
      </c>
      <c r="F136" s="225">
        <v>4500</v>
      </c>
      <c r="G136" s="225">
        <v>0</v>
      </c>
    </row>
    <row r="137" spans="1:7" ht="13.5" customHeight="1">
      <c r="A137" s="100" t="s">
        <v>238</v>
      </c>
      <c r="B137" s="94"/>
      <c r="C137" s="94"/>
      <c r="D137" s="10" t="s">
        <v>162</v>
      </c>
      <c r="E137" s="10"/>
      <c r="F137" s="239">
        <f>F138</f>
        <v>500</v>
      </c>
      <c r="G137" s="239">
        <f>G138</f>
        <v>0</v>
      </c>
    </row>
    <row r="138" spans="1:7" ht="33" customHeight="1">
      <c r="A138" s="109" t="s">
        <v>257</v>
      </c>
      <c r="B138" s="94"/>
      <c r="C138" s="94"/>
      <c r="D138" s="10" t="s">
        <v>258</v>
      </c>
      <c r="E138" s="10"/>
      <c r="F138" s="200">
        <f>F139</f>
        <v>500</v>
      </c>
      <c r="G138" s="200">
        <f>G139</f>
        <v>0</v>
      </c>
    </row>
    <row r="139" spans="1:7" ht="13.5" customHeight="1">
      <c r="A139" s="95" t="s">
        <v>157</v>
      </c>
      <c r="B139" s="94"/>
      <c r="C139" s="94"/>
      <c r="D139" s="10"/>
      <c r="E139" s="198" t="s">
        <v>299</v>
      </c>
      <c r="F139" s="240">
        <v>500</v>
      </c>
      <c r="G139" s="240">
        <v>0</v>
      </c>
    </row>
    <row r="140" spans="1:7" ht="13.5" customHeight="1">
      <c r="A140" s="36" t="s">
        <v>84</v>
      </c>
      <c r="B140" s="49" t="s">
        <v>152</v>
      </c>
      <c r="C140" s="49"/>
      <c r="D140" s="37"/>
      <c r="E140" s="37"/>
      <c r="F140" s="141">
        <f>F141+F158+F170+F192</f>
        <v>310331.9</v>
      </c>
      <c r="G140" s="141">
        <f>G141+G158+G170+G192</f>
        <v>164876.5</v>
      </c>
    </row>
    <row r="141" spans="1:7" ht="13.5" customHeight="1">
      <c r="A141" s="21" t="s">
        <v>85</v>
      </c>
      <c r="B141" s="43" t="s">
        <v>152</v>
      </c>
      <c r="C141" s="43" t="s">
        <v>143</v>
      </c>
      <c r="D141" s="8"/>
      <c r="E141" s="8"/>
      <c r="F141" s="233">
        <f>F142+F147+F152</f>
        <v>102999.1</v>
      </c>
      <c r="G141" s="233">
        <f>G142+G147+G152</f>
        <v>81675.6</v>
      </c>
    </row>
    <row r="142" spans="1:7" ht="33.75" customHeight="1">
      <c r="A142" s="17" t="s">
        <v>332</v>
      </c>
      <c r="B142" s="47"/>
      <c r="C142" s="47"/>
      <c r="D142" s="10" t="s">
        <v>331</v>
      </c>
      <c r="E142" s="10"/>
      <c r="F142" s="200">
        <f>F143+F145</f>
        <v>66331.8</v>
      </c>
      <c r="G142" s="200">
        <f>G143+G145</f>
        <v>66331.8</v>
      </c>
    </row>
    <row r="143" spans="1:7" ht="22.5" customHeight="1">
      <c r="A143" s="17" t="s">
        <v>284</v>
      </c>
      <c r="B143" s="53"/>
      <c r="C143" s="53"/>
      <c r="D143" s="6" t="s">
        <v>288</v>
      </c>
      <c r="E143" s="125"/>
      <c r="F143" s="241">
        <f>F144</f>
        <v>33165.9</v>
      </c>
      <c r="G143" s="241">
        <f>G144</f>
        <v>33165.9</v>
      </c>
    </row>
    <row r="144" spans="1:7" ht="33.75" customHeight="1">
      <c r="A144" s="17" t="s">
        <v>287</v>
      </c>
      <c r="B144" s="42"/>
      <c r="C144" s="42"/>
      <c r="D144" s="4"/>
      <c r="E144" s="75" t="s">
        <v>286</v>
      </c>
      <c r="F144" s="200">
        <v>33165.9</v>
      </c>
      <c r="G144" s="200">
        <v>33165.9</v>
      </c>
    </row>
    <row r="145" spans="1:7" ht="23.25" customHeight="1">
      <c r="A145" s="17" t="s">
        <v>284</v>
      </c>
      <c r="B145" s="59"/>
      <c r="C145" s="42"/>
      <c r="D145" s="4" t="s">
        <v>285</v>
      </c>
      <c r="E145" s="4"/>
      <c r="F145" s="242">
        <f>F146</f>
        <v>33165.9</v>
      </c>
      <c r="G145" s="242">
        <f>G146</f>
        <v>33165.9</v>
      </c>
    </row>
    <row r="146" spans="1:7" ht="33" customHeight="1">
      <c r="A146" s="17" t="s">
        <v>287</v>
      </c>
      <c r="B146" s="59"/>
      <c r="C146" s="42"/>
      <c r="D146" s="4"/>
      <c r="E146" s="4" t="s">
        <v>286</v>
      </c>
      <c r="F146" s="242">
        <v>33165.9</v>
      </c>
      <c r="G146" s="242">
        <v>33165.9</v>
      </c>
    </row>
    <row r="147" spans="1:7" ht="24.75" customHeight="1">
      <c r="A147" s="17" t="s">
        <v>243</v>
      </c>
      <c r="B147" s="4"/>
      <c r="C147" s="38"/>
      <c r="D147" s="4" t="s">
        <v>241</v>
      </c>
      <c r="E147" s="98"/>
      <c r="F147" s="243">
        <f>F148+F150</f>
        <v>14978</v>
      </c>
      <c r="G147" s="243">
        <f>G148+G150</f>
        <v>5227.5</v>
      </c>
    </row>
    <row r="148" spans="1:7" ht="23.25" customHeight="1">
      <c r="A148" s="17" t="s">
        <v>244</v>
      </c>
      <c r="B148" s="4"/>
      <c r="C148" s="38"/>
      <c r="D148" s="4" t="s">
        <v>242</v>
      </c>
      <c r="E148" s="98"/>
      <c r="F148" s="243">
        <f>F149</f>
        <v>6284</v>
      </c>
      <c r="G148" s="243">
        <f>G149</f>
        <v>4336.7</v>
      </c>
    </row>
    <row r="149" spans="1:7" ht="26.25" customHeight="1">
      <c r="A149" s="96" t="s">
        <v>411</v>
      </c>
      <c r="B149" s="4"/>
      <c r="C149" s="38"/>
      <c r="D149" s="4"/>
      <c r="E149" s="72" t="s">
        <v>389</v>
      </c>
      <c r="F149" s="243">
        <v>6284</v>
      </c>
      <c r="G149" s="243">
        <v>4336.7</v>
      </c>
    </row>
    <row r="150" spans="1:7" ht="26.25" customHeight="1">
      <c r="A150" s="96" t="s">
        <v>244</v>
      </c>
      <c r="B150" s="10"/>
      <c r="C150" s="171"/>
      <c r="D150" s="10" t="s">
        <v>419</v>
      </c>
      <c r="E150" s="183"/>
      <c r="F150" s="226">
        <f>F151</f>
        <v>8694</v>
      </c>
      <c r="G150" s="226">
        <f>G151</f>
        <v>890.8</v>
      </c>
    </row>
    <row r="151" spans="1:7" ht="12" customHeight="1">
      <c r="A151" s="96" t="s">
        <v>101</v>
      </c>
      <c r="B151" s="10"/>
      <c r="C151" s="171"/>
      <c r="D151" s="10"/>
      <c r="E151" s="183" t="s">
        <v>313</v>
      </c>
      <c r="F151" s="226">
        <v>8694</v>
      </c>
      <c r="G151" s="226">
        <v>890.8</v>
      </c>
    </row>
    <row r="152" spans="1:7" ht="13.5" customHeight="1">
      <c r="A152" s="24" t="s">
        <v>23</v>
      </c>
      <c r="B152" s="53"/>
      <c r="C152" s="53"/>
      <c r="D152" s="6" t="s">
        <v>24</v>
      </c>
      <c r="E152" s="6"/>
      <c r="F152" s="146">
        <f>F153</f>
        <v>21689.3</v>
      </c>
      <c r="G152" s="146">
        <f>G153</f>
        <v>10116.3</v>
      </c>
    </row>
    <row r="153" spans="1:8" ht="13.5" customHeight="1">
      <c r="A153" s="11" t="s">
        <v>116</v>
      </c>
      <c r="B153" s="42"/>
      <c r="C153" s="42"/>
      <c r="D153" s="4" t="s">
        <v>115</v>
      </c>
      <c r="E153" s="4"/>
      <c r="F153" s="142">
        <f>F154+F155+F156+F157</f>
        <v>21689.3</v>
      </c>
      <c r="G153" s="142">
        <f>G154+G155+G156+G157</f>
        <v>10116.3</v>
      </c>
      <c r="H153" s="212"/>
    </row>
    <row r="154" spans="1:7" ht="22.5" customHeight="1">
      <c r="A154" s="17" t="s">
        <v>397</v>
      </c>
      <c r="B154" s="42"/>
      <c r="C154" s="42"/>
      <c r="D154" s="4"/>
      <c r="E154" s="4" t="s">
        <v>396</v>
      </c>
      <c r="F154" s="142">
        <v>19905.7</v>
      </c>
      <c r="G154" s="142">
        <v>9081.8</v>
      </c>
    </row>
    <row r="155" spans="1:9" ht="22.5" customHeight="1">
      <c r="A155" s="96" t="s">
        <v>392</v>
      </c>
      <c r="B155" s="42"/>
      <c r="C155" s="42"/>
      <c r="D155" s="4"/>
      <c r="E155" s="4" t="s">
        <v>301</v>
      </c>
      <c r="F155" s="142">
        <v>1041</v>
      </c>
      <c r="G155" s="142">
        <v>291.9</v>
      </c>
      <c r="H155" s="212"/>
      <c r="I155" s="212"/>
    </row>
    <row r="156" spans="1:7" ht="32.25" customHeight="1">
      <c r="A156" s="17" t="s">
        <v>287</v>
      </c>
      <c r="B156" s="59"/>
      <c r="C156" s="42"/>
      <c r="D156" s="4"/>
      <c r="E156" s="4" t="s">
        <v>286</v>
      </c>
      <c r="F156" s="142">
        <v>702.5</v>
      </c>
      <c r="G156" s="142">
        <v>702.5</v>
      </c>
    </row>
    <row r="157" spans="1:7" ht="13.5" customHeight="1">
      <c r="A157" s="96" t="s">
        <v>415</v>
      </c>
      <c r="B157" s="59"/>
      <c r="C157" s="42"/>
      <c r="D157" s="4"/>
      <c r="E157" s="4" t="s">
        <v>416</v>
      </c>
      <c r="F157" s="142">
        <v>40.1</v>
      </c>
      <c r="G157" s="142">
        <v>40.1</v>
      </c>
    </row>
    <row r="158" spans="1:7" ht="13.5" customHeight="1">
      <c r="A158" s="21" t="s">
        <v>176</v>
      </c>
      <c r="B158" s="59" t="s">
        <v>152</v>
      </c>
      <c r="C158" s="42" t="s">
        <v>144</v>
      </c>
      <c r="D158" s="4"/>
      <c r="E158" s="4"/>
      <c r="F158" s="142">
        <f>F159+F164+F167</f>
        <v>72458.9</v>
      </c>
      <c r="G158" s="142">
        <f>G159+G164+G167</f>
        <v>25003</v>
      </c>
    </row>
    <row r="159" spans="1:7" ht="12" customHeight="1">
      <c r="A159" s="92" t="s">
        <v>177</v>
      </c>
      <c r="B159" s="59"/>
      <c r="C159" s="42"/>
      <c r="D159" s="4" t="s">
        <v>178</v>
      </c>
      <c r="E159" s="4"/>
      <c r="F159" s="142">
        <f>F160</f>
        <v>26258.9</v>
      </c>
      <c r="G159" s="142">
        <f>G160</f>
        <v>25003</v>
      </c>
    </row>
    <row r="160" spans="1:8" ht="13.5" customHeight="1">
      <c r="A160" s="11" t="s">
        <v>179</v>
      </c>
      <c r="B160" s="59"/>
      <c r="C160" s="42"/>
      <c r="D160" s="4" t="s">
        <v>180</v>
      </c>
      <c r="E160" s="4"/>
      <c r="F160" s="142">
        <f>F161+F162+F163</f>
        <v>26258.9</v>
      </c>
      <c r="G160" s="142">
        <f>G161+G162+G163</f>
        <v>25003</v>
      </c>
      <c r="H160" s="212"/>
    </row>
    <row r="161" spans="1:8" ht="25.5" customHeight="1">
      <c r="A161" s="17" t="s">
        <v>397</v>
      </c>
      <c r="B161" s="59"/>
      <c r="C161" s="42"/>
      <c r="D161" s="4"/>
      <c r="E161" s="4" t="s">
        <v>396</v>
      </c>
      <c r="F161" s="142">
        <v>1088.9</v>
      </c>
      <c r="G161" s="142">
        <v>0</v>
      </c>
      <c r="H161" s="212"/>
    </row>
    <row r="162" spans="1:11" ht="12.75" customHeight="1">
      <c r="A162" s="96" t="s">
        <v>293</v>
      </c>
      <c r="B162" s="59"/>
      <c r="C162" s="42"/>
      <c r="D162" s="4"/>
      <c r="E162" s="4" t="s">
        <v>301</v>
      </c>
      <c r="F162" s="243">
        <v>170</v>
      </c>
      <c r="G162" s="243">
        <v>3</v>
      </c>
      <c r="H162" s="212"/>
      <c r="K162" s="91"/>
    </row>
    <row r="163" spans="1:11" ht="36.75" customHeight="1">
      <c r="A163" s="140" t="s">
        <v>400</v>
      </c>
      <c r="B163" s="94"/>
      <c r="C163" s="47"/>
      <c r="D163" s="10"/>
      <c r="E163" s="10" t="s">
        <v>286</v>
      </c>
      <c r="F163" s="226">
        <v>25000</v>
      </c>
      <c r="G163" s="226">
        <v>25000</v>
      </c>
      <c r="K163" s="91"/>
    </row>
    <row r="164" spans="1:11" ht="12.75" customHeight="1">
      <c r="A164" s="155" t="s">
        <v>307</v>
      </c>
      <c r="B164" s="94"/>
      <c r="C164" s="172"/>
      <c r="D164" s="173">
        <v>5220000</v>
      </c>
      <c r="E164" s="174"/>
      <c r="F164" s="226">
        <f>F165</f>
        <v>42000</v>
      </c>
      <c r="G164" s="226">
        <f>G165</f>
        <v>0</v>
      </c>
      <c r="K164" s="91"/>
    </row>
    <row r="165" spans="1:11" ht="33.75" customHeight="1">
      <c r="A165" s="140" t="s">
        <v>445</v>
      </c>
      <c r="B165" s="94"/>
      <c r="C165" s="47"/>
      <c r="D165" s="10" t="s">
        <v>446</v>
      </c>
      <c r="E165" s="10"/>
      <c r="F165" s="226">
        <f>F166</f>
        <v>42000</v>
      </c>
      <c r="G165" s="226">
        <f>G166</f>
        <v>0</v>
      </c>
      <c r="K165" s="91"/>
    </row>
    <row r="166" spans="1:11" ht="12" customHeight="1">
      <c r="A166" s="95" t="s">
        <v>343</v>
      </c>
      <c r="B166" s="94"/>
      <c r="C166" s="47"/>
      <c r="D166" s="10"/>
      <c r="E166" s="10" t="s">
        <v>342</v>
      </c>
      <c r="F166" s="226">
        <v>42000</v>
      </c>
      <c r="G166" s="226">
        <v>0</v>
      </c>
      <c r="K166" s="91"/>
    </row>
    <row r="167" spans="1:11" ht="12.75" customHeight="1">
      <c r="A167" s="100" t="s">
        <v>238</v>
      </c>
      <c r="B167" s="59"/>
      <c r="C167" s="42"/>
      <c r="D167" s="4" t="s">
        <v>162</v>
      </c>
      <c r="E167" s="75"/>
      <c r="F167" s="226">
        <f>F168</f>
        <v>4200</v>
      </c>
      <c r="G167" s="226">
        <f>G168</f>
        <v>0</v>
      </c>
      <c r="K167" s="91"/>
    </row>
    <row r="168" spans="1:11" ht="34.5" customHeight="1">
      <c r="A168" s="154" t="s">
        <v>410</v>
      </c>
      <c r="B168" s="59"/>
      <c r="C168" s="42"/>
      <c r="D168" s="4" t="s">
        <v>409</v>
      </c>
      <c r="E168" s="4"/>
      <c r="F168" s="226">
        <f>F169</f>
        <v>4200</v>
      </c>
      <c r="G168" s="226">
        <f>G169</f>
        <v>0</v>
      </c>
      <c r="K168" s="91"/>
    </row>
    <row r="169" spans="1:11" ht="12" customHeight="1">
      <c r="A169" s="96" t="s">
        <v>293</v>
      </c>
      <c r="B169" s="60"/>
      <c r="C169" s="43"/>
      <c r="D169" s="8"/>
      <c r="E169" s="8" t="s">
        <v>301</v>
      </c>
      <c r="F169" s="245">
        <v>4200</v>
      </c>
      <c r="G169" s="245">
        <v>0</v>
      </c>
      <c r="K169" s="91"/>
    </row>
    <row r="170" spans="1:11" ht="15.75" customHeight="1">
      <c r="A170" s="21" t="s">
        <v>25</v>
      </c>
      <c r="B170" s="42" t="s">
        <v>152</v>
      </c>
      <c r="C170" s="42" t="s">
        <v>145</v>
      </c>
      <c r="D170" s="4"/>
      <c r="E170" s="82"/>
      <c r="F170" s="151">
        <f>F171+F178+F189</f>
        <v>87389.7</v>
      </c>
      <c r="G170" s="151">
        <f>G171+G178+G189</f>
        <v>27157.8</v>
      </c>
      <c r="K170" s="91"/>
    </row>
    <row r="171" spans="1:11" ht="15.75" customHeight="1">
      <c r="A171" s="155" t="s">
        <v>3</v>
      </c>
      <c r="B171" s="94"/>
      <c r="C171" s="172"/>
      <c r="D171" s="178" t="s">
        <v>4</v>
      </c>
      <c r="E171" s="173"/>
      <c r="F171" s="225">
        <f>F172+F175</f>
        <v>16969.8</v>
      </c>
      <c r="G171" s="225">
        <f>G172+G175</f>
        <v>0</v>
      </c>
      <c r="K171" s="91"/>
    </row>
    <row r="172" spans="1:11" ht="36" customHeight="1">
      <c r="A172" s="111" t="s">
        <v>493</v>
      </c>
      <c r="B172" s="94"/>
      <c r="C172" s="172"/>
      <c r="D172" s="113" t="s">
        <v>495</v>
      </c>
      <c r="E172" s="114"/>
      <c r="F172" s="225">
        <f>F173</f>
        <v>1150</v>
      </c>
      <c r="G172" s="225">
        <f>G173</f>
        <v>0</v>
      </c>
      <c r="K172" s="91"/>
    </row>
    <row r="173" spans="1:11" ht="25.5" customHeight="1">
      <c r="A173" s="111" t="s">
        <v>494</v>
      </c>
      <c r="B173" s="94"/>
      <c r="C173" s="172"/>
      <c r="D173" s="113" t="s">
        <v>496</v>
      </c>
      <c r="E173" s="114"/>
      <c r="F173" s="225">
        <f>F174</f>
        <v>1150</v>
      </c>
      <c r="G173" s="225">
        <f>G174</f>
        <v>0</v>
      </c>
      <c r="K173" s="91"/>
    </row>
    <row r="174" spans="1:11" ht="12.75" customHeight="1">
      <c r="A174" s="137" t="s">
        <v>293</v>
      </c>
      <c r="B174" s="94"/>
      <c r="C174" s="94"/>
      <c r="D174" s="10"/>
      <c r="E174" s="10" t="s">
        <v>301</v>
      </c>
      <c r="F174" s="225">
        <v>1150</v>
      </c>
      <c r="G174" s="225">
        <v>0</v>
      </c>
      <c r="K174" s="91"/>
    </row>
    <row r="175" spans="1:11" ht="11.25" customHeight="1">
      <c r="A175" s="137" t="s">
        <v>307</v>
      </c>
      <c r="B175" s="94"/>
      <c r="C175" s="94"/>
      <c r="D175" s="10" t="s">
        <v>310</v>
      </c>
      <c r="E175" s="10"/>
      <c r="F175" s="225">
        <f>F176</f>
        <v>15819.8</v>
      </c>
      <c r="G175" s="225">
        <f>G176</f>
        <v>0</v>
      </c>
      <c r="K175" s="91"/>
    </row>
    <row r="176" spans="1:11" ht="32.25" customHeight="1">
      <c r="A176" s="96" t="s">
        <v>509</v>
      </c>
      <c r="B176" s="94"/>
      <c r="C176" s="94"/>
      <c r="D176" s="10" t="s">
        <v>510</v>
      </c>
      <c r="E176" s="10"/>
      <c r="F176" s="225">
        <f>F177</f>
        <v>15819.8</v>
      </c>
      <c r="G176" s="225">
        <f>G177</f>
        <v>0</v>
      </c>
      <c r="K176" s="91"/>
    </row>
    <row r="177" spans="1:11" ht="16.5" customHeight="1">
      <c r="A177" s="137" t="s">
        <v>305</v>
      </c>
      <c r="B177" s="94"/>
      <c r="C177" s="94"/>
      <c r="D177" s="10"/>
      <c r="E177" s="10" t="s">
        <v>306</v>
      </c>
      <c r="F177" s="225">
        <v>15819.8</v>
      </c>
      <c r="G177" s="225">
        <v>0</v>
      </c>
      <c r="K177" s="91"/>
    </row>
    <row r="178" spans="1:11" ht="12.75" customHeight="1">
      <c r="A178" s="12" t="s">
        <v>25</v>
      </c>
      <c r="B178" s="42"/>
      <c r="C178" s="42"/>
      <c r="D178" s="4" t="s">
        <v>26</v>
      </c>
      <c r="E178" s="6"/>
      <c r="F178" s="235">
        <f>F179+F181+F183+F185+F187</f>
        <v>69588.9</v>
      </c>
      <c r="G178" s="235">
        <f>G179+G183+G185+G187+G181</f>
        <v>27157.8</v>
      </c>
      <c r="K178" s="91"/>
    </row>
    <row r="179" spans="1:11" ht="11.25" customHeight="1">
      <c r="A179" s="12" t="s">
        <v>27</v>
      </c>
      <c r="B179" s="42"/>
      <c r="C179" s="42"/>
      <c r="D179" s="4" t="s">
        <v>117</v>
      </c>
      <c r="E179" s="4"/>
      <c r="F179" s="223">
        <f>F180</f>
        <v>33575</v>
      </c>
      <c r="G179" s="223">
        <f>G180</f>
        <v>16608.7</v>
      </c>
      <c r="K179" s="91"/>
    </row>
    <row r="180" spans="1:11" ht="14.25" customHeight="1">
      <c r="A180" s="96" t="s">
        <v>293</v>
      </c>
      <c r="B180" s="42"/>
      <c r="C180" s="42"/>
      <c r="D180" s="4"/>
      <c r="E180" s="4" t="s">
        <v>301</v>
      </c>
      <c r="F180" s="224">
        <v>33575</v>
      </c>
      <c r="G180" s="224">
        <v>16608.7</v>
      </c>
      <c r="K180" s="91"/>
    </row>
    <row r="181" spans="1:11" ht="35.25" customHeight="1">
      <c r="A181" s="96" t="s">
        <v>202</v>
      </c>
      <c r="B181" s="74"/>
      <c r="C181" s="59"/>
      <c r="D181" s="4" t="s">
        <v>203</v>
      </c>
      <c r="E181" s="75"/>
      <c r="F181" s="239">
        <f>F182</f>
        <v>1300</v>
      </c>
      <c r="G181" s="239">
        <f>G182</f>
        <v>909.5</v>
      </c>
      <c r="K181" s="91"/>
    </row>
    <row r="182" spans="1:11" ht="15" customHeight="1">
      <c r="A182" s="96" t="s">
        <v>293</v>
      </c>
      <c r="B182" s="74"/>
      <c r="C182" s="59"/>
      <c r="D182" s="4"/>
      <c r="E182" s="75" t="s">
        <v>301</v>
      </c>
      <c r="F182" s="240">
        <v>1300</v>
      </c>
      <c r="G182" s="240">
        <v>909.5</v>
      </c>
      <c r="K182" s="91"/>
    </row>
    <row r="183" spans="1:11" ht="12.75" customHeight="1">
      <c r="A183" s="15" t="s">
        <v>28</v>
      </c>
      <c r="B183" s="42"/>
      <c r="C183" s="42"/>
      <c r="D183" s="4" t="s">
        <v>119</v>
      </c>
      <c r="E183" s="4"/>
      <c r="F183" s="223">
        <f>F184</f>
        <v>6860</v>
      </c>
      <c r="G183" s="223">
        <f>G184</f>
        <v>3903.1</v>
      </c>
      <c r="K183" s="91"/>
    </row>
    <row r="184" spans="1:11" ht="14.25" customHeight="1">
      <c r="A184" s="96" t="s">
        <v>293</v>
      </c>
      <c r="B184" s="42"/>
      <c r="C184" s="42"/>
      <c r="D184" s="4"/>
      <c r="E184" s="4" t="s">
        <v>301</v>
      </c>
      <c r="F184" s="224">
        <v>6860</v>
      </c>
      <c r="G184" s="224">
        <v>3903.1</v>
      </c>
      <c r="K184" s="91"/>
    </row>
    <row r="185" spans="1:11" ht="12.75" customHeight="1">
      <c r="A185" s="15" t="s">
        <v>29</v>
      </c>
      <c r="B185" s="43"/>
      <c r="C185" s="43"/>
      <c r="D185" s="8" t="s">
        <v>121</v>
      </c>
      <c r="E185" s="8"/>
      <c r="F185" s="246">
        <f>F186</f>
        <v>16339.7</v>
      </c>
      <c r="G185" s="246">
        <f>G186</f>
        <v>1299.5</v>
      </c>
      <c r="K185" s="91"/>
    </row>
    <row r="186" spans="1:11" ht="15" customHeight="1">
      <c r="A186" s="96" t="s">
        <v>293</v>
      </c>
      <c r="B186" s="45"/>
      <c r="C186" s="45"/>
      <c r="D186" s="19"/>
      <c r="E186" s="19" t="s">
        <v>301</v>
      </c>
      <c r="F186" s="247">
        <v>16339.7</v>
      </c>
      <c r="G186" s="247">
        <v>1299.5</v>
      </c>
      <c r="K186" s="91"/>
    </row>
    <row r="187" spans="1:11" ht="24" customHeight="1">
      <c r="A187" s="25" t="s">
        <v>122</v>
      </c>
      <c r="B187" s="53"/>
      <c r="C187" s="53"/>
      <c r="D187" s="6" t="s">
        <v>120</v>
      </c>
      <c r="E187" s="6"/>
      <c r="F187" s="235">
        <f>F188</f>
        <v>11514.2</v>
      </c>
      <c r="G187" s="235">
        <f>G188</f>
        <v>4437</v>
      </c>
      <c r="K187" s="91"/>
    </row>
    <row r="188" spans="1:11" ht="14.25" customHeight="1">
      <c r="A188" s="96" t="s">
        <v>293</v>
      </c>
      <c r="B188" s="42"/>
      <c r="C188" s="42"/>
      <c r="D188" s="4"/>
      <c r="E188" s="4" t="s">
        <v>301</v>
      </c>
      <c r="F188" s="224">
        <v>11514.2</v>
      </c>
      <c r="G188" s="224">
        <v>4437</v>
      </c>
      <c r="H188" s="212"/>
      <c r="K188" s="91"/>
    </row>
    <row r="189" spans="1:11" ht="14.25" customHeight="1">
      <c r="A189" s="100" t="s">
        <v>238</v>
      </c>
      <c r="B189" s="94"/>
      <c r="C189" s="94"/>
      <c r="D189" s="10" t="s">
        <v>162</v>
      </c>
      <c r="E189" s="10"/>
      <c r="F189" s="275">
        <f>F190</f>
        <v>831</v>
      </c>
      <c r="G189" s="275">
        <f>G190</f>
        <v>0</v>
      </c>
      <c r="H189" s="212"/>
      <c r="K189" s="91"/>
    </row>
    <row r="190" spans="1:11" ht="14.25" customHeight="1">
      <c r="A190" s="96" t="s">
        <v>507</v>
      </c>
      <c r="B190" s="94"/>
      <c r="C190" s="94"/>
      <c r="D190" s="10" t="s">
        <v>508</v>
      </c>
      <c r="E190" s="10"/>
      <c r="F190" s="275">
        <f>F191</f>
        <v>831</v>
      </c>
      <c r="G190" s="275">
        <f>G191</f>
        <v>0</v>
      </c>
      <c r="H190" s="212"/>
      <c r="K190" s="91"/>
    </row>
    <row r="191" spans="1:11" ht="15" customHeight="1">
      <c r="A191" s="137" t="s">
        <v>293</v>
      </c>
      <c r="B191" s="94"/>
      <c r="C191" s="94"/>
      <c r="D191" s="10"/>
      <c r="E191" s="10" t="s">
        <v>301</v>
      </c>
      <c r="F191" s="275">
        <v>831</v>
      </c>
      <c r="G191" s="275">
        <v>0</v>
      </c>
      <c r="H191" s="212"/>
      <c r="K191" s="91"/>
    </row>
    <row r="192" spans="1:11" ht="24.75" customHeight="1">
      <c r="A192" s="21" t="s">
        <v>74</v>
      </c>
      <c r="B192" s="42" t="s">
        <v>152</v>
      </c>
      <c r="C192" s="42" t="s">
        <v>152</v>
      </c>
      <c r="D192" s="4"/>
      <c r="E192" s="4"/>
      <c r="F192" s="223">
        <f>F193</f>
        <v>47484.19999999999</v>
      </c>
      <c r="G192" s="223">
        <f>G193</f>
        <v>31040.100000000002</v>
      </c>
      <c r="K192" s="91"/>
    </row>
    <row r="193" spans="1:11" ht="33" customHeight="1">
      <c r="A193" s="17" t="s">
        <v>102</v>
      </c>
      <c r="B193" s="42"/>
      <c r="C193" s="42"/>
      <c r="D193" s="4" t="s">
        <v>104</v>
      </c>
      <c r="E193" s="4"/>
      <c r="F193" s="223">
        <f>F194+F200</f>
        <v>47484.19999999999</v>
      </c>
      <c r="G193" s="223">
        <f>G194+G200</f>
        <v>31040.100000000002</v>
      </c>
      <c r="K193" s="91"/>
    </row>
    <row r="194" spans="1:11" ht="10.5" customHeight="1">
      <c r="A194" s="11" t="s">
        <v>6</v>
      </c>
      <c r="B194" s="42"/>
      <c r="C194" s="42"/>
      <c r="D194" s="4" t="s">
        <v>107</v>
      </c>
      <c r="E194" s="4"/>
      <c r="F194" s="225">
        <f>SUM(F195:F199)</f>
        <v>13500</v>
      </c>
      <c r="G194" s="225">
        <f>SUM(G195:G199)</f>
        <v>9278.5</v>
      </c>
      <c r="K194" s="91"/>
    </row>
    <row r="195" spans="1:11" ht="13.5" customHeight="1">
      <c r="A195" s="11" t="s">
        <v>383</v>
      </c>
      <c r="B195" s="42"/>
      <c r="C195" s="42"/>
      <c r="D195" s="4"/>
      <c r="E195" s="4" t="s">
        <v>384</v>
      </c>
      <c r="F195" s="223">
        <v>10936.6</v>
      </c>
      <c r="G195" s="223">
        <v>7718.1</v>
      </c>
      <c r="K195" s="91"/>
    </row>
    <row r="196" spans="1:11" ht="13.5" customHeight="1">
      <c r="A196" s="11" t="s">
        <v>385</v>
      </c>
      <c r="B196" s="42"/>
      <c r="C196" s="42"/>
      <c r="D196" s="4"/>
      <c r="E196" s="4" t="s">
        <v>386</v>
      </c>
      <c r="F196" s="223">
        <v>1692.6</v>
      </c>
      <c r="G196" s="223">
        <v>1171.8</v>
      </c>
      <c r="K196" s="91"/>
    </row>
    <row r="197" spans="1:11" ht="24" customHeight="1">
      <c r="A197" s="17" t="s">
        <v>393</v>
      </c>
      <c r="B197" s="42"/>
      <c r="C197" s="42"/>
      <c r="D197" s="4"/>
      <c r="E197" s="4" t="s">
        <v>388</v>
      </c>
      <c r="F197" s="223">
        <v>107.4</v>
      </c>
      <c r="G197" s="223">
        <v>51.9</v>
      </c>
      <c r="K197" s="91"/>
    </row>
    <row r="198" spans="1:11" ht="15" customHeight="1">
      <c r="A198" s="96" t="s">
        <v>293</v>
      </c>
      <c r="B198" s="42"/>
      <c r="C198" s="42"/>
      <c r="D198" s="4"/>
      <c r="E198" s="4" t="s">
        <v>301</v>
      </c>
      <c r="F198" s="223">
        <v>728.4</v>
      </c>
      <c r="G198" s="223">
        <v>325.5</v>
      </c>
      <c r="K198" s="91"/>
    </row>
    <row r="199" spans="1:11" ht="24.75" customHeight="1">
      <c r="A199" s="17" t="s">
        <v>411</v>
      </c>
      <c r="B199" s="42"/>
      <c r="C199" s="42"/>
      <c r="D199" s="4"/>
      <c r="E199" s="4" t="s">
        <v>389</v>
      </c>
      <c r="F199" s="223">
        <v>35</v>
      </c>
      <c r="G199" s="223">
        <v>11.2</v>
      </c>
      <c r="K199" s="91"/>
    </row>
    <row r="200" spans="1:11" ht="57.75" customHeight="1">
      <c r="A200" s="96" t="s">
        <v>380</v>
      </c>
      <c r="B200" s="59"/>
      <c r="C200" s="59"/>
      <c r="D200" s="4" t="s">
        <v>378</v>
      </c>
      <c r="E200" s="4"/>
      <c r="F200" s="248">
        <f>SUM(F201:F206)</f>
        <v>33984.19999999999</v>
      </c>
      <c r="G200" s="248">
        <f>SUM(G201:G206)</f>
        <v>21761.600000000002</v>
      </c>
      <c r="K200" s="91"/>
    </row>
    <row r="201" spans="1:11" ht="13.5" customHeight="1">
      <c r="A201" s="136" t="s">
        <v>381</v>
      </c>
      <c r="B201" s="59"/>
      <c r="C201" s="59"/>
      <c r="D201" s="4"/>
      <c r="E201" s="4" t="s">
        <v>379</v>
      </c>
      <c r="F201" s="224">
        <v>8321</v>
      </c>
      <c r="G201" s="224">
        <v>4616.1</v>
      </c>
      <c r="K201" s="91"/>
    </row>
    <row r="202" spans="1:11" ht="13.5" customHeight="1">
      <c r="A202" s="96" t="s">
        <v>76</v>
      </c>
      <c r="B202" s="94"/>
      <c r="C202" s="94"/>
      <c r="D202" s="10"/>
      <c r="E202" s="10" t="s">
        <v>420</v>
      </c>
      <c r="F202" s="226">
        <v>22189.6</v>
      </c>
      <c r="G202" s="226">
        <v>15372</v>
      </c>
      <c r="K202" s="91"/>
    </row>
    <row r="203" spans="1:11" ht="20.25" customHeight="1">
      <c r="A203" s="96" t="s">
        <v>393</v>
      </c>
      <c r="B203" s="94"/>
      <c r="C203" s="94"/>
      <c r="D203" s="10"/>
      <c r="E203" s="10" t="s">
        <v>388</v>
      </c>
      <c r="F203" s="226">
        <v>245.6</v>
      </c>
      <c r="G203" s="226">
        <v>180.5</v>
      </c>
      <c r="K203" s="91"/>
    </row>
    <row r="204" spans="1:11" ht="13.5" customHeight="1">
      <c r="A204" s="137" t="s">
        <v>293</v>
      </c>
      <c r="B204" s="94"/>
      <c r="C204" s="94"/>
      <c r="D204" s="10"/>
      <c r="E204" s="10" t="s">
        <v>301</v>
      </c>
      <c r="F204" s="226">
        <v>2767.7</v>
      </c>
      <c r="G204" s="226">
        <v>1273.4</v>
      </c>
      <c r="K204" s="91"/>
    </row>
    <row r="205" spans="1:11" ht="13.5" customHeight="1">
      <c r="A205" s="96" t="s">
        <v>411</v>
      </c>
      <c r="B205" s="94"/>
      <c r="C205" s="94"/>
      <c r="D205" s="10"/>
      <c r="E205" s="10" t="s">
        <v>389</v>
      </c>
      <c r="F205" s="226">
        <v>222.6</v>
      </c>
      <c r="G205" s="226">
        <v>148.2</v>
      </c>
      <c r="K205" s="91"/>
    </row>
    <row r="206" spans="1:11" ht="13.5" customHeight="1">
      <c r="A206" s="137" t="s">
        <v>390</v>
      </c>
      <c r="B206" s="94"/>
      <c r="C206" s="94"/>
      <c r="D206" s="10"/>
      <c r="E206" s="10" t="s">
        <v>391</v>
      </c>
      <c r="F206" s="226">
        <v>237.7</v>
      </c>
      <c r="G206" s="226">
        <v>171.4</v>
      </c>
      <c r="K206" s="91"/>
    </row>
    <row r="207" spans="1:11" ht="15" customHeight="1">
      <c r="A207" s="50" t="s">
        <v>52</v>
      </c>
      <c r="B207" s="49" t="s">
        <v>153</v>
      </c>
      <c r="C207" s="49"/>
      <c r="D207" s="37"/>
      <c r="E207" s="37"/>
      <c r="F207" s="141">
        <f>F210</f>
        <v>782</v>
      </c>
      <c r="G207" s="141">
        <f>G210</f>
        <v>101.5</v>
      </c>
      <c r="K207" s="91"/>
    </row>
    <row r="208" spans="1:11" ht="23.25" customHeight="1">
      <c r="A208" s="21" t="s">
        <v>124</v>
      </c>
      <c r="B208" s="71" t="s">
        <v>153</v>
      </c>
      <c r="C208" s="71" t="s">
        <v>145</v>
      </c>
      <c r="D208" s="7"/>
      <c r="E208" s="7"/>
      <c r="F208" s="249">
        <f aca="true" t="shared" si="3" ref="F208:G210">F209</f>
        <v>782</v>
      </c>
      <c r="G208" s="249">
        <f t="shared" si="3"/>
        <v>101.5</v>
      </c>
      <c r="K208" s="91"/>
    </row>
    <row r="209" spans="1:11" ht="13.5" customHeight="1">
      <c r="A209" s="15" t="s">
        <v>125</v>
      </c>
      <c r="B209" s="70"/>
      <c r="C209" s="70"/>
      <c r="D209" s="6" t="s">
        <v>123</v>
      </c>
      <c r="E209" s="6"/>
      <c r="F209" s="146">
        <f t="shared" si="3"/>
        <v>782</v>
      </c>
      <c r="G209" s="146">
        <f t="shared" si="3"/>
        <v>101.5</v>
      </c>
      <c r="K209" s="91"/>
    </row>
    <row r="210" spans="1:11" ht="12.75" customHeight="1">
      <c r="A210" s="27" t="s">
        <v>53</v>
      </c>
      <c r="B210" s="42"/>
      <c r="C210" s="42"/>
      <c r="D210" s="4" t="s">
        <v>83</v>
      </c>
      <c r="E210" s="4"/>
      <c r="F210" s="142">
        <f t="shared" si="3"/>
        <v>782</v>
      </c>
      <c r="G210" s="142">
        <f t="shared" si="3"/>
        <v>101.5</v>
      </c>
      <c r="H210" s="212"/>
      <c r="I210" s="212"/>
      <c r="K210" s="91"/>
    </row>
    <row r="211" spans="1:11" ht="13.5" customHeight="1">
      <c r="A211" s="187" t="s">
        <v>293</v>
      </c>
      <c r="B211" s="42"/>
      <c r="C211" s="42"/>
      <c r="D211" s="4"/>
      <c r="E211" s="4" t="s">
        <v>301</v>
      </c>
      <c r="F211" s="142">
        <v>782</v>
      </c>
      <c r="G211" s="142">
        <v>101.5</v>
      </c>
      <c r="H211" s="212"/>
      <c r="I211" s="212"/>
      <c r="K211" s="91"/>
    </row>
    <row r="212" spans="1:11" ht="12" customHeight="1">
      <c r="A212" s="36" t="s">
        <v>93</v>
      </c>
      <c r="B212" s="49" t="s">
        <v>151</v>
      </c>
      <c r="C212" s="49"/>
      <c r="D212" s="5"/>
      <c r="E212" s="5"/>
      <c r="F212" s="141">
        <f>F250+F213+F353+F357+F388</f>
        <v>1710725.5</v>
      </c>
      <c r="G212" s="141">
        <f>G250+G213+G353+G357+G388</f>
        <v>1064334.2999999998</v>
      </c>
      <c r="K212" s="91"/>
    </row>
    <row r="213" spans="1:11" ht="15.75" customHeight="1">
      <c r="A213" s="21" t="s">
        <v>30</v>
      </c>
      <c r="B213" s="38" t="s">
        <v>151</v>
      </c>
      <c r="C213" s="38" t="s">
        <v>143</v>
      </c>
      <c r="D213" s="72"/>
      <c r="E213" s="4"/>
      <c r="F213" s="142">
        <f>F214+F229+F233+F245</f>
        <v>566259.6000000001</v>
      </c>
      <c r="G213" s="142">
        <f>G214+G229+G233+G245</f>
        <v>319933.89999999997</v>
      </c>
      <c r="K213" s="91"/>
    </row>
    <row r="214" spans="1:11" ht="12.75" customHeight="1">
      <c r="A214" s="155" t="s">
        <v>31</v>
      </c>
      <c r="B214" s="278"/>
      <c r="C214" s="38"/>
      <c r="D214" s="178" t="s">
        <v>32</v>
      </c>
      <c r="E214" s="173"/>
      <c r="F214" s="149">
        <f>F215+F222</f>
        <v>484921.60000000003</v>
      </c>
      <c r="G214" s="149">
        <f>G215+G222</f>
        <v>319320.6</v>
      </c>
      <c r="K214" s="91"/>
    </row>
    <row r="215" spans="1:11" ht="13.5" customHeight="1">
      <c r="A215" s="155" t="s">
        <v>205</v>
      </c>
      <c r="B215" s="278"/>
      <c r="C215" s="38"/>
      <c r="D215" s="178" t="s">
        <v>208</v>
      </c>
      <c r="E215" s="173"/>
      <c r="F215" s="149">
        <f>F216+F218+F220</f>
        <v>16549</v>
      </c>
      <c r="G215" s="149">
        <f>G216+G218+G220</f>
        <v>11216.699999999999</v>
      </c>
      <c r="K215" s="91"/>
    </row>
    <row r="216" spans="1:11" ht="34.5" customHeight="1">
      <c r="A216" s="155" t="s">
        <v>251</v>
      </c>
      <c r="B216" s="278"/>
      <c r="C216" s="38"/>
      <c r="D216" s="178" t="s">
        <v>209</v>
      </c>
      <c r="E216" s="173"/>
      <c r="F216" s="149">
        <f>F217</f>
        <v>16065.6</v>
      </c>
      <c r="G216" s="149">
        <f>G217</f>
        <v>10733.3</v>
      </c>
      <c r="K216" s="91"/>
    </row>
    <row r="217" spans="1:11" ht="12.75" customHeight="1">
      <c r="A217" s="155" t="s">
        <v>315</v>
      </c>
      <c r="B217" s="278"/>
      <c r="C217" s="38"/>
      <c r="D217" s="173"/>
      <c r="E217" s="174" t="s">
        <v>320</v>
      </c>
      <c r="F217" s="149">
        <v>16065.6</v>
      </c>
      <c r="G217" s="149">
        <v>10733.3</v>
      </c>
      <c r="K217" s="91"/>
    </row>
    <row r="218" spans="1:11" ht="24.75" customHeight="1">
      <c r="A218" s="155" t="s">
        <v>206</v>
      </c>
      <c r="B218" s="278"/>
      <c r="C218" s="38"/>
      <c r="D218" s="178" t="s">
        <v>265</v>
      </c>
      <c r="E218" s="173"/>
      <c r="F218" s="149">
        <f>F219</f>
        <v>383.4</v>
      </c>
      <c r="G218" s="149">
        <f>G219</f>
        <v>383.4</v>
      </c>
      <c r="K218" s="91"/>
    </row>
    <row r="219" spans="1:11" ht="13.5" customHeight="1">
      <c r="A219" s="155" t="s">
        <v>315</v>
      </c>
      <c r="B219" s="278"/>
      <c r="C219" s="38"/>
      <c r="D219" s="173"/>
      <c r="E219" s="174" t="s">
        <v>320</v>
      </c>
      <c r="F219" s="149">
        <v>383.4</v>
      </c>
      <c r="G219" s="149">
        <v>383.4</v>
      </c>
      <c r="K219" s="91"/>
    </row>
    <row r="220" spans="1:11" ht="12" customHeight="1">
      <c r="A220" s="155" t="s">
        <v>266</v>
      </c>
      <c r="B220" s="278"/>
      <c r="C220" s="38"/>
      <c r="D220" s="178" t="s">
        <v>267</v>
      </c>
      <c r="E220" s="173"/>
      <c r="F220" s="149">
        <f>F221</f>
        <v>100</v>
      </c>
      <c r="G220" s="149">
        <f>G221</f>
        <v>100</v>
      </c>
      <c r="K220" s="91"/>
    </row>
    <row r="221" spans="1:11" ht="14.25" customHeight="1">
      <c r="A221" s="155" t="s">
        <v>315</v>
      </c>
      <c r="B221" s="278"/>
      <c r="C221" s="38"/>
      <c r="D221" s="173"/>
      <c r="E221" s="174" t="s">
        <v>320</v>
      </c>
      <c r="F221" s="149">
        <v>100</v>
      </c>
      <c r="G221" s="149">
        <v>100</v>
      </c>
      <c r="K221" s="91"/>
    </row>
    <row r="222" spans="1:11" ht="12" customHeight="1">
      <c r="A222" s="155" t="s">
        <v>207</v>
      </c>
      <c r="B222" s="278"/>
      <c r="C222" s="38"/>
      <c r="D222" s="178" t="s">
        <v>268</v>
      </c>
      <c r="E222" s="173"/>
      <c r="F222" s="149">
        <f>F223+F225+F227</f>
        <v>468372.60000000003</v>
      </c>
      <c r="G222" s="149">
        <f>G223+G225+G227</f>
        <v>308103.89999999997</v>
      </c>
      <c r="K222" s="91"/>
    </row>
    <row r="223" spans="1:11" ht="36" customHeight="1">
      <c r="A223" s="155" t="s">
        <v>269</v>
      </c>
      <c r="B223" s="278"/>
      <c r="C223" s="38"/>
      <c r="D223" s="178" t="s">
        <v>270</v>
      </c>
      <c r="E223" s="173"/>
      <c r="F223" s="149">
        <f>F224</f>
        <v>456023.2</v>
      </c>
      <c r="G223" s="149">
        <f>G224</f>
        <v>298544.6</v>
      </c>
      <c r="K223" s="91"/>
    </row>
    <row r="224" spans="1:11" ht="13.5" customHeight="1">
      <c r="A224" s="155" t="s">
        <v>296</v>
      </c>
      <c r="B224" s="278"/>
      <c r="C224" s="38"/>
      <c r="D224" s="173"/>
      <c r="E224" s="174" t="s">
        <v>304</v>
      </c>
      <c r="F224" s="149">
        <v>456023.2</v>
      </c>
      <c r="G224" s="149">
        <v>298544.6</v>
      </c>
      <c r="K224" s="91"/>
    </row>
    <row r="225" spans="1:11" ht="22.5" customHeight="1">
      <c r="A225" s="155" t="s">
        <v>271</v>
      </c>
      <c r="B225" s="278"/>
      <c r="C225" s="38"/>
      <c r="D225" s="178" t="s">
        <v>272</v>
      </c>
      <c r="E225" s="173"/>
      <c r="F225" s="149">
        <f>F226</f>
        <v>11449.4</v>
      </c>
      <c r="G225" s="149">
        <f>G226</f>
        <v>9288.6</v>
      </c>
      <c r="K225" s="91"/>
    </row>
    <row r="226" spans="1:11" ht="15.75" customHeight="1">
      <c r="A226" s="155" t="s">
        <v>296</v>
      </c>
      <c r="B226" s="278"/>
      <c r="C226" s="38"/>
      <c r="D226" s="173"/>
      <c r="E226" s="174" t="s">
        <v>304</v>
      </c>
      <c r="F226" s="149">
        <v>11449.4</v>
      </c>
      <c r="G226" s="149">
        <v>9288.6</v>
      </c>
      <c r="K226" s="91"/>
    </row>
    <row r="227" spans="1:11" ht="12" customHeight="1">
      <c r="A227" s="155" t="s">
        <v>260</v>
      </c>
      <c r="B227" s="278"/>
      <c r="C227" s="38"/>
      <c r="D227" s="178" t="s">
        <v>273</v>
      </c>
      <c r="E227" s="173"/>
      <c r="F227" s="149">
        <f>F228</f>
        <v>900</v>
      </c>
      <c r="G227" s="149">
        <f>G228</f>
        <v>270.7</v>
      </c>
      <c r="K227" s="91"/>
    </row>
    <row r="228" spans="1:11" ht="12" customHeight="1">
      <c r="A228" s="155" t="s">
        <v>296</v>
      </c>
      <c r="B228" s="278"/>
      <c r="C228" s="38"/>
      <c r="D228" s="173"/>
      <c r="E228" s="174" t="s">
        <v>304</v>
      </c>
      <c r="F228" s="149">
        <v>900</v>
      </c>
      <c r="G228" s="149">
        <v>270.7</v>
      </c>
      <c r="K228" s="91"/>
    </row>
    <row r="229" spans="1:11" ht="14.25" customHeight="1">
      <c r="A229" s="111" t="s">
        <v>3</v>
      </c>
      <c r="B229" s="107"/>
      <c r="C229" s="112"/>
      <c r="D229" s="173">
        <v>5200000</v>
      </c>
      <c r="E229" s="174"/>
      <c r="F229" s="149">
        <f aca="true" t="shared" si="4" ref="F229:G231">F230</f>
        <v>300</v>
      </c>
      <c r="G229" s="149">
        <f t="shared" si="4"/>
        <v>0</v>
      </c>
      <c r="K229" s="91"/>
    </row>
    <row r="230" spans="1:11" ht="33.75" customHeight="1">
      <c r="A230" s="111" t="s">
        <v>493</v>
      </c>
      <c r="B230" s="10"/>
      <c r="C230" s="112"/>
      <c r="D230" s="173">
        <v>5201500</v>
      </c>
      <c r="E230" s="174"/>
      <c r="F230" s="149">
        <f t="shared" si="4"/>
        <v>300</v>
      </c>
      <c r="G230" s="149">
        <f t="shared" si="4"/>
        <v>0</v>
      </c>
      <c r="K230" s="91"/>
    </row>
    <row r="231" spans="1:11" ht="12" customHeight="1">
      <c r="A231" s="111" t="s">
        <v>494</v>
      </c>
      <c r="B231" s="10"/>
      <c r="C231" s="112"/>
      <c r="D231" s="173">
        <v>5201501</v>
      </c>
      <c r="E231" s="174"/>
      <c r="F231" s="149">
        <f t="shared" si="4"/>
        <v>300</v>
      </c>
      <c r="G231" s="149">
        <f t="shared" si="4"/>
        <v>0</v>
      </c>
      <c r="K231" s="91"/>
    </row>
    <row r="232" spans="1:11" ht="12" customHeight="1">
      <c r="A232" s="111" t="s">
        <v>296</v>
      </c>
      <c r="B232" s="94"/>
      <c r="C232" s="112"/>
      <c r="D232" s="173"/>
      <c r="E232" s="174" t="s">
        <v>304</v>
      </c>
      <c r="F232" s="149">
        <v>300</v>
      </c>
      <c r="G232" s="149">
        <v>0</v>
      </c>
      <c r="K232" s="91"/>
    </row>
    <row r="233" spans="1:11" ht="14.25" customHeight="1">
      <c r="A233" s="155" t="s">
        <v>307</v>
      </c>
      <c r="B233" s="94"/>
      <c r="C233" s="117"/>
      <c r="D233" s="178" t="s">
        <v>310</v>
      </c>
      <c r="E233" s="173"/>
      <c r="F233" s="149">
        <f>F238+F234</f>
        <v>72747</v>
      </c>
      <c r="G233" s="149">
        <f>G238+G234</f>
        <v>0</v>
      </c>
      <c r="K233" s="91"/>
    </row>
    <row r="234" spans="1:11" ht="25.5" customHeight="1">
      <c r="A234" s="111" t="s">
        <v>426</v>
      </c>
      <c r="B234" s="94"/>
      <c r="C234" s="112"/>
      <c r="D234" s="178">
        <v>5221000</v>
      </c>
      <c r="E234" s="173"/>
      <c r="F234" s="149">
        <f>F235</f>
        <v>7476</v>
      </c>
      <c r="G234" s="149">
        <f>G235</f>
        <v>0</v>
      </c>
      <c r="K234" s="91"/>
    </row>
    <row r="235" spans="1:11" ht="14.25" customHeight="1">
      <c r="A235" s="111" t="s">
        <v>511</v>
      </c>
      <c r="B235" s="94"/>
      <c r="C235" s="117"/>
      <c r="D235" s="178">
        <v>5221047</v>
      </c>
      <c r="E235" s="173"/>
      <c r="F235" s="149">
        <f>F236+F237</f>
        <v>7476</v>
      </c>
      <c r="G235" s="149">
        <f>G236+G237</f>
        <v>0</v>
      </c>
      <c r="K235" s="91"/>
    </row>
    <row r="236" spans="1:11" ht="14.25" customHeight="1">
      <c r="A236" s="111" t="s">
        <v>296</v>
      </c>
      <c r="B236" s="94"/>
      <c r="C236" s="112"/>
      <c r="D236" s="178"/>
      <c r="E236" s="173">
        <v>610</v>
      </c>
      <c r="F236" s="149">
        <v>7274</v>
      </c>
      <c r="G236" s="149">
        <v>0</v>
      </c>
      <c r="K236" s="91"/>
    </row>
    <row r="237" spans="1:11" ht="15" customHeight="1">
      <c r="A237" s="111" t="s">
        <v>315</v>
      </c>
      <c r="B237" s="94"/>
      <c r="C237" s="117"/>
      <c r="D237" s="178"/>
      <c r="E237" s="173">
        <v>620</v>
      </c>
      <c r="F237" s="149">
        <v>202</v>
      </c>
      <c r="G237" s="149">
        <v>0</v>
      </c>
      <c r="K237" s="91"/>
    </row>
    <row r="238" spans="1:11" ht="14.25" customHeight="1">
      <c r="A238" s="155" t="s">
        <v>308</v>
      </c>
      <c r="B238" s="94"/>
      <c r="C238" s="117"/>
      <c r="D238" s="178" t="s">
        <v>311</v>
      </c>
      <c r="E238" s="173"/>
      <c r="F238" s="149">
        <f>F239+F243+F241</f>
        <v>65271</v>
      </c>
      <c r="G238" s="149">
        <f>G239+G243+G241</f>
        <v>0</v>
      </c>
      <c r="K238" s="91"/>
    </row>
    <row r="239" spans="1:11" ht="14.25" customHeight="1">
      <c r="A239" s="155" t="s">
        <v>309</v>
      </c>
      <c r="B239" s="110"/>
      <c r="C239" s="112"/>
      <c r="D239" s="178" t="s">
        <v>312</v>
      </c>
      <c r="E239" s="173"/>
      <c r="F239" s="149">
        <f>F240</f>
        <v>53769</v>
      </c>
      <c r="G239" s="149">
        <f>G240</f>
        <v>0</v>
      </c>
      <c r="K239" s="91"/>
    </row>
    <row r="240" spans="1:11" ht="14.25" customHeight="1">
      <c r="A240" s="155" t="s">
        <v>101</v>
      </c>
      <c r="B240" s="94"/>
      <c r="C240" s="117"/>
      <c r="D240" s="173"/>
      <c r="E240" s="174" t="s">
        <v>313</v>
      </c>
      <c r="F240" s="149">
        <v>53769</v>
      </c>
      <c r="G240" s="149">
        <v>0</v>
      </c>
      <c r="K240" s="91"/>
    </row>
    <row r="241" spans="1:11" ht="14.25" customHeight="1">
      <c r="A241" s="111" t="s">
        <v>512</v>
      </c>
      <c r="B241" s="110"/>
      <c r="C241" s="112"/>
      <c r="D241" s="173">
        <v>5222642</v>
      </c>
      <c r="E241" s="174"/>
      <c r="F241" s="149">
        <f>F242</f>
        <v>11198</v>
      </c>
      <c r="G241" s="149">
        <f>G242</f>
        <v>0</v>
      </c>
      <c r="K241" s="91"/>
    </row>
    <row r="242" spans="1:11" ht="14.25" customHeight="1">
      <c r="A242" s="111" t="s">
        <v>296</v>
      </c>
      <c r="B242" s="94"/>
      <c r="C242" s="117"/>
      <c r="D242" s="173"/>
      <c r="E242" s="174" t="s">
        <v>304</v>
      </c>
      <c r="F242" s="149">
        <v>11198</v>
      </c>
      <c r="G242" s="149">
        <v>0</v>
      </c>
      <c r="K242" s="91"/>
    </row>
    <row r="243" spans="1:11" ht="14.25" customHeight="1">
      <c r="A243" s="111" t="s">
        <v>513</v>
      </c>
      <c r="B243" s="110"/>
      <c r="C243" s="112"/>
      <c r="D243" s="173">
        <v>5222643</v>
      </c>
      <c r="E243" s="174"/>
      <c r="F243" s="149">
        <f>F244</f>
        <v>304</v>
      </c>
      <c r="G243" s="149">
        <f>G244</f>
        <v>0</v>
      </c>
      <c r="K243" s="91"/>
    </row>
    <row r="244" spans="1:11" ht="14.25" customHeight="1">
      <c r="A244" s="111" t="s">
        <v>157</v>
      </c>
      <c r="B244" s="69"/>
      <c r="C244" s="112"/>
      <c r="D244" s="173"/>
      <c r="E244" s="174" t="s">
        <v>299</v>
      </c>
      <c r="F244" s="149">
        <v>304</v>
      </c>
      <c r="G244" s="149">
        <v>0</v>
      </c>
      <c r="K244" s="91"/>
    </row>
    <row r="245" spans="1:11" ht="14.25" customHeight="1">
      <c r="A245" s="155" t="s">
        <v>274</v>
      </c>
      <c r="B245" s="94"/>
      <c r="C245" s="112"/>
      <c r="D245" s="178" t="s">
        <v>162</v>
      </c>
      <c r="E245" s="173"/>
      <c r="F245" s="149">
        <f>F246+F248</f>
        <v>8291</v>
      </c>
      <c r="G245" s="149">
        <f>G246+G248</f>
        <v>613.3</v>
      </c>
      <c r="K245" s="91"/>
    </row>
    <row r="246" spans="1:11" ht="14.25" customHeight="1">
      <c r="A246" s="155" t="s">
        <v>239</v>
      </c>
      <c r="B246" s="94"/>
      <c r="C246" s="112"/>
      <c r="D246" s="178" t="s">
        <v>240</v>
      </c>
      <c r="E246" s="173"/>
      <c r="F246" s="149">
        <f>F247</f>
        <v>7731</v>
      </c>
      <c r="G246" s="149">
        <f>G247</f>
        <v>613.3</v>
      </c>
      <c r="K246" s="91"/>
    </row>
    <row r="247" spans="1:11" ht="14.25" customHeight="1">
      <c r="A247" s="155" t="s">
        <v>101</v>
      </c>
      <c r="B247" s="94"/>
      <c r="C247" s="112"/>
      <c r="D247" s="173"/>
      <c r="E247" s="174" t="s">
        <v>313</v>
      </c>
      <c r="F247" s="149">
        <v>7731</v>
      </c>
      <c r="G247" s="149">
        <v>613.3</v>
      </c>
      <c r="K247" s="91"/>
    </row>
    <row r="248" spans="1:11" ht="14.25" customHeight="1">
      <c r="A248" s="111" t="s">
        <v>514</v>
      </c>
      <c r="B248" s="94"/>
      <c r="C248" s="112"/>
      <c r="D248" s="173">
        <v>7950014</v>
      </c>
      <c r="E248" s="174"/>
      <c r="F248" s="149">
        <f>F249</f>
        <v>560</v>
      </c>
      <c r="G248" s="149">
        <f>G249</f>
        <v>0</v>
      </c>
      <c r="K248" s="91"/>
    </row>
    <row r="249" spans="1:11" ht="14.25" customHeight="1">
      <c r="A249" s="111" t="s">
        <v>260</v>
      </c>
      <c r="B249" s="94"/>
      <c r="C249" s="112"/>
      <c r="D249" s="173"/>
      <c r="E249" s="174" t="s">
        <v>354</v>
      </c>
      <c r="F249" s="149">
        <v>560</v>
      </c>
      <c r="G249" s="149">
        <v>0</v>
      </c>
      <c r="K249" s="91"/>
    </row>
    <row r="250" spans="1:11" ht="15" customHeight="1">
      <c r="A250" s="21" t="s">
        <v>33</v>
      </c>
      <c r="B250" s="53" t="s">
        <v>151</v>
      </c>
      <c r="C250" s="53" t="s">
        <v>144</v>
      </c>
      <c r="D250" s="6"/>
      <c r="E250" s="6"/>
      <c r="F250" s="146">
        <f>F251+F254+F273+F285+F315+F323+F331+F339+F346</f>
        <v>1041850.7999999999</v>
      </c>
      <c r="G250" s="146">
        <f>G251+G254+G273+G285+G315+G323+G331+G339+G346</f>
        <v>672504.5</v>
      </c>
      <c r="K250" s="91"/>
    </row>
    <row r="251" spans="1:11" ht="24" customHeight="1">
      <c r="A251" s="96" t="s">
        <v>243</v>
      </c>
      <c r="B251" s="94"/>
      <c r="C251" s="94"/>
      <c r="D251" s="10" t="s">
        <v>241</v>
      </c>
      <c r="E251" s="10"/>
      <c r="F251" s="279">
        <f>F252</f>
        <v>683.2</v>
      </c>
      <c r="G251" s="279">
        <f>G252</f>
        <v>683.2</v>
      </c>
      <c r="K251" s="91"/>
    </row>
    <row r="252" spans="1:11" ht="24" customHeight="1">
      <c r="A252" s="96" t="s">
        <v>244</v>
      </c>
      <c r="B252" s="94"/>
      <c r="C252" s="94"/>
      <c r="D252" s="10" t="s">
        <v>242</v>
      </c>
      <c r="E252" s="10"/>
      <c r="F252" s="279">
        <f>F253</f>
        <v>683.2</v>
      </c>
      <c r="G252" s="279">
        <f>G253</f>
        <v>683.2</v>
      </c>
      <c r="K252" s="91"/>
    </row>
    <row r="253" spans="1:11" ht="23.25" customHeight="1">
      <c r="A253" s="96" t="s">
        <v>411</v>
      </c>
      <c r="B253" s="94"/>
      <c r="C253" s="94"/>
      <c r="D253" s="10"/>
      <c r="E253" s="10" t="s">
        <v>389</v>
      </c>
      <c r="F253" s="279">
        <v>683.2</v>
      </c>
      <c r="G253" s="279">
        <v>683.2</v>
      </c>
      <c r="K253" s="91"/>
    </row>
    <row r="254" spans="1:11" ht="22.5" customHeight="1">
      <c r="A254" s="122" t="s">
        <v>197</v>
      </c>
      <c r="B254" s="156"/>
      <c r="C254" s="157"/>
      <c r="D254" s="158" t="s">
        <v>34</v>
      </c>
      <c r="E254" s="159"/>
      <c r="F254" s="144">
        <f>F255+F258+F261+F266</f>
        <v>618373</v>
      </c>
      <c r="G254" s="144">
        <f>G255+G258+G261+G266</f>
        <v>432255</v>
      </c>
      <c r="K254" s="91"/>
    </row>
    <row r="255" spans="1:11" ht="101.25" customHeight="1">
      <c r="A255" s="96" t="s">
        <v>314</v>
      </c>
      <c r="B255" s="94"/>
      <c r="C255" s="164"/>
      <c r="D255" s="165" t="s">
        <v>319</v>
      </c>
      <c r="E255" s="166"/>
      <c r="F255" s="167">
        <f>F256+F257</f>
        <v>506093.2</v>
      </c>
      <c r="G255" s="167">
        <f>G256+G257</f>
        <v>367581.5</v>
      </c>
      <c r="K255" s="91"/>
    </row>
    <row r="256" spans="1:11" ht="15.75" customHeight="1">
      <c r="A256" s="124" t="s">
        <v>296</v>
      </c>
      <c r="B256" s="160"/>
      <c r="C256" s="161"/>
      <c r="D256" s="162"/>
      <c r="E256" s="163" t="s">
        <v>304</v>
      </c>
      <c r="F256" s="145">
        <v>470362.5</v>
      </c>
      <c r="G256" s="145">
        <v>342797.8</v>
      </c>
      <c r="K256" s="91"/>
    </row>
    <row r="257" spans="1:11" ht="12" customHeight="1">
      <c r="A257" s="111" t="s">
        <v>315</v>
      </c>
      <c r="B257" s="94"/>
      <c r="C257" s="112"/>
      <c r="D257" s="115"/>
      <c r="E257" s="116" t="s">
        <v>320</v>
      </c>
      <c r="F257" s="143">
        <v>35730.7</v>
      </c>
      <c r="G257" s="143">
        <v>24783.7</v>
      </c>
      <c r="K257" s="91"/>
    </row>
    <row r="258" spans="1:11" ht="47.25" customHeight="1">
      <c r="A258" s="111" t="s">
        <v>316</v>
      </c>
      <c r="B258" s="94"/>
      <c r="C258" s="112"/>
      <c r="D258" s="1" t="s">
        <v>297</v>
      </c>
      <c r="E258" s="114"/>
      <c r="F258" s="147">
        <f>F259+F260</f>
        <v>25544.9</v>
      </c>
      <c r="G258" s="147">
        <f>G259+G260</f>
        <v>9990.9</v>
      </c>
      <c r="K258" s="91"/>
    </row>
    <row r="259" spans="1:11" ht="13.5" customHeight="1">
      <c r="A259" s="111" t="s">
        <v>296</v>
      </c>
      <c r="B259" s="94"/>
      <c r="C259" s="112"/>
      <c r="D259" s="115"/>
      <c r="E259" s="116" t="s">
        <v>304</v>
      </c>
      <c r="F259" s="143">
        <v>24674.9</v>
      </c>
      <c r="G259" s="143">
        <v>9627.4</v>
      </c>
      <c r="K259" s="91"/>
    </row>
    <row r="260" spans="1:11" ht="12" customHeight="1">
      <c r="A260" s="111" t="s">
        <v>315</v>
      </c>
      <c r="B260" s="62"/>
      <c r="C260" s="112"/>
      <c r="D260" s="115"/>
      <c r="E260" s="116" t="s">
        <v>320</v>
      </c>
      <c r="F260" s="143">
        <v>870</v>
      </c>
      <c r="G260" s="143">
        <v>363.5</v>
      </c>
      <c r="K260" s="91"/>
    </row>
    <row r="261" spans="1:11" ht="21.75" customHeight="1">
      <c r="A261" s="111" t="s">
        <v>210</v>
      </c>
      <c r="B261" s="67"/>
      <c r="C261" s="112"/>
      <c r="D261" s="1" t="s">
        <v>213</v>
      </c>
      <c r="E261" s="114"/>
      <c r="F261" s="143">
        <f>F262+F264</f>
        <v>2966.7999999999997</v>
      </c>
      <c r="G261" s="143">
        <f>G262+G264</f>
        <v>2116.3</v>
      </c>
      <c r="K261" s="91"/>
    </row>
    <row r="262" spans="1:11" ht="34.5" customHeight="1">
      <c r="A262" s="111" t="s">
        <v>251</v>
      </c>
      <c r="B262" s="94"/>
      <c r="C262" s="112"/>
      <c r="D262" s="1" t="s">
        <v>214</v>
      </c>
      <c r="E262" s="114"/>
      <c r="F262" s="143">
        <f>F263</f>
        <v>2344.7</v>
      </c>
      <c r="G262" s="143">
        <f>G263</f>
        <v>1649.7</v>
      </c>
      <c r="K262" s="91"/>
    </row>
    <row r="263" spans="1:11" ht="13.5" customHeight="1">
      <c r="A263" s="111" t="s">
        <v>157</v>
      </c>
      <c r="B263" s="94"/>
      <c r="C263" s="112"/>
      <c r="D263" s="115"/>
      <c r="E263" s="116" t="s">
        <v>158</v>
      </c>
      <c r="F263" s="143">
        <v>2344.7</v>
      </c>
      <c r="G263" s="143">
        <v>1649.7</v>
      </c>
      <c r="K263" s="91"/>
    </row>
    <row r="264" spans="1:11" ht="24" customHeight="1">
      <c r="A264" s="111" t="s">
        <v>206</v>
      </c>
      <c r="B264" s="94"/>
      <c r="C264" s="112"/>
      <c r="D264" s="1" t="s">
        <v>215</v>
      </c>
      <c r="E264" s="114"/>
      <c r="F264" s="143">
        <f>F265</f>
        <v>622.1</v>
      </c>
      <c r="G264" s="143">
        <f>G265</f>
        <v>466.6</v>
      </c>
      <c r="K264" s="91"/>
    </row>
    <row r="265" spans="1:11" ht="12" customHeight="1">
      <c r="A265" s="111" t="s">
        <v>157</v>
      </c>
      <c r="B265" s="94"/>
      <c r="C265" s="112"/>
      <c r="D265" s="115"/>
      <c r="E265" s="116" t="s">
        <v>158</v>
      </c>
      <c r="F265" s="143">
        <v>622.1</v>
      </c>
      <c r="G265" s="143">
        <v>466.6</v>
      </c>
      <c r="K265" s="91"/>
    </row>
    <row r="266" spans="1:11" ht="24" customHeight="1">
      <c r="A266" s="111" t="s">
        <v>276</v>
      </c>
      <c r="B266" s="66"/>
      <c r="C266" s="112"/>
      <c r="D266" s="1" t="s">
        <v>216</v>
      </c>
      <c r="E266" s="114"/>
      <c r="F266" s="143">
        <f>F267+F269+F271</f>
        <v>83768.1</v>
      </c>
      <c r="G266" s="143">
        <f>G267+G269+G271</f>
        <v>52566.3</v>
      </c>
      <c r="K266" s="91"/>
    </row>
    <row r="267" spans="1:11" ht="34.5" customHeight="1">
      <c r="A267" s="111" t="s">
        <v>269</v>
      </c>
      <c r="B267" s="59"/>
      <c r="C267" s="112"/>
      <c r="D267" s="1" t="s">
        <v>217</v>
      </c>
      <c r="E267" s="114"/>
      <c r="F267" s="143">
        <f>F268</f>
        <v>63814</v>
      </c>
      <c r="G267" s="143">
        <f>G268</f>
        <v>37913.1</v>
      </c>
      <c r="K267" s="91"/>
    </row>
    <row r="268" spans="1:11" ht="12" customHeight="1">
      <c r="A268" s="111" t="s">
        <v>157</v>
      </c>
      <c r="B268" s="59"/>
      <c r="C268" s="112"/>
      <c r="D268" s="115"/>
      <c r="E268" s="116" t="s">
        <v>158</v>
      </c>
      <c r="F268" s="143">
        <v>63814</v>
      </c>
      <c r="G268" s="143">
        <v>37913.1</v>
      </c>
      <c r="K268" s="91"/>
    </row>
    <row r="269" spans="1:11" ht="23.25" customHeight="1">
      <c r="A269" s="111" t="s">
        <v>237</v>
      </c>
      <c r="B269" s="59"/>
      <c r="C269" s="112"/>
      <c r="D269" s="1" t="s">
        <v>218</v>
      </c>
      <c r="E269" s="114"/>
      <c r="F269" s="143">
        <f>F270</f>
        <v>19454.1</v>
      </c>
      <c r="G269" s="143">
        <f>G270</f>
        <v>14590.4</v>
      </c>
      <c r="K269" s="91"/>
    </row>
    <row r="270" spans="1:11" ht="12" customHeight="1">
      <c r="A270" s="111" t="s">
        <v>157</v>
      </c>
      <c r="B270" s="59"/>
      <c r="C270" s="112"/>
      <c r="D270" s="115"/>
      <c r="E270" s="116" t="s">
        <v>158</v>
      </c>
      <c r="F270" s="143">
        <v>19454.1</v>
      </c>
      <c r="G270" s="143">
        <v>14590.4</v>
      </c>
      <c r="K270" s="91"/>
    </row>
    <row r="271" spans="1:11" ht="17.25" customHeight="1">
      <c r="A271" s="111" t="s">
        <v>260</v>
      </c>
      <c r="B271" s="59"/>
      <c r="C271" s="112"/>
      <c r="D271" s="1" t="s">
        <v>261</v>
      </c>
      <c r="E271" s="114"/>
      <c r="F271" s="143">
        <f>F272</f>
        <v>500</v>
      </c>
      <c r="G271" s="143">
        <f>G272</f>
        <v>62.8</v>
      </c>
      <c r="K271" s="91"/>
    </row>
    <row r="272" spans="1:11" ht="15" customHeight="1">
      <c r="A272" s="111" t="s">
        <v>296</v>
      </c>
      <c r="B272" s="110"/>
      <c r="C272" s="112"/>
      <c r="D272" s="115"/>
      <c r="E272" s="116" t="s">
        <v>304</v>
      </c>
      <c r="F272" s="143">
        <v>500</v>
      </c>
      <c r="G272" s="143">
        <v>62.8</v>
      </c>
      <c r="K272" s="91"/>
    </row>
    <row r="273" spans="1:11" ht="12.75" customHeight="1">
      <c r="A273" s="111" t="s">
        <v>277</v>
      </c>
      <c r="B273" s="59"/>
      <c r="C273" s="112"/>
      <c r="D273" s="1" t="s">
        <v>91</v>
      </c>
      <c r="E273" s="114"/>
      <c r="F273" s="143">
        <f>F274+F276+F278+F280</f>
        <v>113065.2</v>
      </c>
      <c r="G273" s="143">
        <f>G274+G276+G278+G280</f>
        <v>77163.2</v>
      </c>
      <c r="K273" s="91"/>
    </row>
    <row r="274" spans="1:11" ht="101.25" customHeight="1">
      <c r="A274" s="96" t="s">
        <v>314</v>
      </c>
      <c r="B274" s="59"/>
      <c r="C274" s="112"/>
      <c r="D274" s="1" t="s">
        <v>321</v>
      </c>
      <c r="E274" s="114"/>
      <c r="F274" s="148">
        <f>F275</f>
        <v>91324</v>
      </c>
      <c r="G274" s="148">
        <f>G275</f>
        <v>63460.2</v>
      </c>
      <c r="K274" s="91"/>
    </row>
    <row r="275" spans="1:11" ht="12" customHeight="1">
      <c r="A275" s="111" t="s">
        <v>296</v>
      </c>
      <c r="B275" s="59"/>
      <c r="C275" s="112"/>
      <c r="D275" s="115"/>
      <c r="E275" s="116" t="s">
        <v>304</v>
      </c>
      <c r="F275" s="143">
        <v>91324</v>
      </c>
      <c r="G275" s="143">
        <v>63460.2</v>
      </c>
      <c r="K275" s="91"/>
    </row>
    <row r="276" spans="1:11" ht="48" customHeight="1">
      <c r="A276" s="111" t="s">
        <v>317</v>
      </c>
      <c r="B276" s="59"/>
      <c r="C276" s="112"/>
      <c r="D276" s="1" t="s">
        <v>322</v>
      </c>
      <c r="E276" s="114"/>
      <c r="F276" s="148">
        <f>F277</f>
        <v>1065.3</v>
      </c>
      <c r="G276" s="148">
        <f>G277</f>
        <v>767.1</v>
      </c>
      <c r="K276" s="91"/>
    </row>
    <row r="277" spans="1:11" ht="14.25" customHeight="1">
      <c r="A277" s="111" t="s">
        <v>296</v>
      </c>
      <c r="B277" s="59"/>
      <c r="C277" s="112"/>
      <c r="D277" s="115"/>
      <c r="E277" s="116" t="s">
        <v>304</v>
      </c>
      <c r="F277" s="143">
        <v>1065.3</v>
      </c>
      <c r="G277" s="143">
        <v>767.1</v>
      </c>
      <c r="K277" s="91"/>
    </row>
    <row r="278" spans="1:11" ht="37.5" customHeight="1">
      <c r="A278" s="111" t="s">
        <v>318</v>
      </c>
      <c r="B278" s="59"/>
      <c r="C278" s="112"/>
      <c r="D278" s="1" t="s">
        <v>323</v>
      </c>
      <c r="E278" s="114"/>
      <c r="F278" s="143">
        <f>F279</f>
        <v>228</v>
      </c>
      <c r="G278" s="143">
        <f>G279</f>
        <v>29.5</v>
      </c>
      <c r="K278" s="91"/>
    </row>
    <row r="279" spans="1:11" ht="15" customHeight="1">
      <c r="A279" s="111" t="s">
        <v>296</v>
      </c>
      <c r="B279" s="59"/>
      <c r="C279" s="112"/>
      <c r="D279" s="115"/>
      <c r="E279" s="116" t="s">
        <v>304</v>
      </c>
      <c r="F279" s="148">
        <v>228</v>
      </c>
      <c r="G279" s="148">
        <v>29.5</v>
      </c>
      <c r="K279" s="91"/>
    </row>
    <row r="280" spans="1:11" ht="15.75" customHeight="1">
      <c r="A280" s="111" t="s">
        <v>211</v>
      </c>
      <c r="B280" s="59"/>
      <c r="C280" s="112"/>
      <c r="D280" s="1" t="s">
        <v>219</v>
      </c>
      <c r="E280" s="114"/>
      <c r="F280" s="143">
        <f>F281+F283</f>
        <v>20447.899999999998</v>
      </c>
      <c r="G280" s="143">
        <f>G281+G283</f>
        <v>12906.400000000001</v>
      </c>
      <c r="K280" s="91"/>
    </row>
    <row r="281" spans="1:11" ht="36.75" customHeight="1">
      <c r="A281" s="111" t="s">
        <v>269</v>
      </c>
      <c r="B281" s="59"/>
      <c r="C281" s="112"/>
      <c r="D281" s="1" t="s">
        <v>220</v>
      </c>
      <c r="E281" s="114"/>
      <c r="F281" s="143">
        <f>F282</f>
        <v>18418.3</v>
      </c>
      <c r="G281" s="143">
        <f>G282</f>
        <v>11384.2</v>
      </c>
      <c r="K281" s="91"/>
    </row>
    <row r="282" spans="1:11" ht="15" customHeight="1">
      <c r="A282" s="111" t="s">
        <v>157</v>
      </c>
      <c r="B282" s="59"/>
      <c r="C282" s="112"/>
      <c r="D282" s="115"/>
      <c r="E282" s="116" t="s">
        <v>158</v>
      </c>
      <c r="F282" s="143">
        <v>18418.3</v>
      </c>
      <c r="G282" s="143">
        <v>11384.2</v>
      </c>
      <c r="K282" s="91"/>
    </row>
    <row r="283" spans="1:11" ht="26.25" customHeight="1">
      <c r="A283" s="111" t="s">
        <v>278</v>
      </c>
      <c r="B283" s="59"/>
      <c r="C283" s="112"/>
      <c r="D283" s="1" t="s">
        <v>221</v>
      </c>
      <c r="E283" s="114"/>
      <c r="F283" s="143">
        <f>F284</f>
        <v>2029.6</v>
      </c>
      <c r="G283" s="143">
        <f>G284</f>
        <v>1522.2</v>
      </c>
      <c r="K283" s="91"/>
    </row>
    <row r="284" spans="1:11" ht="14.25" customHeight="1">
      <c r="A284" s="111" t="s">
        <v>157</v>
      </c>
      <c r="B284" s="59"/>
      <c r="C284" s="112"/>
      <c r="D284" s="115"/>
      <c r="E284" s="116" t="s">
        <v>158</v>
      </c>
      <c r="F284" s="143">
        <v>2029.6</v>
      </c>
      <c r="G284" s="143">
        <v>1522.2</v>
      </c>
      <c r="K284" s="91"/>
    </row>
    <row r="285" spans="1:11" ht="12" customHeight="1">
      <c r="A285" s="111" t="s">
        <v>35</v>
      </c>
      <c r="B285" s="59"/>
      <c r="C285" s="112"/>
      <c r="D285" s="1" t="s">
        <v>36</v>
      </c>
      <c r="E285" s="114"/>
      <c r="F285" s="143">
        <f>F286+F288+F293+F300+F307+F309+F311+F313</f>
        <v>229782.30000000002</v>
      </c>
      <c r="G285" s="143">
        <f>G286+G288+G293+G300+G307+G309+G311+G313</f>
        <v>141717.6</v>
      </c>
      <c r="H285" s="221"/>
      <c r="K285" s="91"/>
    </row>
    <row r="286" spans="1:11" ht="44.25" customHeight="1">
      <c r="A286" s="96" t="s">
        <v>515</v>
      </c>
      <c r="B286" s="94"/>
      <c r="C286" s="47"/>
      <c r="D286" s="10" t="s">
        <v>516</v>
      </c>
      <c r="E286" s="10"/>
      <c r="F286" s="279">
        <f>F287</f>
        <v>30000</v>
      </c>
      <c r="G286" s="279">
        <f>G287</f>
        <v>0</v>
      </c>
      <c r="H286" s="221"/>
      <c r="K286" s="91"/>
    </row>
    <row r="287" spans="1:11" ht="15" customHeight="1">
      <c r="A287" s="96" t="s">
        <v>305</v>
      </c>
      <c r="B287" s="94"/>
      <c r="C287" s="47"/>
      <c r="D287" s="10"/>
      <c r="E287" s="10" t="s">
        <v>306</v>
      </c>
      <c r="F287" s="275">
        <v>30000</v>
      </c>
      <c r="G287" s="275">
        <v>0</v>
      </c>
      <c r="H287" s="221"/>
      <c r="K287" s="91"/>
    </row>
    <row r="288" spans="1:11" ht="15.75" customHeight="1">
      <c r="A288" s="111" t="s">
        <v>279</v>
      </c>
      <c r="B288" s="59"/>
      <c r="C288" s="112"/>
      <c r="D288" s="1" t="s">
        <v>222</v>
      </c>
      <c r="E288" s="114"/>
      <c r="F288" s="143">
        <f>F289+F291</f>
        <v>7662.9</v>
      </c>
      <c r="G288" s="143">
        <f>G289+G291</f>
        <v>5775.4</v>
      </c>
      <c r="K288" s="91"/>
    </row>
    <row r="289" spans="1:11" ht="36.75" customHeight="1">
      <c r="A289" s="111" t="s">
        <v>251</v>
      </c>
      <c r="B289" s="59"/>
      <c r="C289" s="112"/>
      <c r="D289" s="1" t="s">
        <v>223</v>
      </c>
      <c r="E289" s="114"/>
      <c r="F289" s="143">
        <f>F290</f>
        <v>7542.4</v>
      </c>
      <c r="G289" s="143">
        <f>G290</f>
        <v>5685</v>
      </c>
      <c r="K289" s="91"/>
    </row>
    <row r="290" spans="1:11" ht="12" customHeight="1">
      <c r="A290" s="111" t="s">
        <v>157</v>
      </c>
      <c r="B290" s="59"/>
      <c r="C290" s="112"/>
      <c r="D290" s="115"/>
      <c r="E290" s="116" t="s">
        <v>158</v>
      </c>
      <c r="F290" s="143">
        <v>7542.4</v>
      </c>
      <c r="G290" s="143">
        <v>5685</v>
      </c>
      <c r="K290" s="91"/>
    </row>
    <row r="291" spans="1:11" ht="21.75" customHeight="1">
      <c r="A291" s="111" t="s">
        <v>280</v>
      </c>
      <c r="B291" s="59"/>
      <c r="C291" s="112"/>
      <c r="D291" s="1" t="s">
        <v>224</v>
      </c>
      <c r="E291" s="114"/>
      <c r="F291" s="143">
        <f>F292</f>
        <v>120.5</v>
      </c>
      <c r="G291" s="143">
        <f>G292</f>
        <v>90.4</v>
      </c>
      <c r="K291" s="91"/>
    </row>
    <row r="292" spans="1:11" ht="12" customHeight="1">
      <c r="A292" s="111" t="s">
        <v>157</v>
      </c>
      <c r="B292" s="59"/>
      <c r="C292" s="112"/>
      <c r="D292" s="115"/>
      <c r="E292" s="116" t="s">
        <v>158</v>
      </c>
      <c r="F292" s="143">
        <v>120.5</v>
      </c>
      <c r="G292" s="143">
        <v>90.4</v>
      </c>
      <c r="K292" s="91"/>
    </row>
    <row r="293" spans="1:11" ht="15.75" customHeight="1">
      <c r="A293" s="111" t="s">
        <v>212</v>
      </c>
      <c r="B293" s="59"/>
      <c r="C293" s="112"/>
      <c r="D293" s="1" t="s">
        <v>225</v>
      </c>
      <c r="E293" s="114"/>
      <c r="F293" s="143">
        <f>F294+F296+F298</f>
        <v>25207.5</v>
      </c>
      <c r="G293" s="143">
        <f>G294+G296+G298</f>
        <v>16872.2</v>
      </c>
      <c r="K293" s="91"/>
    </row>
    <row r="294" spans="1:11" ht="36" customHeight="1">
      <c r="A294" s="111" t="s">
        <v>269</v>
      </c>
      <c r="B294" s="59"/>
      <c r="C294" s="112"/>
      <c r="D294" s="1" t="s">
        <v>226</v>
      </c>
      <c r="E294" s="114"/>
      <c r="F294" s="143">
        <f>F295</f>
        <v>24639.9</v>
      </c>
      <c r="G294" s="143">
        <f>G295</f>
        <v>16596.5</v>
      </c>
      <c r="K294" s="91"/>
    </row>
    <row r="295" spans="1:11" ht="12" customHeight="1">
      <c r="A295" s="111" t="s">
        <v>157</v>
      </c>
      <c r="B295" s="59"/>
      <c r="C295" s="112"/>
      <c r="D295" s="115"/>
      <c r="E295" s="116" t="s">
        <v>158</v>
      </c>
      <c r="F295" s="143">
        <v>24639.9</v>
      </c>
      <c r="G295" s="143">
        <v>16596.5</v>
      </c>
      <c r="K295" s="91"/>
    </row>
    <row r="296" spans="1:11" ht="24.75" customHeight="1">
      <c r="A296" s="111" t="s">
        <v>278</v>
      </c>
      <c r="B296" s="59"/>
      <c r="C296" s="112"/>
      <c r="D296" s="1" t="s">
        <v>227</v>
      </c>
      <c r="E296" s="114"/>
      <c r="F296" s="143">
        <f>F297</f>
        <v>367.6</v>
      </c>
      <c r="G296" s="143">
        <f>G297</f>
        <v>275.7</v>
      </c>
      <c r="K296" s="91"/>
    </row>
    <row r="297" spans="1:11" ht="15.75" customHeight="1">
      <c r="A297" s="111" t="s">
        <v>157</v>
      </c>
      <c r="B297" s="59"/>
      <c r="C297" s="112"/>
      <c r="D297" s="115"/>
      <c r="E297" s="116" t="s">
        <v>158</v>
      </c>
      <c r="F297" s="143">
        <v>367.6</v>
      </c>
      <c r="G297" s="143">
        <v>275.7</v>
      </c>
      <c r="K297" s="91"/>
    </row>
    <row r="298" spans="1:11" ht="12" customHeight="1">
      <c r="A298" s="111" t="s">
        <v>260</v>
      </c>
      <c r="B298" s="59"/>
      <c r="C298" s="112"/>
      <c r="D298" s="1" t="s">
        <v>262</v>
      </c>
      <c r="E298" s="114"/>
      <c r="F298" s="143">
        <f>F299</f>
        <v>200</v>
      </c>
      <c r="G298" s="143">
        <f>G299</f>
        <v>0</v>
      </c>
      <c r="K298" s="91"/>
    </row>
    <row r="299" spans="1:11" ht="12" customHeight="1">
      <c r="A299" s="111" t="s">
        <v>296</v>
      </c>
      <c r="B299" s="110"/>
      <c r="C299" s="112"/>
      <c r="D299" s="115"/>
      <c r="E299" s="116" t="s">
        <v>304</v>
      </c>
      <c r="F299" s="143">
        <v>200</v>
      </c>
      <c r="G299" s="143">
        <v>0</v>
      </c>
      <c r="K299" s="91"/>
    </row>
    <row r="300" spans="1:11" ht="13.5" customHeight="1">
      <c r="A300" s="15" t="s">
        <v>19</v>
      </c>
      <c r="B300" s="42"/>
      <c r="C300" s="42"/>
      <c r="D300" s="4" t="s">
        <v>130</v>
      </c>
      <c r="E300" s="4"/>
      <c r="F300" s="225">
        <f>SUM(F301:F306)</f>
        <v>93516.80000000002</v>
      </c>
      <c r="G300" s="225">
        <f>SUM(G301:G306)</f>
        <v>80610.3</v>
      </c>
      <c r="H300" s="212"/>
      <c r="K300" s="91"/>
    </row>
    <row r="301" spans="1:11" ht="12.75" customHeight="1">
      <c r="A301" s="96" t="s">
        <v>383</v>
      </c>
      <c r="B301" s="94"/>
      <c r="C301" s="47"/>
      <c r="D301" s="10"/>
      <c r="E301" s="10" t="s">
        <v>420</v>
      </c>
      <c r="F301" s="226">
        <v>64274.5</v>
      </c>
      <c r="G301" s="226">
        <v>58786.8</v>
      </c>
      <c r="I301" s="212"/>
      <c r="K301" s="91"/>
    </row>
    <row r="302" spans="1:11" ht="21.75" customHeight="1">
      <c r="A302" s="96" t="s">
        <v>393</v>
      </c>
      <c r="B302" s="94"/>
      <c r="C302" s="47"/>
      <c r="D302" s="10"/>
      <c r="E302" s="10" t="s">
        <v>388</v>
      </c>
      <c r="F302" s="226">
        <v>720.1</v>
      </c>
      <c r="G302" s="226">
        <v>507.8</v>
      </c>
      <c r="K302" s="91"/>
    </row>
    <row r="303" spans="1:11" ht="14.25" customHeight="1">
      <c r="A303" s="155" t="s">
        <v>293</v>
      </c>
      <c r="B303" s="94"/>
      <c r="C303" s="47"/>
      <c r="D303" s="10"/>
      <c r="E303" s="10" t="s">
        <v>301</v>
      </c>
      <c r="F303" s="226">
        <v>27319.2</v>
      </c>
      <c r="G303" s="226">
        <v>20139.7</v>
      </c>
      <c r="H303" s="212"/>
      <c r="J303" s="221"/>
      <c r="K303" s="91">
        <v>0</v>
      </c>
    </row>
    <row r="304" spans="1:11" ht="22.5" customHeight="1">
      <c r="A304" s="96" t="s">
        <v>411</v>
      </c>
      <c r="B304" s="94"/>
      <c r="C304" s="47"/>
      <c r="D304" s="10"/>
      <c r="E304" s="10" t="s">
        <v>389</v>
      </c>
      <c r="F304" s="226">
        <v>354.1</v>
      </c>
      <c r="G304" s="226">
        <v>336.1</v>
      </c>
      <c r="K304" s="91"/>
    </row>
    <row r="305" spans="1:11" ht="12" customHeight="1">
      <c r="A305" s="96" t="s">
        <v>390</v>
      </c>
      <c r="B305" s="94"/>
      <c r="C305" s="47"/>
      <c r="D305" s="10"/>
      <c r="E305" s="10" t="s">
        <v>391</v>
      </c>
      <c r="F305" s="226">
        <v>845.1</v>
      </c>
      <c r="G305" s="226">
        <v>836.9</v>
      </c>
      <c r="K305" s="91"/>
    </row>
    <row r="306" spans="1:11" ht="15" customHeight="1">
      <c r="A306" s="96" t="s">
        <v>415</v>
      </c>
      <c r="B306" s="94"/>
      <c r="C306" s="47"/>
      <c r="D306" s="10"/>
      <c r="E306" s="10" t="s">
        <v>416</v>
      </c>
      <c r="F306" s="226">
        <v>3.8</v>
      </c>
      <c r="G306" s="226">
        <v>3</v>
      </c>
      <c r="K306" s="91"/>
    </row>
    <row r="307" spans="1:11" ht="33.75" customHeight="1">
      <c r="A307" s="96" t="s">
        <v>484</v>
      </c>
      <c r="B307" s="94"/>
      <c r="C307" s="47"/>
      <c r="D307" s="10" t="s">
        <v>421</v>
      </c>
      <c r="E307" s="10"/>
      <c r="F307" s="226">
        <f>F308</f>
        <v>57463.4</v>
      </c>
      <c r="G307" s="226">
        <f>G308</f>
        <v>26697.7</v>
      </c>
      <c r="K307" s="91"/>
    </row>
    <row r="308" spans="1:11" ht="31.5" customHeight="1">
      <c r="A308" s="96" t="s">
        <v>476</v>
      </c>
      <c r="B308" s="94"/>
      <c r="C308" s="47"/>
      <c r="D308" s="10"/>
      <c r="E308" s="10" t="s">
        <v>472</v>
      </c>
      <c r="F308" s="226">
        <v>57463.4</v>
      </c>
      <c r="G308" s="226">
        <v>26697.7</v>
      </c>
      <c r="H308" s="280"/>
      <c r="I308" s="280"/>
      <c r="J308" s="26"/>
      <c r="K308" s="91"/>
    </row>
    <row r="309" spans="1:11" ht="35.25" customHeight="1">
      <c r="A309" s="96" t="s">
        <v>488</v>
      </c>
      <c r="B309" s="94"/>
      <c r="C309" s="47"/>
      <c r="D309" s="10" t="s">
        <v>424</v>
      </c>
      <c r="E309" s="10"/>
      <c r="F309" s="226">
        <f>F310</f>
        <v>705.7</v>
      </c>
      <c r="G309" s="226">
        <f>G310</f>
        <v>339.6</v>
      </c>
      <c r="K309" s="91"/>
    </row>
    <row r="310" spans="1:11" ht="34.5" customHeight="1">
      <c r="A310" s="96" t="s">
        <v>476</v>
      </c>
      <c r="B310" s="94"/>
      <c r="C310" s="47"/>
      <c r="D310" s="10"/>
      <c r="E310" s="10" t="s">
        <v>472</v>
      </c>
      <c r="F310" s="226">
        <v>705.7</v>
      </c>
      <c r="G310" s="226">
        <v>339.6</v>
      </c>
      <c r="H310" s="26"/>
      <c r="I310" s="26"/>
      <c r="J310" s="26"/>
      <c r="K310" s="91"/>
    </row>
    <row r="311" spans="1:11" ht="35.25" customHeight="1">
      <c r="A311" s="96" t="s">
        <v>484</v>
      </c>
      <c r="B311" s="94"/>
      <c r="C311" s="47"/>
      <c r="D311" s="10" t="s">
        <v>421</v>
      </c>
      <c r="E311" s="170"/>
      <c r="F311" s="225">
        <f>F312</f>
        <v>15060</v>
      </c>
      <c r="G311" s="225">
        <f>G312</f>
        <v>11368.2</v>
      </c>
      <c r="K311" s="91"/>
    </row>
    <row r="312" spans="1:11" ht="35.25" customHeight="1">
      <c r="A312" s="96" t="s">
        <v>422</v>
      </c>
      <c r="B312" s="94"/>
      <c r="C312" s="47"/>
      <c r="D312" s="10"/>
      <c r="E312" s="10" t="s">
        <v>423</v>
      </c>
      <c r="F312" s="225">
        <v>15060</v>
      </c>
      <c r="G312" s="225">
        <v>11368.2</v>
      </c>
      <c r="I312" s="212"/>
      <c r="K312" s="91"/>
    </row>
    <row r="313" spans="1:11" ht="35.25" customHeight="1">
      <c r="A313" s="96" t="s">
        <v>488</v>
      </c>
      <c r="B313" s="94"/>
      <c r="C313" s="47"/>
      <c r="D313" s="10" t="s">
        <v>424</v>
      </c>
      <c r="E313" s="170"/>
      <c r="F313" s="225">
        <f>F314</f>
        <v>166</v>
      </c>
      <c r="G313" s="225">
        <f>G314</f>
        <v>54.2</v>
      </c>
      <c r="K313" s="91"/>
    </row>
    <row r="314" spans="1:11" ht="37.5" customHeight="1">
      <c r="A314" s="96" t="s">
        <v>422</v>
      </c>
      <c r="B314" s="94"/>
      <c r="C314" s="47"/>
      <c r="D314" s="10"/>
      <c r="E314" s="10" t="s">
        <v>423</v>
      </c>
      <c r="F314" s="225">
        <v>166</v>
      </c>
      <c r="G314" s="225">
        <v>54.2</v>
      </c>
      <c r="I314" s="212"/>
      <c r="K314" s="91"/>
    </row>
    <row r="315" spans="1:11" ht="12.75" customHeight="1">
      <c r="A315" s="96" t="s">
        <v>66</v>
      </c>
      <c r="B315" s="94"/>
      <c r="C315" s="47"/>
      <c r="D315" s="10" t="s">
        <v>67</v>
      </c>
      <c r="E315" s="170"/>
      <c r="F315" s="248">
        <f>F316+F318</f>
        <v>20517.100000000002</v>
      </c>
      <c r="G315" s="248">
        <f>G316+G318</f>
        <v>13411.7</v>
      </c>
      <c r="K315" s="91"/>
    </row>
    <row r="316" spans="1:11" ht="44.25" customHeight="1">
      <c r="A316" s="155" t="s">
        <v>443</v>
      </c>
      <c r="B316" s="94"/>
      <c r="C316" s="172"/>
      <c r="D316" s="178" t="s">
        <v>444</v>
      </c>
      <c r="E316" s="173"/>
      <c r="F316" s="149">
        <f>F317</f>
        <v>2418.4</v>
      </c>
      <c r="G316" s="149">
        <f>G317</f>
        <v>1405.2</v>
      </c>
      <c r="K316" s="91"/>
    </row>
    <row r="317" spans="1:11" ht="12.75" customHeight="1">
      <c r="A317" s="155" t="s">
        <v>296</v>
      </c>
      <c r="B317" s="94"/>
      <c r="C317" s="172"/>
      <c r="D317" s="173"/>
      <c r="E317" s="174" t="s">
        <v>304</v>
      </c>
      <c r="F317" s="250">
        <v>2418.4</v>
      </c>
      <c r="G317" s="250">
        <v>1405.2</v>
      </c>
      <c r="K317" s="91"/>
    </row>
    <row r="318" spans="1:11" ht="12" customHeight="1">
      <c r="A318" s="155" t="s">
        <v>228</v>
      </c>
      <c r="B318" s="94"/>
      <c r="C318" s="172"/>
      <c r="D318" s="178" t="s">
        <v>229</v>
      </c>
      <c r="E318" s="173"/>
      <c r="F318" s="149">
        <f>F319+F321</f>
        <v>18098.7</v>
      </c>
      <c r="G318" s="149">
        <f>G319+G321</f>
        <v>12006.5</v>
      </c>
      <c r="K318" s="91"/>
    </row>
    <row r="319" spans="1:11" ht="33" customHeight="1">
      <c r="A319" s="124" t="s">
        <v>269</v>
      </c>
      <c r="B319" s="66"/>
      <c r="C319" s="161"/>
      <c r="D319" s="176" t="s">
        <v>230</v>
      </c>
      <c r="E319" s="177"/>
      <c r="F319" s="145">
        <f>F320</f>
        <v>17823.4</v>
      </c>
      <c r="G319" s="145">
        <f>G320</f>
        <v>11800</v>
      </c>
      <c r="K319" s="91"/>
    </row>
    <row r="320" spans="1:11" ht="12" customHeight="1">
      <c r="A320" s="111" t="s">
        <v>157</v>
      </c>
      <c r="B320" s="66"/>
      <c r="C320" s="112"/>
      <c r="D320" s="115"/>
      <c r="E320" s="116" t="s">
        <v>158</v>
      </c>
      <c r="F320" s="143">
        <v>17823.4</v>
      </c>
      <c r="G320" s="143">
        <v>11800</v>
      </c>
      <c r="K320" s="91"/>
    </row>
    <row r="321" spans="1:11" ht="25.5" customHeight="1">
      <c r="A321" s="111" t="s">
        <v>237</v>
      </c>
      <c r="B321" s="66"/>
      <c r="C321" s="112"/>
      <c r="D321" s="1" t="s">
        <v>231</v>
      </c>
      <c r="E321" s="114"/>
      <c r="F321" s="143">
        <f>F322</f>
        <v>275.3</v>
      </c>
      <c r="G321" s="143">
        <f>G322</f>
        <v>206.5</v>
      </c>
      <c r="K321" s="91"/>
    </row>
    <row r="322" spans="1:11" ht="12" customHeight="1">
      <c r="A322" s="111" t="s">
        <v>157</v>
      </c>
      <c r="B322" s="66"/>
      <c r="C322" s="112"/>
      <c r="D322" s="115"/>
      <c r="E322" s="116" t="s">
        <v>158</v>
      </c>
      <c r="F322" s="143">
        <v>275.3</v>
      </c>
      <c r="G322" s="143">
        <v>206.5</v>
      </c>
      <c r="K322" s="91"/>
    </row>
    <row r="323" spans="1:11" ht="14.25" customHeight="1">
      <c r="A323" s="111" t="s">
        <v>292</v>
      </c>
      <c r="B323" s="59"/>
      <c r="C323" s="112"/>
      <c r="D323" s="1" t="s">
        <v>300</v>
      </c>
      <c r="E323" s="114"/>
      <c r="F323" s="143">
        <f>F324+F328</f>
        <v>40513</v>
      </c>
      <c r="G323" s="143">
        <f>G324+G328</f>
        <v>250.5</v>
      </c>
      <c r="K323" s="91"/>
    </row>
    <row r="324" spans="1:11" ht="15.75" customHeight="1">
      <c r="A324" s="111" t="s">
        <v>324</v>
      </c>
      <c r="B324" s="66"/>
      <c r="C324" s="112"/>
      <c r="D324" s="1" t="s">
        <v>327</v>
      </c>
      <c r="E324" s="114"/>
      <c r="F324" s="143">
        <f>F325</f>
        <v>420</v>
      </c>
      <c r="G324" s="143">
        <f>G325</f>
        <v>250.5</v>
      </c>
      <c r="K324" s="91"/>
    </row>
    <row r="325" spans="1:11" ht="12" customHeight="1">
      <c r="A325" s="111" t="s">
        <v>325</v>
      </c>
      <c r="B325" s="53"/>
      <c r="C325" s="53"/>
      <c r="D325" s="1" t="s">
        <v>328</v>
      </c>
      <c r="E325" s="114"/>
      <c r="F325" s="143">
        <f>F326+F327</f>
        <v>420</v>
      </c>
      <c r="G325" s="143">
        <f>G326+G327</f>
        <v>250.5</v>
      </c>
      <c r="K325" s="91"/>
    </row>
    <row r="326" spans="1:11" ht="12.75" customHeight="1">
      <c r="A326" s="111" t="s">
        <v>296</v>
      </c>
      <c r="B326" s="53"/>
      <c r="C326" s="53"/>
      <c r="D326" s="115"/>
      <c r="E326" s="116" t="s">
        <v>304</v>
      </c>
      <c r="F326" s="143">
        <v>402.5</v>
      </c>
      <c r="G326" s="143">
        <v>240.5</v>
      </c>
      <c r="K326" s="91"/>
    </row>
    <row r="327" spans="1:11" ht="12" customHeight="1">
      <c r="A327" s="111" t="s">
        <v>315</v>
      </c>
      <c r="B327" s="53"/>
      <c r="C327" s="53"/>
      <c r="D327" s="115"/>
      <c r="E327" s="116" t="s">
        <v>320</v>
      </c>
      <c r="F327" s="143">
        <v>17.5</v>
      </c>
      <c r="G327" s="143">
        <v>10</v>
      </c>
      <c r="K327" s="91"/>
    </row>
    <row r="328" spans="1:11" ht="12" customHeight="1">
      <c r="A328" s="155" t="s">
        <v>425</v>
      </c>
      <c r="B328" s="94"/>
      <c r="C328" s="172"/>
      <c r="D328" s="173">
        <v>4362100</v>
      </c>
      <c r="E328" s="174"/>
      <c r="F328" s="149">
        <f>F329+F330</f>
        <v>40093</v>
      </c>
      <c r="G328" s="149">
        <f>G329+G330</f>
        <v>0</v>
      </c>
      <c r="K328" s="91"/>
    </row>
    <row r="329" spans="1:11" ht="12" customHeight="1">
      <c r="A329" s="155" t="s">
        <v>296</v>
      </c>
      <c r="B329" s="94"/>
      <c r="C329" s="172"/>
      <c r="D329" s="173"/>
      <c r="E329" s="174" t="s">
        <v>304</v>
      </c>
      <c r="F329" s="149">
        <v>36704.4</v>
      </c>
      <c r="G329" s="149">
        <v>0</v>
      </c>
      <c r="K329" s="91"/>
    </row>
    <row r="330" spans="1:11" ht="12" customHeight="1">
      <c r="A330" s="155" t="s">
        <v>315</v>
      </c>
      <c r="B330" s="94"/>
      <c r="C330" s="172"/>
      <c r="D330" s="173"/>
      <c r="E330" s="174" t="s">
        <v>320</v>
      </c>
      <c r="F330" s="149">
        <v>3388.6</v>
      </c>
      <c r="G330" s="149">
        <v>0</v>
      </c>
      <c r="K330" s="91"/>
    </row>
    <row r="331" spans="1:11" ht="15" customHeight="1">
      <c r="A331" s="111" t="s">
        <v>3</v>
      </c>
      <c r="B331" s="53"/>
      <c r="C331" s="53"/>
      <c r="D331" s="1" t="s">
        <v>4</v>
      </c>
      <c r="E331" s="114"/>
      <c r="F331" s="143">
        <f>F332+F335</f>
        <v>8593</v>
      </c>
      <c r="G331" s="143">
        <f>G332+G335</f>
        <v>6490.299999999999</v>
      </c>
      <c r="K331" s="91"/>
    </row>
    <row r="332" spans="1:11" ht="15.75" customHeight="1">
      <c r="A332" s="111" t="s">
        <v>326</v>
      </c>
      <c r="B332" s="53"/>
      <c r="C332" s="53"/>
      <c r="D332" s="1" t="s">
        <v>329</v>
      </c>
      <c r="E332" s="114"/>
      <c r="F332" s="143">
        <f>F333+F334</f>
        <v>8093</v>
      </c>
      <c r="G332" s="143">
        <f>G333+G334</f>
        <v>6070.4</v>
      </c>
      <c r="K332" s="91"/>
    </row>
    <row r="333" spans="1:11" ht="12.75" customHeight="1">
      <c r="A333" s="111" t="s">
        <v>296</v>
      </c>
      <c r="B333" s="53"/>
      <c r="C333" s="53"/>
      <c r="D333" s="115"/>
      <c r="E333" s="116" t="s">
        <v>304</v>
      </c>
      <c r="F333" s="143">
        <v>7514.9</v>
      </c>
      <c r="G333" s="143">
        <v>5647.7</v>
      </c>
      <c r="K333" s="91"/>
    </row>
    <row r="334" spans="1:11" ht="11.25" customHeight="1">
      <c r="A334" s="111" t="s">
        <v>315</v>
      </c>
      <c r="B334" s="53"/>
      <c r="C334" s="46"/>
      <c r="D334" s="179"/>
      <c r="E334" s="180" t="s">
        <v>320</v>
      </c>
      <c r="F334" s="144">
        <v>578.1</v>
      </c>
      <c r="G334" s="144">
        <v>422.7</v>
      </c>
      <c r="K334" s="91"/>
    </row>
    <row r="335" spans="1:11" ht="34.5" customHeight="1">
      <c r="A335" s="111" t="s">
        <v>493</v>
      </c>
      <c r="B335" s="216"/>
      <c r="C335" s="47"/>
      <c r="D335" s="113" t="s">
        <v>495</v>
      </c>
      <c r="E335" s="174"/>
      <c r="F335" s="149">
        <f>F336</f>
        <v>500</v>
      </c>
      <c r="G335" s="149">
        <f>G336</f>
        <v>419.9</v>
      </c>
      <c r="K335" s="91"/>
    </row>
    <row r="336" spans="1:11" ht="26.25" customHeight="1">
      <c r="A336" s="111" t="s">
        <v>494</v>
      </c>
      <c r="B336" s="217"/>
      <c r="C336" s="47"/>
      <c r="D336" s="113" t="s">
        <v>496</v>
      </c>
      <c r="E336" s="174"/>
      <c r="F336" s="149">
        <f>F337+F338</f>
        <v>500</v>
      </c>
      <c r="G336" s="149">
        <f>G337+G338</f>
        <v>419.9</v>
      </c>
      <c r="K336" s="91"/>
    </row>
    <row r="337" spans="1:11" ht="11.25" customHeight="1">
      <c r="A337" s="111" t="s">
        <v>296</v>
      </c>
      <c r="B337" s="217"/>
      <c r="C337" s="47"/>
      <c r="D337" s="173"/>
      <c r="E337" s="116" t="s">
        <v>304</v>
      </c>
      <c r="F337" s="143">
        <v>460</v>
      </c>
      <c r="G337" s="143">
        <v>419.9</v>
      </c>
      <c r="K337" s="91"/>
    </row>
    <row r="338" spans="1:11" ht="11.25" customHeight="1">
      <c r="A338" s="111" t="s">
        <v>315</v>
      </c>
      <c r="B338" s="215"/>
      <c r="C338" s="47"/>
      <c r="D338" s="173"/>
      <c r="E338" s="116" t="s">
        <v>320</v>
      </c>
      <c r="F338" s="143">
        <v>40</v>
      </c>
      <c r="G338" s="143">
        <v>0</v>
      </c>
      <c r="K338" s="91"/>
    </row>
    <row r="339" spans="1:11" ht="11.25" customHeight="1">
      <c r="A339" s="155" t="s">
        <v>307</v>
      </c>
      <c r="B339" s="94"/>
      <c r="C339" s="172"/>
      <c r="D339" s="173">
        <v>5220000</v>
      </c>
      <c r="E339" s="174"/>
      <c r="F339" s="149">
        <f>F340+F343</f>
        <v>3000</v>
      </c>
      <c r="G339" s="149">
        <f>G340+G343</f>
        <v>0</v>
      </c>
      <c r="K339" s="91"/>
    </row>
    <row r="340" spans="1:11" ht="26.25" customHeight="1">
      <c r="A340" s="155" t="s">
        <v>426</v>
      </c>
      <c r="B340" s="94"/>
      <c r="C340" s="172"/>
      <c r="D340" s="173">
        <v>5221000</v>
      </c>
      <c r="E340" s="174"/>
      <c r="F340" s="250">
        <f>F341</f>
        <v>2000</v>
      </c>
      <c r="G340" s="250">
        <f>G341</f>
        <v>0</v>
      </c>
      <c r="K340" s="91"/>
    </row>
    <row r="341" spans="1:11" ht="57.75" customHeight="1">
      <c r="A341" s="155" t="s">
        <v>427</v>
      </c>
      <c r="B341" s="94"/>
      <c r="C341" s="172"/>
      <c r="D341" s="175">
        <v>5221001</v>
      </c>
      <c r="E341" s="174"/>
      <c r="F341" s="250">
        <f>F342</f>
        <v>2000</v>
      </c>
      <c r="G341" s="250">
        <f>G342</f>
        <v>0</v>
      </c>
      <c r="K341" s="91"/>
    </row>
    <row r="342" spans="1:11" ht="11.25" customHeight="1">
      <c r="A342" s="155" t="s">
        <v>296</v>
      </c>
      <c r="B342" s="94"/>
      <c r="C342" s="172"/>
      <c r="D342" s="173"/>
      <c r="E342" s="174" t="s">
        <v>304</v>
      </c>
      <c r="F342" s="250">
        <v>2000</v>
      </c>
      <c r="G342" s="250">
        <v>0</v>
      </c>
      <c r="K342" s="91"/>
    </row>
    <row r="343" spans="1:11" ht="45" customHeight="1">
      <c r="A343" s="155" t="s">
        <v>428</v>
      </c>
      <c r="B343" s="94"/>
      <c r="C343" s="172"/>
      <c r="D343" s="173">
        <v>5222800</v>
      </c>
      <c r="E343" s="174"/>
      <c r="F343" s="250">
        <f>F344</f>
        <v>1000</v>
      </c>
      <c r="G343" s="250">
        <f>G344</f>
        <v>0</v>
      </c>
      <c r="K343" s="91"/>
    </row>
    <row r="344" spans="1:11" ht="59.25" customHeight="1">
      <c r="A344" s="155" t="s">
        <v>429</v>
      </c>
      <c r="B344" s="94"/>
      <c r="C344" s="172"/>
      <c r="D344" s="173">
        <v>5222801</v>
      </c>
      <c r="E344" s="174"/>
      <c r="F344" s="250">
        <f>F345</f>
        <v>1000</v>
      </c>
      <c r="G344" s="250">
        <f>G345</f>
        <v>0</v>
      </c>
      <c r="K344" s="91"/>
    </row>
    <row r="345" spans="1:11" ht="11.25" customHeight="1">
      <c r="A345" s="155" t="s">
        <v>296</v>
      </c>
      <c r="B345" s="94"/>
      <c r="C345" s="172"/>
      <c r="D345" s="173"/>
      <c r="E345" s="174" t="s">
        <v>304</v>
      </c>
      <c r="F345" s="149">
        <v>1000</v>
      </c>
      <c r="G345" s="149">
        <v>0</v>
      </c>
      <c r="K345" s="91"/>
    </row>
    <row r="346" spans="1:11" ht="11.25" customHeight="1">
      <c r="A346" s="111" t="s">
        <v>274</v>
      </c>
      <c r="B346" s="112"/>
      <c r="C346" s="112"/>
      <c r="D346" s="113" t="s">
        <v>162</v>
      </c>
      <c r="E346" s="114"/>
      <c r="F346" s="149">
        <f>F347+F349+F351</f>
        <v>7324</v>
      </c>
      <c r="G346" s="149">
        <f>G347+G349+G351</f>
        <v>533</v>
      </c>
      <c r="K346" s="91"/>
    </row>
    <row r="347" spans="1:11" ht="46.5" customHeight="1">
      <c r="A347" s="111" t="s">
        <v>407</v>
      </c>
      <c r="B347" s="112"/>
      <c r="C347" s="112"/>
      <c r="D347" s="113" t="s">
        <v>408</v>
      </c>
      <c r="E347" s="114"/>
      <c r="F347" s="149">
        <f>F348</f>
        <v>333</v>
      </c>
      <c r="G347" s="149">
        <f>G348</f>
        <v>333</v>
      </c>
      <c r="K347" s="91"/>
    </row>
    <row r="348" spans="1:11" ht="13.5" customHeight="1">
      <c r="A348" s="122" t="s">
        <v>260</v>
      </c>
      <c r="B348" s="112"/>
      <c r="C348" s="112"/>
      <c r="D348" s="115"/>
      <c r="E348" s="116" t="s">
        <v>354</v>
      </c>
      <c r="F348" s="149">
        <v>333</v>
      </c>
      <c r="G348" s="149">
        <v>333</v>
      </c>
      <c r="K348" s="91"/>
    </row>
    <row r="349" spans="1:11" ht="37.5" customHeight="1">
      <c r="A349" s="155" t="s">
        <v>414</v>
      </c>
      <c r="B349" s="112"/>
      <c r="C349" s="112"/>
      <c r="D349" s="113" t="s">
        <v>413</v>
      </c>
      <c r="E349" s="114"/>
      <c r="F349" s="149">
        <f>F350</f>
        <v>6791</v>
      </c>
      <c r="G349" s="149">
        <f>G350</f>
        <v>0</v>
      </c>
      <c r="K349" s="91"/>
    </row>
    <row r="350" spans="1:11" ht="11.25" customHeight="1">
      <c r="A350" s="122" t="s">
        <v>260</v>
      </c>
      <c r="B350" s="157"/>
      <c r="C350" s="157"/>
      <c r="D350" s="179"/>
      <c r="E350" s="180" t="s">
        <v>354</v>
      </c>
      <c r="F350" s="181">
        <v>6791</v>
      </c>
      <c r="G350" s="181">
        <v>0</v>
      </c>
      <c r="K350" s="91"/>
    </row>
    <row r="351" spans="1:11" ht="23.25" customHeight="1">
      <c r="A351" s="155" t="s">
        <v>432</v>
      </c>
      <c r="B351" s="172"/>
      <c r="C351" s="172"/>
      <c r="D351" s="113" t="s">
        <v>433</v>
      </c>
      <c r="E351" s="174"/>
      <c r="F351" s="149">
        <f>F352</f>
        <v>200</v>
      </c>
      <c r="G351" s="149">
        <f>G352</f>
        <v>200</v>
      </c>
      <c r="K351" s="91"/>
    </row>
    <row r="352" spans="1:11" ht="11.25" customHeight="1">
      <c r="A352" s="122" t="s">
        <v>260</v>
      </c>
      <c r="B352" s="172"/>
      <c r="C352" s="172"/>
      <c r="D352" s="173"/>
      <c r="E352" s="174" t="s">
        <v>354</v>
      </c>
      <c r="F352" s="149">
        <v>200</v>
      </c>
      <c r="G352" s="149">
        <v>200</v>
      </c>
      <c r="K352" s="91"/>
    </row>
    <row r="353" spans="1:11" ht="25.5" customHeight="1">
      <c r="A353" s="21" t="s">
        <v>92</v>
      </c>
      <c r="B353" s="53" t="s">
        <v>151</v>
      </c>
      <c r="C353" s="53" t="s">
        <v>152</v>
      </c>
      <c r="D353" s="125"/>
      <c r="E353" s="182"/>
      <c r="F353" s="150">
        <f>F354</f>
        <v>400</v>
      </c>
      <c r="G353" s="150">
        <f>G354</f>
        <v>216.29999999999998</v>
      </c>
      <c r="K353" s="91"/>
    </row>
    <row r="354" spans="1:11" ht="12" customHeight="1">
      <c r="A354" s="111" t="s">
        <v>68</v>
      </c>
      <c r="B354" s="104"/>
      <c r="C354" s="112"/>
      <c r="D354" s="113" t="s">
        <v>69</v>
      </c>
      <c r="E354" s="114"/>
      <c r="F354" s="143">
        <f>F355+F356</f>
        <v>400</v>
      </c>
      <c r="G354" s="143">
        <f>G355+G356</f>
        <v>216.29999999999998</v>
      </c>
      <c r="K354" s="91"/>
    </row>
    <row r="355" spans="1:11" ht="12" customHeight="1">
      <c r="A355" s="111" t="s">
        <v>77</v>
      </c>
      <c r="B355" s="110"/>
      <c r="C355" s="112"/>
      <c r="D355" s="115"/>
      <c r="E355" s="180" t="s">
        <v>78</v>
      </c>
      <c r="F355" s="144">
        <v>392.8</v>
      </c>
      <c r="G355" s="144">
        <v>209.1</v>
      </c>
      <c r="K355" s="91"/>
    </row>
    <row r="356" spans="1:11" ht="15" customHeight="1">
      <c r="A356" s="111" t="s">
        <v>293</v>
      </c>
      <c r="B356" s="110"/>
      <c r="C356" s="112"/>
      <c r="D356" s="114"/>
      <c r="E356" s="174" t="s">
        <v>301</v>
      </c>
      <c r="F356" s="149">
        <v>7.2</v>
      </c>
      <c r="G356" s="149">
        <v>7.2</v>
      </c>
      <c r="K356" s="91"/>
    </row>
    <row r="357" spans="1:11" ht="13.5" customHeight="1">
      <c r="A357" s="21" t="s">
        <v>37</v>
      </c>
      <c r="B357" s="42" t="s">
        <v>151</v>
      </c>
      <c r="C357" s="42" t="s">
        <v>151</v>
      </c>
      <c r="D357" s="4"/>
      <c r="E357" s="6"/>
      <c r="F357" s="151">
        <f>F358+F361+F380+F384</f>
        <v>32650.6</v>
      </c>
      <c r="G357" s="151">
        <f>G358+G361+G380+G384</f>
        <v>25662.2</v>
      </c>
      <c r="K357" s="91"/>
    </row>
    <row r="358" spans="1:11" ht="23.25" customHeight="1">
      <c r="A358" s="17" t="s">
        <v>243</v>
      </c>
      <c r="B358" s="42"/>
      <c r="C358" s="42"/>
      <c r="D358" s="4" t="s">
        <v>241</v>
      </c>
      <c r="E358" s="4"/>
      <c r="F358" s="151">
        <f>F359</f>
        <v>4000</v>
      </c>
      <c r="G358" s="151">
        <f>G359</f>
        <v>4000</v>
      </c>
      <c r="K358" s="91"/>
    </row>
    <row r="359" spans="1:11" ht="24" customHeight="1">
      <c r="A359" s="17" t="s">
        <v>244</v>
      </c>
      <c r="B359" s="54"/>
      <c r="C359" s="54"/>
      <c r="D359" s="7" t="s">
        <v>242</v>
      </c>
      <c r="E359" s="7"/>
      <c r="F359" s="200">
        <f>F360</f>
        <v>4000</v>
      </c>
      <c r="G359" s="200">
        <f>G360</f>
        <v>4000</v>
      </c>
      <c r="K359" s="91"/>
    </row>
    <row r="360" spans="1:11" ht="23.25" customHeight="1">
      <c r="A360" s="168" t="s">
        <v>411</v>
      </c>
      <c r="B360" s="53"/>
      <c r="C360" s="53"/>
      <c r="D360" s="6"/>
      <c r="E360" s="6" t="s">
        <v>389</v>
      </c>
      <c r="F360" s="199">
        <v>4000</v>
      </c>
      <c r="G360" s="199">
        <v>4000</v>
      </c>
      <c r="K360" s="91"/>
    </row>
    <row r="361" spans="1:11" ht="15" customHeight="1">
      <c r="A361" s="27" t="s">
        <v>38</v>
      </c>
      <c r="B361" s="59"/>
      <c r="C361" s="59"/>
      <c r="D361" s="4" t="s">
        <v>39</v>
      </c>
      <c r="E361" s="4"/>
      <c r="F361" s="151">
        <f>F362+F366+F368+F370</f>
        <v>18027.6</v>
      </c>
      <c r="G361" s="151">
        <f>G362+G366+G368+G370</f>
        <v>11885.999999999998</v>
      </c>
      <c r="K361" s="91"/>
    </row>
    <row r="362" spans="1:11" ht="16.5" customHeight="1">
      <c r="A362" s="95" t="s">
        <v>40</v>
      </c>
      <c r="B362" s="94"/>
      <c r="C362" s="94"/>
      <c r="D362" s="10" t="s">
        <v>100</v>
      </c>
      <c r="E362" s="10"/>
      <c r="F362" s="225">
        <f>F363+F364+F365</f>
        <v>1916.1</v>
      </c>
      <c r="G362" s="225">
        <f>G363+G364+G365</f>
        <v>1760.4</v>
      </c>
      <c r="K362" s="91"/>
    </row>
    <row r="363" spans="1:11" ht="23.25" customHeight="1">
      <c r="A363" s="96" t="s">
        <v>393</v>
      </c>
      <c r="B363" s="94"/>
      <c r="C363" s="94"/>
      <c r="D363" s="10"/>
      <c r="E363" s="10" t="s">
        <v>388</v>
      </c>
      <c r="F363" s="226">
        <v>7.5</v>
      </c>
      <c r="G363" s="226">
        <v>7.5</v>
      </c>
      <c r="K363" s="91"/>
    </row>
    <row r="364" spans="1:11" ht="15" customHeight="1">
      <c r="A364" s="155" t="s">
        <v>293</v>
      </c>
      <c r="B364" s="94"/>
      <c r="C364" s="94"/>
      <c r="D364" s="10"/>
      <c r="E364" s="10" t="s">
        <v>301</v>
      </c>
      <c r="F364" s="226">
        <v>910.1</v>
      </c>
      <c r="G364" s="226">
        <v>910.1</v>
      </c>
      <c r="K364" s="91"/>
    </row>
    <row r="365" spans="1:11" ht="35.25" customHeight="1">
      <c r="A365" s="96" t="s">
        <v>476</v>
      </c>
      <c r="B365" s="94"/>
      <c r="C365" s="94"/>
      <c r="D365" s="10"/>
      <c r="E365" s="10" t="s">
        <v>472</v>
      </c>
      <c r="F365" s="226">
        <v>998.5</v>
      </c>
      <c r="G365" s="226">
        <v>842.8</v>
      </c>
      <c r="K365" s="91"/>
    </row>
    <row r="366" spans="1:11" ht="33" customHeight="1">
      <c r="A366" s="96" t="s">
        <v>430</v>
      </c>
      <c r="B366" s="94"/>
      <c r="C366" s="94"/>
      <c r="D366" s="10" t="s">
        <v>431</v>
      </c>
      <c r="E366" s="10"/>
      <c r="F366" s="225">
        <f>F367</f>
        <v>6026.5</v>
      </c>
      <c r="G366" s="225">
        <f>G367</f>
        <v>1156.5</v>
      </c>
      <c r="K366" s="91"/>
    </row>
    <row r="367" spans="1:11" ht="35.25" customHeight="1">
      <c r="A367" s="201" t="s">
        <v>473</v>
      </c>
      <c r="B367" s="94"/>
      <c r="C367" s="94"/>
      <c r="D367" s="10"/>
      <c r="E367" s="10" t="s">
        <v>472</v>
      </c>
      <c r="F367" s="226">
        <v>6026.5</v>
      </c>
      <c r="G367" s="226">
        <v>1156.5</v>
      </c>
      <c r="K367" s="91"/>
    </row>
    <row r="368" spans="1:11" ht="44.25" customHeight="1">
      <c r="A368" s="96" t="s">
        <v>469</v>
      </c>
      <c r="B368" s="94"/>
      <c r="C368" s="94"/>
      <c r="D368" s="10" t="s">
        <v>470</v>
      </c>
      <c r="E368" s="10"/>
      <c r="F368" s="225">
        <f>F369</f>
        <v>120.5</v>
      </c>
      <c r="G368" s="225">
        <f>G369</f>
        <v>0</v>
      </c>
      <c r="K368" s="91"/>
    </row>
    <row r="369" spans="1:11" ht="35.25" customHeight="1">
      <c r="A369" s="201" t="s">
        <v>473</v>
      </c>
      <c r="B369" s="94"/>
      <c r="C369" s="94"/>
      <c r="D369" s="10"/>
      <c r="E369" s="10" t="s">
        <v>472</v>
      </c>
      <c r="F369" s="226">
        <v>120.5</v>
      </c>
      <c r="G369" s="226">
        <v>0</v>
      </c>
      <c r="K369" s="91"/>
    </row>
    <row r="370" spans="1:11" ht="14.25" customHeight="1">
      <c r="A370" s="96" t="s">
        <v>38</v>
      </c>
      <c r="B370" s="94"/>
      <c r="C370" s="94"/>
      <c r="D370" s="10" t="s">
        <v>165</v>
      </c>
      <c r="E370" s="10"/>
      <c r="F370" s="225">
        <f>SUM(F371:F375)+F376+F378</f>
        <v>9964.5</v>
      </c>
      <c r="G370" s="225">
        <f>SUM(G371:G375)+G376+G378</f>
        <v>8969.099999999999</v>
      </c>
      <c r="K370" s="91"/>
    </row>
    <row r="371" spans="1:11" ht="12" customHeight="1">
      <c r="A371" s="96" t="s">
        <v>383</v>
      </c>
      <c r="B371" s="94"/>
      <c r="C371" s="94"/>
      <c r="D371" s="10"/>
      <c r="E371" s="10" t="s">
        <v>420</v>
      </c>
      <c r="F371" s="226">
        <v>4948.1</v>
      </c>
      <c r="G371" s="226">
        <v>4718.4</v>
      </c>
      <c r="K371" s="91"/>
    </row>
    <row r="372" spans="1:11" ht="21" customHeight="1">
      <c r="A372" s="96" t="s">
        <v>393</v>
      </c>
      <c r="B372" s="94"/>
      <c r="C372" s="94"/>
      <c r="D372" s="10"/>
      <c r="E372" s="10" t="s">
        <v>388</v>
      </c>
      <c r="F372" s="226">
        <v>52.2</v>
      </c>
      <c r="G372" s="226">
        <v>52.2</v>
      </c>
      <c r="K372" s="91"/>
    </row>
    <row r="373" spans="1:11" ht="13.5" customHeight="1">
      <c r="A373" s="155" t="s">
        <v>293</v>
      </c>
      <c r="B373" s="94"/>
      <c r="C373" s="94"/>
      <c r="D373" s="10"/>
      <c r="E373" s="10" t="s">
        <v>301</v>
      </c>
      <c r="F373" s="226">
        <v>1630.5</v>
      </c>
      <c r="G373" s="226">
        <v>1046.2</v>
      </c>
      <c r="K373" s="91"/>
    </row>
    <row r="374" spans="1:11" ht="12" customHeight="1">
      <c r="A374" s="96" t="s">
        <v>390</v>
      </c>
      <c r="B374" s="94"/>
      <c r="C374" s="94"/>
      <c r="D374" s="10"/>
      <c r="E374" s="10" t="s">
        <v>391</v>
      </c>
      <c r="F374" s="226">
        <v>60.5</v>
      </c>
      <c r="G374" s="226">
        <v>60.5</v>
      </c>
      <c r="K374" s="91"/>
    </row>
    <row r="375" spans="1:11" ht="12" customHeight="1">
      <c r="A375" s="96" t="s">
        <v>415</v>
      </c>
      <c r="B375" s="94"/>
      <c r="C375" s="94"/>
      <c r="D375" s="10"/>
      <c r="E375" s="10" t="s">
        <v>416</v>
      </c>
      <c r="F375" s="226">
        <v>1</v>
      </c>
      <c r="G375" s="226">
        <v>1</v>
      </c>
      <c r="K375" s="91"/>
    </row>
    <row r="376" spans="1:11" ht="33.75" customHeight="1">
      <c r="A376" s="201" t="s">
        <v>489</v>
      </c>
      <c r="B376" s="202"/>
      <c r="C376" s="202"/>
      <c r="D376" s="204" t="s">
        <v>490</v>
      </c>
      <c r="E376" s="204"/>
      <c r="F376" s="225">
        <f>F377</f>
        <v>3240.7</v>
      </c>
      <c r="G376" s="225">
        <f>G377</f>
        <v>3066.8</v>
      </c>
      <c r="K376" s="91"/>
    </row>
    <row r="377" spans="1:11" ht="33.75" customHeight="1">
      <c r="A377" s="201" t="s">
        <v>473</v>
      </c>
      <c r="B377" s="202"/>
      <c r="C377" s="202"/>
      <c r="D377" s="204"/>
      <c r="E377" s="204" t="s">
        <v>472</v>
      </c>
      <c r="F377" s="244">
        <v>3240.7</v>
      </c>
      <c r="G377" s="244">
        <v>3066.8</v>
      </c>
      <c r="K377" s="91"/>
    </row>
    <row r="378" spans="1:11" ht="33" customHeight="1">
      <c r="A378" s="201" t="s">
        <v>491</v>
      </c>
      <c r="B378" s="202"/>
      <c r="C378" s="202"/>
      <c r="D378" s="204" t="s">
        <v>492</v>
      </c>
      <c r="E378" s="204"/>
      <c r="F378" s="225">
        <f>F379</f>
        <v>31.5</v>
      </c>
      <c r="G378" s="225">
        <f>G379</f>
        <v>24</v>
      </c>
      <c r="K378" s="91"/>
    </row>
    <row r="379" spans="1:11" ht="33" customHeight="1">
      <c r="A379" s="201" t="s">
        <v>473</v>
      </c>
      <c r="B379" s="202"/>
      <c r="C379" s="202"/>
      <c r="D379" s="204"/>
      <c r="E379" s="204" t="s">
        <v>472</v>
      </c>
      <c r="F379" s="244">
        <v>31.5</v>
      </c>
      <c r="G379" s="244">
        <v>24</v>
      </c>
      <c r="K379" s="91"/>
    </row>
    <row r="380" spans="1:11" ht="12.75" customHeight="1">
      <c r="A380" s="124" t="s">
        <v>307</v>
      </c>
      <c r="B380" s="161"/>
      <c r="C380" s="161"/>
      <c r="D380" s="195" t="s">
        <v>310</v>
      </c>
      <c r="E380" s="177"/>
      <c r="F380" s="196">
        <f aca="true" t="shared" si="5" ref="F380:G382">F381</f>
        <v>8123</v>
      </c>
      <c r="G380" s="196">
        <f t="shared" si="5"/>
        <v>8071.5</v>
      </c>
      <c r="K380" s="91"/>
    </row>
    <row r="381" spans="1:11" ht="12.75" customHeight="1">
      <c r="A381" s="111" t="s">
        <v>401</v>
      </c>
      <c r="B381" s="112"/>
      <c r="C381" s="112"/>
      <c r="D381" s="113" t="s">
        <v>402</v>
      </c>
      <c r="E381" s="114"/>
      <c r="F381" s="149">
        <f t="shared" si="5"/>
        <v>8123</v>
      </c>
      <c r="G381" s="149">
        <f t="shared" si="5"/>
        <v>8071.5</v>
      </c>
      <c r="K381" s="91"/>
    </row>
    <row r="382" spans="1:11" ht="13.5" customHeight="1">
      <c r="A382" s="111" t="s">
        <v>403</v>
      </c>
      <c r="B382" s="112"/>
      <c r="C382" s="112"/>
      <c r="D382" s="113" t="s">
        <v>404</v>
      </c>
      <c r="E382" s="114"/>
      <c r="F382" s="149">
        <f t="shared" si="5"/>
        <v>8123</v>
      </c>
      <c r="G382" s="149">
        <f t="shared" si="5"/>
        <v>8071.5</v>
      </c>
      <c r="K382" s="91"/>
    </row>
    <row r="383" spans="1:11" ht="15" customHeight="1">
      <c r="A383" s="111" t="s">
        <v>305</v>
      </c>
      <c r="B383" s="112"/>
      <c r="C383" s="112"/>
      <c r="D383" s="115"/>
      <c r="E383" s="116" t="s">
        <v>306</v>
      </c>
      <c r="F383" s="149">
        <v>8123</v>
      </c>
      <c r="G383" s="149">
        <v>8071.5</v>
      </c>
      <c r="K383" s="91"/>
    </row>
    <row r="384" spans="1:11" ht="15.75" customHeight="1">
      <c r="A384" s="111" t="s">
        <v>274</v>
      </c>
      <c r="B384" s="112"/>
      <c r="C384" s="112"/>
      <c r="D384" s="113" t="s">
        <v>162</v>
      </c>
      <c r="E384" s="114"/>
      <c r="F384" s="149">
        <f>F385</f>
        <v>2500</v>
      </c>
      <c r="G384" s="149">
        <f>G385</f>
        <v>1704.7</v>
      </c>
      <c r="K384" s="91"/>
    </row>
    <row r="385" spans="1:11" ht="24" customHeight="1">
      <c r="A385" s="111" t="s">
        <v>405</v>
      </c>
      <c r="B385" s="112"/>
      <c r="C385" s="112"/>
      <c r="D385" s="113" t="s">
        <v>406</v>
      </c>
      <c r="E385" s="114"/>
      <c r="F385" s="149">
        <f>F386+F387</f>
        <v>2500</v>
      </c>
      <c r="G385" s="149">
        <f>G386+G387</f>
        <v>1704.7</v>
      </c>
      <c r="K385" s="91"/>
    </row>
    <row r="386" spans="1:11" ht="15" customHeight="1">
      <c r="A386" s="111" t="s">
        <v>293</v>
      </c>
      <c r="B386" s="112"/>
      <c r="C386" s="112"/>
      <c r="D386" s="115"/>
      <c r="E386" s="180" t="s">
        <v>301</v>
      </c>
      <c r="F386" s="149">
        <v>2440</v>
      </c>
      <c r="G386" s="149">
        <v>1644.7</v>
      </c>
      <c r="K386" s="91"/>
    </row>
    <row r="387" spans="1:11" ht="22.5" customHeight="1">
      <c r="A387" s="111" t="s">
        <v>411</v>
      </c>
      <c r="B387" s="161"/>
      <c r="C387" s="161"/>
      <c r="D387" s="114"/>
      <c r="E387" s="174" t="s">
        <v>389</v>
      </c>
      <c r="F387" s="149">
        <v>60</v>
      </c>
      <c r="G387" s="149">
        <v>60</v>
      </c>
      <c r="K387" s="91"/>
    </row>
    <row r="388" spans="1:11" ht="15" customHeight="1">
      <c r="A388" s="21" t="s">
        <v>70</v>
      </c>
      <c r="B388" s="53" t="s">
        <v>151</v>
      </c>
      <c r="C388" s="53" t="s">
        <v>150</v>
      </c>
      <c r="D388" s="98"/>
      <c r="E388" s="99"/>
      <c r="F388" s="184">
        <f>F389+F392+F401+F397</f>
        <v>69564.5</v>
      </c>
      <c r="G388" s="184">
        <f>G389+G392+G401+G397</f>
        <v>46017.4</v>
      </c>
      <c r="K388" s="91"/>
    </row>
    <row r="389" spans="1:11" ht="36" customHeight="1">
      <c r="A389" s="111" t="s">
        <v>102</v>
      </c>
      <c r="B389" s="59"/>
      <c r="C389" s="112"/>
      <c r="D389" s="113" t="s">
        <v>104</v>
      </c>
      <c r="E389" s="114"/>
      <c r="F389" s="143">
        <f>F390</f>
        <v>13947</v>
      </c>
      <c r="G389" s="143">
        <f>G390</f>
        <v>9711.1</v>
      </c>
      <c r="K389" s="91"/>
    </row>
    <row r="390" spans="1:11" ht="12" customHeight="1">
      <c r="A390" s="111" t="s">
        <v>6</v>
      </c>
      <c r="B390" s="59"/>
      <c r="C390" s="112"/>
      <c r="D390" s="113" t="s">
        <v>107</v>
      </c>
      <c r="E390" s="114"/>
      <c r="F390" s="143">
        <f>F391</f>
        <v>13947</v>
      </c>
      <c r="G390" s="143">
        <f>G391</f>
        <v>9711.1</v>
      </c>
      <c r="K390" s="91"/>
    </row>
    <row r="391" spans="1:11" ht="13.5" customHeight="1">
      <c r="A391" s="111" t="s">
        <v>275</v>
      </c>
      <c r="B391" s="59"/>
      <c r="C391" s="112"/>
      <c r="D391" s="115"/>
      <c r="E391" s="116" t="s">
        <v>106</v>
      </c>
      <c r="F391" s="143">
        <v>13947</v>
      </c>
      <c r="G391" s="143">
        <v>9711.1</v>
      </c>
      <c r="K391" s="91"/>
    </row>
    <row r="392" spans="1:11" ht="22.5" customHeight="1">
      <c r="A392" s="122" t="s">
        <v>197</v>
      </c>
      <c r="B392" s="59"/>
      <c r="C392" s="112"/>
      <c r="D392" s="113" t="s">
        <v>34</v>
      </c>
      <c r="E392" s="114"/>
      <c r="F392" s="148">
        <f>F393+F395</f>
        <v>7646</v>
      </c>
      <c r="G392" s="148">
        <f>G393+G395</f>
        <v>3717.6000000000004</v>
      </c>
      <c r="K392" s="91"/>
    </row>
    <row r="393" spans="1:11" ht="45" customHeight="1">
      <c r="A393" s="96" t="s">
        <v>289</v>
      </c>
      <c r="B393" s="59"/>
      <c r="C393" s="112"/>
      <c r="D393" s="113" t="s">
        <v>297</v>
      </c>
      <c r="E393" s="114"/>
      <c r="F393" s="148">
        <f>F394</f>
        <v>600</v>
      </c>
      <c r="G393" s="148">
        <f>G394</f>
        <v>213.3</v>
      </c>
      <c r="K393" s="91"/>
    </row>
    <row r="394" spans="1:11" ht="22.5" customHeight="1">
      <c r="A394" s="123" t="s">
        <v>290</v>
      </c>
      <c r="B394" s="59"/>
      <c r="C394" s="112"/>
      <c r="D394" s="113"/>
      <c r="E394" s="114">
        <v>630</v>
      </c>
      <c r="F394" s="148">
        <v>600</v>
      </c>
      <c r="G394" s="148">
        <v>213.3</v>
      </c>
      <c r="K394" s="91"/>
    </row>
    <row r="395" spans="1:11" ht="80.25" customHeight="1">
      <c r="A395" s="96" t="s">
        <v>291</v>
      </c>
      <c r="B395" s="74"/>
      <c r="C395" s="112"/>
      <c r="D395" s="113" t="s">
        <v>298</v>
      </c>
      <c r="E395" s="114"/>
      <c r="F395" s="148">
        <f>F396</f>
        <v>7046</v>
      </c>
      <c r="G395" s="148">
        <f>G396</f>
        <v>3504.3</v>
      </c>
      <c r="K395" s="91"/>
    </row>
    <row r="396" spans="1:11" ht="24" customHeight="1">
      <c r="A396" s="124" t="s">
        <v>290</v>
      </c>
      <c r="B396" s="110"/>
      <c r="C396" s="112"/>
      <c r="D396" s="115"/>
      <c r="E396" s="116" t="s">
        <v>299</v>
      </c>
      <c r="F396" s="148">
        <v>7046</v>
      </c>
      <c r="G396" s="148">
        <v>3504.3</v>
      </c>
      <c r="K396" s="91"/>
    </row>
    <row r="397" spans="1:11" ht="14.25" customHeight="1">
      <c r="A397" s="111" t="s">
        <v>292</v>
      </c>
      <c r="B397" s="4"/>
      <c r="C397" s="112"/>
      <c r="D397" s="1" t="s">
        <v>300</v>
      </c>
      <c r="E397" s="114"/>
      <c r="F397" s="148">
        <f>F398+F399+F400</f>
        <v>917</v>
      </c>
      <c r="G397" s="148">
        <f>G398+G399+G400</f>
        <v>541.8</v>
      </c>
      <c r="K397" s="91"/>
    </row>
    <row r="398" spans="1:11" ht="14.25" customHeight="1">
      <c r="A398" s="111" t="s">
        <v>293</v>
      </c>
      <c r="B398" s="59"/>
      <c r="C398" s="112"/>
      <c r="D398" s="115"/>
      <c r="E398" s="116" t="s">
        <v>301</v>
      </c>
      <c r="F398" s="148">
        <v>821.9</v>
      </c>
      <c r="G398" s="148">
        <v>464.7</v>
      </c>
      <c r="K398" s="91"/>
    </row>
    <row r="399" spans="1:11" ht="22.5" customHeight="1">
      <c r="A399" s="111" t="s">
        <v>294</v>
      </c>
      <c r="B399" s="59"/>
      <c r="C399" s="112"/>
      <c r="D399" s="115"/>
      <c r="E399" s="116" t="s">
        <v>302</v>
      </c>
      <c r="F399" s="148">
        <v>36</v>
      </c>
      <c r="G399" s="148">
        <v>18</v>
      </c>
      <c r="K399" s="91"/>
    </row>
    <row r="400" spans="1:11" ht="21" customHeight="1">
      <c r="A400" s="96" t="s">
        <v>411</v>
      </c>
      <c r="B400" s="59"/>
      <c r="C400" s="112"/>
      <c r="D400" s="114"/>
      <c r="E400" s="116" t="s">
        <v>389</v>
      </c>
      <c r="F400" s="148">
        <v>59.1</v>
      </c>
      <c r="G400" s="148">
        <v>59.1</v>
      </c>
      <c r="K400" s="91"/>
    </row>
    <row r="401" spans="1:11" ht="48.75" customHeight="1">
      <c r="A401" s="111" t="s">
        <v>60</v>
      </c>
      <c r="B401" s="59"/>
      <c r="C401" s="112"/>
      <c r="D401" s="1" t="s">
        <v>61</v>
      </c>
      <c r="E401" s="114"/>
      <c r="F401" s="148">
        <f>F402+F404</f>
        <v>47054.5</v>
      </c>
      <c r="G401" s="148">
        <f>G402+G404</f>
        <v>32046.899999999998</v>
      </c>
      <c r="K401" s="91"/>
    </row>
    <row r="402" spans="1:11" ht="21.75" customHeight="1">
      <c r="A402" s="111" t="s">
        <v>295</v>
      </c>
      <c r="B402" s="110"/>
      <c r="C402" s="112"/>
      <c r="D402" s="1" t="s">
        <v>303</v>
      </c>
      <c r="E402" s="114"/>
      <c r="F402" s="144">
        <f>F403</f>
        <v>1777.8</v>
      </c>
      <c r="G402" s="144">
        <f>G403</f>
        <v>812.8</v>
      </c>
      <c r="K402" s="91"/>
    </row>
    <row r="403" spans="1:11" ht="14.25" customHeight="1">
      <c r="A403" s="111" t="s">
        <v>296</v>
      </c>
      <c r="B403" s="110"/>
      <c r="C403" s="112"/>
      <c r="D403" s="115"/>
      <c r="E403" s="116" t="s">
        <v>304</v>
      </c>
      <c r="F403" s="152">
        <v>1777.8</v>
      </c>
      <c r="G403" s="152">
        <v>812.8</v>
      </c>
      <c r="K403" s="91"/>
    </row>
    <row r="404" spans="1:11" ht="44.25" customHeight="1">
      <c r="A404" s="111" t="s">
        <v>232</v>
      </c>
      <c r="B404" s="110"/>
      <c r="C404" s="112"/>
      <c r="D404" s="1" t="s">
        <v>233</v>
      </c>
      <c r="E404" s="114"/>
      <c r="F404" s="144">
        <f>F405+F407+F409</f>
        <v>45276.7</v>
      </c>
      <c r="G404" s="144">
        <f>G405+G407+G409</f>
        <v>31234.1</v>
      </c>
      <c r="K404" s="91"/>
    </row>
    <row r="405" spans="1:11" ht="12" customHeight="1">
      <c r="A405" s="111" t="s">
        <v>269</v>
      </c>
      <c r="B405" s="59"/>
      <c r="C405" s="112"/>
      <c r="D405" s="1" t="s">
        <v>234</v>
      </c>
      <c r="E405" s="114"/>
      <c r="F405" s="143">
        <f>F406</f>
        <v>44288.1</v>
      </c>
      <c r="G405" s="143">
        <f>G406</f>
        <v>30441.1</v>
      </c>
      <c r="K405" s="91"/>
    </row>
    <row r="406" spans="1:11" ht="12" customHeight="1">
      <c r="A406" s="111" t="s">
        <v>157</v>
      </c>
      <c r="B406" s="59"/>
      <c r="C406" s="112"/>
      <c r="D406" s="115"/>
      <c r="E406" s="116" t="s">
        <v>158</v>
      </c>
      <c r="F406" s="143">
        <v>44288.1</v>
      </c>
      <c r="G406" s="143">
        <v>30441.1</v>
      </c>
      <c r="K406" s="91"/>
    </row>
    <row r="407" spans="1:11" ht="24.75" customHeight="1">
      <c r="A407" s="111" t="s">
        <v>278</v>
      </c>
      <c r="B407" s="59"/>
      <c r="C407" s="112"/>
      <c r="D407" s="1" t="s">
        <v>235</v>
      </c>
      <c r="E407" s="114"/>
      <c r="F407" s="153">
        <f>F408</f>
        <v>588.6</v>
      </c>
      <c r="G407" s="153">
        <f>G408</f>
        <v>441.5</v>
      </c>
      <c r="K407" s="91"/>
    </row>
    <row r="408" spans="1:11" ht="12" customHeight="1">
      <c r="A408" s="111" t="s">
        <v>157</v>
      </c>
      <c r="B408" s="59"/>
      <c r="C408" s="112"/>
      <c r="D408" s="115"/>
      <c r="E408" s="116" t="s">
        <v>158</v>
      </c>
      <c r="F408" s="145">
        <v>588.6</v>
      </c>
      <c r="G408" s="145">
        <v>441.5</v>
      </c>
      <c r="K408" s="91"/>
    </row>
    <row r="409" spans="1:11" ht="14.25" customHeight="1">
      <c r="A409" s="111" t="s">
        <v>263</v>
      </c>
      <c r="B409" s="59"/>
      <c r="C409" s="112"/>
      <c r="D409" s="1" t="s">
        <v>264</v>
      </c>
      <c r="E409" s="114"/>
      <c r="F409" s="143">
        <f>F410</f>
        <v>400</v>
      </c>
      <c r="G409" s="143">
        <f>G410</f>
        <v>351.5</v>
      </c>
      <c r="K409" s="91"/>
    </row>
    <row r="410" spans="1:11" ht="12.75" customHeight="1">
      <c r="A410" s="111" t="s">
        <v>296</v>
      </c>
      <c r="B410" s="110"/>
      <c r="C410" s="112"/>
      <c r="D410" s="115"/>
      <c r="E410" s="116" t="s">
        <v>304</v>
      </c>
      <c r="F410" s="143">
        <v>400</v>
      </c>
      <c r="G410" s="143">
        <v>351.5</v>
      </c>
      <c r="K410" s="91"/>
    </row>
    <row r="411" spans="1:11" ht="26.25" customHeight="1">
      <c r="A411" s="97" t="s">
        <v>90</v>
      </c>
      <c r="B411" s="39" t="s">
        <v>154</v>
      </c>
      <c r="C411" s="39"/>
      <c r="D411" s="86"/>
      <c r="E411" s="86"/>
      <c r="F411" s="251">
        <f>F412+F455</f>
        <v>80902.00000000001</v>
      </c>
      <c r="G411" s="251">
        <f>G412+G455</f>
        <v>58065.2</v>
      </c>
      <c r="K411" s="91"/>
    </row>
    <row r="412" spans="1:11" ht="13.5" customHeight="1">
      <c r="A412" s="21" t="s">
        <v>41</v>
      </c>
      <c r="B412" s="185" t="s">
        <v>154</v>
      </c>
      <c r="C412" s="171" t="s">
        <v>143</v>
      </c>
      <c r="D412" s="170"/>
      <c r="E412" s="170"/>
      <c r="F412" s="225">
        <f>F413+F432+F442</f>
        <v>69871.00000000001</v>
      </c>
      <c r="G412" s="225">
        <f>G413+G432+G442</f>
        <v>50721</v>
      </c>
      <c r="K412" s="91"/>
    </row>
    <row r="413" spans="1:11" ht="23.25" customHeight="1">
      <c r="A413" s="131" t="s">
        <v>42</v>
      </c>
      <c r="B413" s="10"/>
      <c r="C413" s="169"/>
      <c r="D413" s="183" t="s">
        <v>43</v>
      </c>
      <c r="E413" s="170"/>
      <c r="F413" s="225">
        <f>F414+F418+F420+F426+F428+F430</f>
        <v>28794.900000000005</v>
      </c>
      <c r="G413" s="225">
        <f>G414+G418+G420+G426+G428+G430</f>
        <v>20303.5</v>
      </c>
      <c r="K413" s="91"/>
    </row>
    <row r="414" spans="1:11" ht="13.5" customHeight="1">
      <c r="A414" s="131" t="s">
        <v>434</v>
      </c>
      <c r="B414" s="10"/>
      <c r="C414" s="169"/>
      <c r="D414" s="10" t="s">
        <v>435</v>
      </c>
      <c r="E414" s="170"/>
      <c r="F414" s="225">
        <f>F415+F416+F417</f>
        <v>4000</v>
      </c>
      <c r="G414" s="225">
        <f>G415+G416+G417</f>
        <v>3259.8</v>
      </c>
      <c r="K414" s="91"/>
    </row>
    <row r="415" spans="1:11" ht="20.25" customHeight="1">
      <c r="A415" s="96" t="s">
        <v>393</v>
      </c>
      <c r="B415" s="10"/>
      <c r="C415" s="169"/>
      <c r="D415" s="10"/>
      <c r="E415" s="183" t="s">
        <v>388</v>
      </c>
      <c r="F415" s="225">
        <v>5</v>
      </c>
      <c r="G415" s="225">
        <v>5</v>
      </c>
      <c r="K415" s="91"/>
    </row>
    <row r="416" spans="1:11" ht="14.25" customHeight="1">
      <c r="A416" s="155" t="s">
        <v>293</v>
      </c>
      <c r="B416" s="10"/>
      <c r="C416" s="169"/>
      <c r="D416" s="10"/>
      <c r="E416" s="183" t="s">
        <v>301</v>
      </c>
      <c r="F416" s="225">
        <v>2910.1</v>
      </c>
      <c r="G416" s="225">
        <v>2696.8</v>
      </c>
      <c r="K416" s="91"/>
    </row>
    <row r="417" spans="1:11" ht="34.5" customHeight="1">
      <c r="A417" s="155" t="s">
        <v>473</v>
      </c>
      <c r="B417" s="10"/>
      <c r="C417" s="169"/>
      <c r="D417" s="10"/>
      <c r="E417" s="183" t="s">
        <v>472</v>
      </c>
      <c r="F417" s="225">
        <v>1084.9</v>
      </c>
      <c r="G417" s="225">
        <v>558</v>
      </c>
      <c r="K417" s="91"/>
    </row>
    <row r="418" spans="1:11" ht="23.25" customHeight="1">
      <c r="A418" s="96" t="s">
        <v>196</v>
      </c>
      <c r="B418" s="94"/>
      <c r="C418" s="47"/>
      <c r="D418" s="10" t="s">
        <v>198</v>
      </c>
      <c r="E418" s="10"/>
      <c r="F418" s="225">
        <f>F419</f>
        <v>382</v>
      </c>
      <c r="G418" s="225">
        <f>G419</f>
        <v>0</v>
      </c>
      <c r="K418" s="91"/>
    </row>
    <row r="419" spans="1:11" ht="12.75" customHeight="1">
      <c r="A419" s="201" t="s">
        <v>260</v>
      </c>
      <c r="B419" s="94"/>
      <c r="C419" s="47"/>
      <c r="D419" s="10"/>
      <c r="E419" s="10" t="s">
        <v>354</v>
      </c>
      <c r="F419" s="226">
        <v>382</v>
      </c>
      <c r="G419" s="226">
        <v>0</v>
      </c>
      <c r="K419" s="91"/>
    </row>
    <row r="420" spans="1:11" ht="14.25" customHeight="1">
      <c r="A420" s="95" t="s">
        <v>19</v>
      </c>
      <c r="B420" s="10"/>
      <c r="C420" s="169"/>
      <c r="D420" s="183" t="s">
        <v>132</v>
      </c>
      <c r="E420" s="170"/>
      <c r="F420" s="225">
        <f>F421+F422+F423+F424+F425</f>
        <v>13594.300000000001</v>
      </c>
      <c r="G420" s="225">
        <f>G421+G422+G423+G424+G425</f>
        <v>11926.5</v>
      </c>
      <c r="K420" s="91"/>
    </row>
    <row r="421" spans="1:11" ht="14.25" customHeight="1">
      <c r="A421" s="96" t="s">
        <v>383</v>
      </c>
      <c r="B421" s="94"/>
      <c r="C421" s="47"/>
      <c r="D421" s="10"/>
      <c r="E421" s="10" t="s">
        <v>420</v>
      </c>
      <c r="F421" s="225">
        <v>11343.5</v>
      </c>
      <c r="G421" s="225">
        <v>10497.1</v>
      </c>
      <c r="K421" s="91"/>
    </row>
    <row r="422" spans="1:11" ht="21.75" customHeight="1">
      <c r="A422" s="96" t="s">
        <v>393</v>
      </c>
      <c r="B422" s="94"/>
      <c r="C422" s="47"/>
      <c r="D422" s="10"/>
      <c r="E422" s="10" t="s">
        <v>388</v>
      </c>
      <c r="F422" s="225">
        <v>237.5</v>
      </c>
      <c r="G422" s="225">
        <v>113.8</v>
      </c>
      <c r="K422" s="91"/>
    </row>
    <row r="423" spans="1:11" ht="12.75" customHeight="1">
      <c r="A423" s="155" t="s">
        <v>293</v>
      </c>
      <c r="B423" s="94"/>
      <c r="C423" s="47"/>
      <c r="D423" s="10"/>
      <c r="E423" s="10" t="s">
        <v>301</v>
      </c>
      <c r="F423" s="225">
        <v>1689.2</v>
      </c>
      <c r="G423" s="225">
        <v>1074.6</v>
      </c>
      <c r="K423" s="91"/>
    </row>
    <row r="424" spans="1:11" ht="21.75" customHeight="1">
      <c r="A424" s="96" t="s">
        <v>411</v>
      </c>
      <c r="B424" s="94"/>
      <c r="C424" s="47"/>
      <c r="D424" s="10"/>
      <c r="E424" s="10" t="s">
        <v>389</v>
      </c>
      <c r="F424" s="225">
        <v>69.4</v>
      </c>
      <c r="G424" s="225">
        <v>14.5</v>
      </c>
      <c r="K424" s="91"/>
    </row>
    <row r="425" spans="1:11" ht="15" customHeight="1">
      <c r="A425" s="96" t="s">
        <v>390</v>
      </c>
      <c r="B425" s="94"/>
      <c r="C425" s="47"/>
      <c r="D425" s="10"/>
      <c r="E425" s="10" t="s">
        <v>391</v>
      </c>
      <c r="F425" s="225">
        <v>254.7</v>
      </c>
      <c r="G425" s="225">
        <v>226.5</v>
      </c>
      <c r="K425" s="91"/>
    </row>
    <row r="426" spans="1:11" ht="35.25" customHeight="1">
      <c r="A426" s="201" t="s">
        <v>474</v>
      </c>
      <c r="B426" s="202"/>
      <c r="C426" s="203"/>
      <c r="D426" s="204" t="s">
        <v>475</v>
      </c>
      <c r="E426" s="204"/>
      <c r="F426" s="252">
        <f>F427</f>
        <v>10073.7</v>
      </c>
      <c r="G426" s="252">
        <f>G427</f>
        <v>4977.8</v>
      </c>
      <c r="K426" s="91"/>
    </row>
    <row r="427" spans="1:11" ht="33.75" customHeight="1">
      <c r="A427" s="201" t="s">
        <v>476</v>
      </c>
      <c r="B427" s="202"/>
      <c r="C427" s="203"/>
      <c r="D427" s="204"/>
      <c r="E427" s="204" t="s">
        <v>472</v>
      </c>
      <c r="F427" s="253">
        <v>10073.7</v>
      </c>
      <c r="G427" s="253">
        <v>4977.8</v>
      </c>
      <c r="K427" s="91"/>
    </row>
    <row r="428" spans="1:11" ht="32.25" customHeight="1">
      <c r="A428" s="201" t="s">
        <v>477</v>
      </c>
      <c r="B428" s="202"/>
      <c r="C428" s="203"/>
      <c r="D428" s="204" t="s">
        <v>478</v>
      </c>
      <c r="E428" s="204"/>
      <c r="F428" s="252">
        <f>F429</f>
        <v>344.9</v>
      </c>
      <c r="G428" s="252">
        <f>G429</f>
        <v>139.4</v>
      </c>
      <c r="K428" s="91"/>
    </row>
    <row r="429" spans="1:11" ht="33" customHeight="1">
      <c r="A429" s="201" t="s">
        <v>476</v>
      </c>
      <c r="B429" s="202"/>
      <c r="C429" s="203"/>
      <c r="D429" s="204"/>
      <c r="E429" s="204" t="s">
        <v>472</v>
      </c>
      <c r="F429" s="253">
        <v>344.9</v>
      </c>
      <c r="G429" s="253">
        <v>139.4</v>
      </c>
      <c r="K429" s="91"/>
    </row>
    <row r="430" spans="1:11" ht="12" customHeight="1">
      <c r="A430" s="201" t="s">
        <v>340</v>
      </c>
      <c r="B430" s="202"/>
      <c r="C430" s="203"/>
      <c r="D430" s="204" t="s">
        <v>479</v>
      </c>
      <c r="E430" s="204"/>
      <c r="F430" s="244">
        <f>F431</f>
        <v>400</v>
      </c>
      <c r="G430" s="244">
        <f>G431</f>
        <v>0</v>
      </c>
      <c r="K430" s="91"/>
    </row>
    <row r="431" spans="1:11" ht="14.25" customHeight="1">
      <c r="A431" s="201" t="s">
        <v>340</v>
      </c>
      <c r="B431" s="202"/>
      <c r="C431" s="203"/>
      <c r="D431" s="204"/>
      <c r="E431" s="204" t="s">
        <v>354</v>
      </c>
      <c r="F431" s="200">
        <v>400</v>
      </c>
      <c r="G431" s="200">
        <v>0</v>
      </c>
      <c r="K431" s="91"/>
    </row>
    <row r="432" spans="1:11" ht="14.25" customHeight="1">
      <c r="A432" s="96" t="s">
        <v>44</v>
      </c>
      <c r="B432" s="10"/>
      <c r="C432" s="169"/>
      <c r="D432" s="183" t="s">
        <v>45</v>
      </c>
      <c r="E432" s="170"/>
      <c r="F432" s="225">
        <f>F433+F438+F440</f>
        <v>9878.1</v>
      </c>
      <c r="G432" s="225">
        <f>G433+G438+G440</f>
        <v>7159</v>
      </c>
      <c r="K432" s="91"/>
    </row>
    <row r="433" spans="1:11" ht="15" customHeight="1">
      <c r="A433" s="95" t="s">
        <v>19</v>
      </c>
      <c r="B433" s="10"/>
      <c r="C433" s="169"/>
      <c r="D433" s="183" t="s">
        <v>133</v>
      </c>
      <c r="E433" s="170"/>
      <c r="F433" s="225">
        <f>F434+F435+F436+F437</f>
        <v>4764</v>
      </c>
      <c r="G433" s="225">
        <f>G434+G435+G436+G437</f>
        <v>4278.6</v>
      </c>
      <c r="K433" s="91"/>
    </row>
    <row r="434" spans="1:11" ht="13.5" customHeight="1">
      <c r="A434" s="96" t="s">
        <v>383</v>
      </c>
      <c r="B434" s="10"/>
      <c r="C434" s="169"/>
      <c r="D434" s="183"/>
      <c r="E434" s="183" t="s">
        <v>420</v>
      </c>
      <c r="F434" s="226">
        <v>3480.2</v>
      </c>
      <c r="G434" s="226">
        <v>3292.2</v>
      </c>
      <c r="K434" s="91"/>
    </row>
    <row r="435" spans="1:11" ht="22.5" customHeight="1">
      <c r="A435" s="96" t="s">
        <v>393</v>
      </c>
      <c r="B435" s="10"/>
      <c r="C435" s="169"/>
      <c r="D435" s="183"/>
      <c r="E435" s="183" t="s">
        <v>388</v>
      </c>
      <c r="F435" s="226">
        <v>61.5</v>
      </c>
      <c r="G435" s="226">
        <v>57.3</v>
      </c>
      <c r="K435" s="91"/>
    </row>
    <row r="436" spans="1:11" ht="15.75" customHeight="1">
      <c r="A436" s="155" t="s">
        <v>293</v>
      </c>
      <c r="B436" s="10"/>
      <c r="C436" s="169"/>
      <c r="D436" s="183"/>
      <c r="E436" s="183" t="s">
        <v>301</v>
      </c>
      <c r="F436" s="226">
        <v>1104.8</v>
      </c>
      <c r="G436" s="226">
        <v>811.6</v>
      </c>
      <c r="K436" s="91"/>
    </row>
    <row r="437" spans="1:11" ht="12.75" customHeight="1">
      <c r="A437" s="96" t="s">
        <v>390</v>
      </c>
      <c r="B437" s="10"/>
      <c r="C437" s="169"/>
      <c r="D437" s="183"/>
      <c r="E437" s="183" t="s">
        <v>391</v>
      </c>
      <c r="F437" s="226">
        <v>117.5</v>
      </c>
      <c r="G437" s="226">
        <v>117.5</v>
      </c>
      <c r="K437" s="91"/>
    </row>
    <row r="438" spans="1:11" ht="33" customHeight="1">
      <c r="A438" s="201" t="s">
        <v>474</v>
      </c>
      <c r="B438" s="204"/>
      <c r="C438" s="205"/>
      <c r="D438" s="206" t="s">
        <v>480</v>
      </c>
      <c r="E438" s="207"/>
      <c r="F438" s="252">
        <f>F439</f>
        <v>4949.1</v>
      </c>
      <c r="G438" s="252">
        <f>G439</f>
        <v>2797.9</v>
      </c>
      <c r="K438" s="91"/>
    </row>
    <row r="439" spans="1:11" ht="33.75" customHeight="1">
      <c r="A439" s="201" t="s">
        <v>476</v>
      </c>
      <c r="B439" s="204"/>
      <c r="C439" s="205"/>
      <c r="D439" s="206"/>
      <c r="E439" s="207" t="s">
        <v>472</v>
      </c>
      <c r="F439" s="252">
        <v>4949.1</v>
      </c>
      <c r="G439" s="252">
        <v>2797.9</v>
      </c>
      <c r="K439" s="91"/>
    </row>
    <row r="440" spans="1:11" ht="31.5" customHeight="1">
      <c r="A440" s="201" t="s">
        <v>477</v>
      </c>
      <c r="B440" s="204"/>
      <c r="C440" s="205"/>
      <c r="D440" s="206" t="s">
        <v>481</v>
      </c>
      <c r="E440" s="207"/>
      <c r="F440" s="252">
        <f>F441</f>
        <v>165</v>
      </c>
      <c r="G440" s="252">
        <f>G441</f>
        <v>82.5</v>
      </c>
      <c r="K440" s="91"/>
    </row>
    <row r="441" spans="1:11" ht="34.5" customHeight="1">
      <c r="A441" s="201" t="s">
        <v>476</v>
      </c>
      <c r="B441" s="204"/>
      <c r="C441" s="205"/>
      <c r="D441" s="206"/>
      <c r="E441" s="207" t="s">
        <v>472</v>
      </c>
      <c r="F441" s="252">
        <v>165</v>
      </c>
      <c r="G441" s="252">
        <v>82.5</v>
      </c>
      <c r="K441" s="91"/>
    </row>
    <row r="442" spans="1:11" ht="14.25" customHeight="1">
      <c r="A442" s="96" t="s">
        <v>64</v>
      </c>
      <c r="B442" s="94"/>
      <c r="C442" s="47"/>
      <c r="D442" s="10" t="s">
        <v>65</v>
      </c>
      <c r="E442" s="10"/>
      <c r="F442" s="225">
        <f>F443+F448+F450+F452</f>
        <v>31198.000000000004</v>
      </c>
      <c r="G442" s="225">
        <f>G443+G448+G450+G452</f>
        <v>23258.5</v>
      </c>
      <c r="K442" s="91"/>
    </row>
    <row r="443" spans="1:11" ht="12" customHeight="1">
      <c r="A443" s="95" t="s">
        <v>19</v>
      </c>
      <c r="B443" s="94"/>
      <c r="C443" s="47"/>
      <c r="D443" s="10" t="s">
        <v>134</v>
      </c>
      <c r="E443" s="10"/>
      <c r="F443" s="225">
        <f>F444+F445+F446+F447</f>
        <v>15880.600000000002</v>
      </c>
      <c r="G443" s="225">
        <f>G444+G445+G446+G447</f>
        <v>15607.3</v>
      </c>
      <c r="K443" s="91"/>
    </row>
    <row r="444" spans="1:11" ht="12" customHeight="1">
      <c r="A444" s="96" t="s">
        <v>383</v>
      </c>
      <c r="B444" s="94"/>
      <c r="C444" s="47"/>
      <c r="D444" s="10"/>
      <c r="E444" s="10" t="s">
        <v>420</v>
      </c>
      <c r="F444" s="226">
        <v>12716.2</v>
      </c>
      <c r="G444" s="226">
        <v>12565.8</v>
      </c>
      <c r="K444" s="91"/>
    </row>
    <row r="445" spans="1:11" ht="19.5" customHeight="1">
      <c r="A445" s="96" t="s">
        <v>393</v>
      </c>
      <c r="B445" s="10"/>
      <c r="C445" s="169"/>
      <c r="D445" s="170"/>
      <c r="E445" s="183" t="s">
        <v>388</v>
      </c>
      <c r="F445" s="226">
        <v>152.7</v>
      </c>
      <c r="G445" s="226">
        <v>85.8</v>
      </c>
      <c r="K445" s="91"/>
    </row>
    <row r="446" spans="1:11" ht="14.25" customHeight="1">
      <c r="A446" s="155" t="s">
        <v>293</v>
      </c>
      <c r="B446" s="10"/>
      <c r="C446" s="169"/>
      <c r="D446" s="170"/>
      <c r="E446" s="183" t="s">
        <v>301</v>
      </c>
      <c r="F446" s="226">
        <v>2729.7</v>
      </c>
      <c r="G446" s="226">
        <v>2673.7</v>
      </c>
      <c r="K446" s="91"/>
    </row>
    <row r="447" spans="1:11" ht="12" customHeight="1">
      <c r="A447" s="96" t="s">
        <v>390</v>
      </c>
      <c r="B447" s="10"/>
      <c r="C447" s="169"/>
      <c r="D447" s="170"/>
      <c r="E447" s="183" t="s">
        <v>391</v>
      </c>
      <c r="F447" s="226">
        <v>282</v>
      </c>
      <c r="G447" s="226">
        <v>282</v>
      </c>
      <c r="K447" s="91"/>
    </row>
    <row r="448" spans="1:11" ht="33.75" customHeight="1">
      <c r="A448" s="155" t="s">
        <v>474</v>
      </c>
      <c r="B448" s="204"/>
      <c r="C448" s="205"/>
      <c r="D448" s="206" t="s">
        <v>482</v>
      </c>
      <c r="E448" s="207"/>
      <c r="F448" s="252">
        <f>F449</f>
        <v>15021</v>
      </c>
      <c r="G448" s="252">
        <f>G449</f>
        <v>7510.3</v>
      </c>
      <c r="K448" s="91"/>
    </row>
    <row r="449" spans="1:11" ht="33.75" customHeight="1">
      <c r="A449" s="155" t="s">
        <v>473</v>
      </c>
      <c r="B449" s="204"/>
      <c r="C449" s="205"/>
      <c r="D449" s="206"/>
      <c r="E449" s="207" t="s">
        <v>472</v>
      </c>
      <c r="F449" s="252">
        <v>15021</v>
      </c>
      <c r="G449" s="252">
        <v>7510.3</v>
      </c>
      <c r="K449" s="91"/>
    </row>
    <row r="450" spans="1:11" ht="33.75" customHeight="1">
      <c r="A450" s="155" t="s">
        <v>477</v>
      </c>
      <c r="B450" s="204"/>
      <c r="C450" s="205"/>
      <c r="D450" s="206" t="s">
        <v>483</v>
      </c>
      <c r="E450" s="207"/>
      <c r="F450" s="252">
        <f>F451</f>
        <v>281.4</v>
      </c>
      <c r="G450" s="252">
        <f>G451</f>
        <v>140.9</v>
      </c>
      <c r="K450" s="91"/>
    </row>
    <row r="451" spans="1:11" ht="33" customHeight="1">
      <c r="A451" s="155" t="s">
        <v>473</v>
      </c>
      <c r="B451" s="204"/>
      <c r="C451" s="205"/>
      <c r="D451" s="206"/>
      <c r="E451" s="207" t="s">
        <v>472</v>
      </c>
      <c r="F451" s="252">
        <v>281.4</v>
      </c>
      <c r="G451" s="252">
        <v>140.9</v>
      </c>
      <c r="K451" s="91"/>
    </row>
    <row r="452" spans="1:11" ht="36" customHeight="1">
      <c r="A452" s="96" t="s">
        <v>517</v>
      </c>
      <c r="B452" s="10"/>
      <c r="C452" s="169"/>
      <c r="D452" s="170" t="s">
        <v>518</v>
      </c>
      <c r="E452" s="183"/>
      <c r="F452" s="275">
        <f>F453</f>
        <v>15</v>
      </c>
      <c r="G452" s="275">
        <f>G453</f>
        <v>0</v>
      </c>
      <c r="K452" s="91"/>
    </row>
    <row r="453" spans="1:11" ht="12.75" customHeight="1">
      <c r="A453" s="96" t="s">
        <v>260</v>
      </c>
      <c r="B453" s="10"/>
      <c r="C453" s="169"/>
      <c r="D453" s="170"/>
      <c r="E453" s="183" t="s">
        <v>354</v>
      </c>
      <c r="F453" s="275">
        <v>15</v>
      </c>
      <c r="G453" s="275">
        <v>0</v>
      </c>
      <c r="K453" s="91"/>
    </row>
    <row r="454" spans="1:11" ht="13.5" customHeight="1">
      <c r="A454" s="21" t="s">
        <v>468</v>
      </c>
      <c r="B454" s="94" t="s">
        <v>154</v>
      </c>
      <c r="C454" s="47" t="s">
        <v>146</v>
      </c>
      <c r="D454" s="10"/>
      <c r="E454" s="10"/>
      <c r="F454" s="225">
        <f>F455</f>
        <v>11031</v>
      </c>
      <c r="G454" s="225">
        <f>G455</f>
        <v>7344.2</v>
      </c>
      <c r="K454" s="91"/>
    </row>
    <row r="455" spans="1:11" ht="32.25" customHeight="1">
      <c r="A455" s="96" t="s">
        <v>102</v>
      </c>
      <c r="B455" s="94"/>
      <c r="C455" s="47"/>
      <c r="D455" s="10" t="s">
        <v>104</v>
      </c>
      <c r="E455" s="10"/>
      <c r="F455" s="226">
        <f>F456</f>
        <v>11031</v>
      </c>
      <c r="G455" s="226">
        <f>G456</f>
        <v>7344.2</v>
      </c>
      <c r="K455" s="91"/>
    </row>
    <row r="456" spans="1:11" ht="12" customHeight="1">
      <c r="A456" s="95" t="s">
        <v>6</v>
      </c>
      <c r="B456" s="94"/>
      <c r="C456" s="47"/>
      <c r="D456" s="10" t="s">
        <v>107</v>
      </c>
      <c r="E456" s="10"/>
      <c r="F456" s="225">
        <f>SUM(F457:F461)</f>
        <v>11031</v>
      </c>
      <c r="G456" s="225">
        <f>SUM(G457:G461)</f>
        <v>7344.2</v>
      </c>
      <c r="K456" s="91"/>
    </row>
    <row r="457" spans="1:7" ht="12.75" customHeight="1">
      <c r="A457" s="95" t="s">
        <v>383</v>
      </c>
      <c r="B457" s="94"/>
      <c r="C457" s="47"/>
      <c r="D457" s="10"/>
      <c r="E457" s="10" t="s">
        <v>384</v>
      </c>
      <c r="F457" s="226">
        <v>8576</v>
      </c>
      <c r="G457" s="226">
        <v>5801.3</v>
      </c>
    </row>
    <row r="458" spans="1:7" ht="15" customHeight="1">
      <c r="A458" s="95" t="s">
        <v>385</v>
      </c>
      <c r="B458" s="94"/>
      <c r="C458" s="47"/>
      <c r="D458" s="10"/>
      <c r="E458" s="10" t="s">
        <v>386</v>
      </c>
      <c r="F458" s="226">
        <v>1302</v>
      </c>
      <c r="G458" s="226">
        <v>1053.7</v>
      </c>
    </row>
    <row r="459" spans="1:7" ht="22.5" customHeight="1">
      <c r="A459" s="96" t="s">
        <v>393</v>
      </c>
      <c r="B459" s="94"/>
      <c r="C459" s="47"/>
      <c r="D459" s="10"/>
      <c r="E459" s="10" t="s">
        <v>388</v>
      </c>
      <c r="F459" s="226">
        <v>69</v>
      </c>
      <c r="G459" s="226">
        <v>48.8</v>
      </c>
    </row>
    <row r="460" spans="1:7" ht="12.75" customHeight="1">
      <c r="A460" s="155" t="s">
        <v>293</v>
      </c>
      <c r="B460" s="94"/>
      <c r="C460" s="47"/>
      <c r="D460" s="10"/>
      <c r="E460" s="10" t="s">
        <v>301</v>
      </c>
      <c r="F460" s="226">
        <v>1078.5</v>
      </c>
      <c r="G460" s="226">
        <v>437.9</v>
      </c>
    </row>
    <row r="461" spans="1:7" ht="12.75" customHeight="1">
      <c r="A461" s="96" t="s">
        <v>390</v>
      </c>
      <c r="B461" s="94"/>
      <c r="C461" s="47"/>
      <c r="D461" s="10"/>
      <c r="E461" s="10" t="s">
        <v>391</v>
      </c>
      <c r="F461" s="226">
        <v>5.5</v>
      </c>
      <c r="G461" s="226">
        <v>2.5</v>
      </c>
    </row>
    <row r="462" spans="1:7" ht="12.75" customHeight="1">
      <c r="A462" s="193" t="s">
        <v>259</v>
      </c>
      <c r="B462" s="285" t="s">
        <v>150</v>
      </c>
      <c r="D462" s="194"/>
      <c r="E462" s="194"/>
      <c r="F462" s="281">
        <f>F463+F479+F499+F505+F514</f>
        <v>781947.2</v>
      </c>
      <c r="G462" s="281">
        <f>G463+G479+G499+G505+G514</f>
        <v>433188.6</v>
      </c>
    </row>
    <row r="463" spans="1:7" ht="16.5" customHeight="1">
      <c r="A463" s="21" t="s">
        <v>97</v>
      </c>
      <c r="B463" s="185" t="s">
        <v>150</v>
      </c>
      <c r="C463" s="171" t="s">
        <v>143</v>
      </c>
      <c r="D463" s="170"/>
      <c r="E463" s="170"/>
      <c r="F463" s="225">
        <f>F464+F473+F476</f>
        <v>525240</v>
      </c>
      <c r="G463" s="225">
        <f>G464+G473+G476</f>
        <v>256687.9</v>
      </c>
    </row>
    <row r="464" spans="1:7" ht="12.75" customHeight="1">
      <c r="A464" s="96" t="s">
        <v>54</v>
      </c>
      <c r="B464" s="10"/>
      <c r="C464" s="169"/>
      <c r="D464" s="170" t="s">
        <v>55</v>
      </c>
      <c r="E464" s="170"/>
      <c r="F464" s="225">
        <f>F465+F467+F469+F471</f>
        <v>188432.09999999998</v>
      </c>
      <c r="G464" s="225">
        <f>G465+G467+G469+G471</f>
        <v>131741.9</v>
      </c>
    </row>
    <row r="465" spans="1:7" ht="33" customHeight="1">
      <c r="A465" s="96" t="s">
        <v>345</v>
      </c>
      <c r="B465" s="10"/>
      <c r="C465" s="169"/>
      <c r="D465" s="170" t="s">
        <v>346</v>
      </c>
      <c r="E465" s="170"/>
      <c r="F465" s="225">
        <f>F466</f>
        <v>20492.1</v>
      </c>
      <c r="G465" s="225">
        <f>G466</f>
        <v>15359.2</v>
      </c>
    </row>
    <row r="466" spans="1:7" ht="13.5" customHeight="1">
      <c r="A466" s="95" t="s">
        <v>347</v>
      </c>
      <c r="B466" s="10"/>
      <c r="C466" s="169"/>
      <c r="D466" s="170"/>
      <c r="E466" s="183" t="s">
        <v>304</v>
      </c>
      <c r="F466" s="225">
        <v>20492.1</v>
      </c>
      <c r="G466" s="225">
        <v>15359.2</v>
      </c>
    </row>
    <row r="467" spans="1:7" ht="32.25" customHeight="1">
      <c r="A467" s="96" t="s">
        <v>348</v>
      </c>
      <c r="B467" s="10"/>
      <c r="C467" s="169"/>
      <c r="D467" s="170" t="s">
        <v>349</v>
      </c>
      <c r="E467" s="183"/>
      <c r="F467" s="225">
        <f>F468</f>
        <v>153050.4</v>
      </c>
      <c r="G467" s="225">
        <f>G468</f>
        <v>106538.1</v>
      </c>
    </row>
    <row r="468" spans="1:7" ht="13.5" customHeight="1">
      <c r="A468" s="95" t="s">
        <v>347</v>
      </c>
      <c r="B468" s="10"/>
      <c r="C468" s="169"/>
      <c r="D468" s="170"/>
      <c r="E468" s="183" t="s">
        <v>304</v>
      </c>
      <c r="F468" s="225">
        <v>153050.4</v>
      </c>
      <c r="G468" s="225">
        <v>106538.1</v>
      </c>
    </row>
    <row r="469" spans="1:7" ht="56.25" customHeight="1">
      <c r="A469" s="96" t="s">
        <v>398</v>
      </c>
      <c r="B469" s="10"/>
      <c r="C469" s="169"/>
      <c r="D469" s="170" t="s">
        <v>350</v>
      </c>
      <c r="E469" s="183"/>
      <c r="F469" s="225">
        <f>F470</f>
        <v>1235.3</v>
      </c>
      <c r="G469" s="225">
        <f>G470</f>
        <v>209.4</v>
      </c>
    </row>
    <row r="470" spans="1:7" ht="12.75" customHeight="1">
      <c r="A470" s="95" t="s">
        <v>347</v>
      </c>
      <c r="B470" s="10"/>
      <c r="C470" s="169"/>
      <c r="D470" s="170"/>
      <c r="E470" s="183" t="s">
        <v>304</v>
      </c>
      <c r="F470" s="225">
        <v>1235.3</v>
      </c>
      <c r="G470" s="225">
        <v>209.4</v>
      </c>
    </row>
    <row r="471" spans="1:7" ht="47.25" customHeight="1">
      <c r="A471" s="96" t="s">
        <v>399</v>
      </c>
      <c r="B471" s="10"/>
      <c r="C471" s="169"/>
      <c r="D471" s="170" t="s">
        <v>351</v>
      </c>
      <c r="E471" s="183"/>
      <c r="F471" s="225">
        <f>F472</f>
        <v>13654.3</v>
      </c>
      <c r="G471" s="225">
        <f>G472</f>
        <v>9635.2</v>
      </c>
    </row>
    <row r="472" spans="1:7" ht="15" customHeight="1">
      <c r="A472" s="95" t="s">
        <v>347</v>
      </c>
      <c r="B472" s="10"/>
      <c r="C472" s="169"/>
      <c r="D472" s="170"/>
      <c r="E472" s="183" t="s">
        <v>304</v>
      </c>
      <c r="F472" s="225">
        <v>13654.3</v>
      </c>
      <c r="G472" s="225">
        <v>9635.2</v>
      </c>
    </row>
    <row r="473" spans="1:7" ht="15" customHeight="1">
      <c r="A473" s="96" t="s">
        <v>307</v>
      </c>
      <c r="B473" s="10"/>
      <c r="C473" s="169"/>
      <c r="D473" s="170" t="s">
        <v>310</v>
      </c>
      <c r="E473" s="183"/>
      <c r="F473" s="225">
        <f>F474</f>
        <v>327542.5</v>
      </c>
      <c r="G473" s="225">
        <f>G474</f>
        <v>118946</v>
      </c>
    </row>
    <row r="474" spans="1:7" ht="23.25" customHeight="1">
      <c r="A474" s="96" t="s">
        <v>352</v>
      </c>
      <c r="B474" s="10"/>
      <c r="C474" s="169"/>
      <c r="D474" s="170" t="s">
        <v>353</v>
      </c>
      <c r="E474" s="183"/>
      <c r="F474" s="225">
        <f>F475</f>
        <v>327542.5</v>
      </c>
      <c r="G474" s="225">
        <f>G475</f>
        <v>118946</v>
      </c>
    </row>
    <row r="475" spans="1:7" ht="15" customHeight="1">
      <c r="A475" s="95" t="s">
        <v>260</v>
      </c>
      <c r="B475" s="10"/>
      <c r="C475" s="169"/>
      <c r="D475" s="170"/>
      <c r="E475" s="183" t="s">
        <v>354</v>
      </c>
      <c r="F475" s="225">
        <v>327542.5</v>
      </c>
      <c r="G475" s="225">
        <v>118946</v>
      </c>
    </row>
    <row r="476" spans="1:7" ht="15" customHeight="1">
      <c r="A476" s="95" t="s">
        <v>274</v>
      </c>
      <c r="B476" s="10"/>
      <c r="C476" s="169"/>
      <c r="D476" s="170" t="s">
        <v>162</v>
      </c>
      <c r="E476" s="183"/>
      <c r="F476" s="225">
        <f>F477</f>
        <v>9265.4</v>
      </c>
      <c r="G476" s="225">
        <f>G477</f>
        <v>6000</v>
      </c>
    </row>
    <row r="477" spans="1:7" ht="23.25" customHeight="1">
      <c r="A477" s="96" t="s">
        <v>352</v>
      </c>
      <c r="B477" s="10"/>
      <c r="C477" s="169"/>
      <c r="D477" s="170" t="s">
        <v>447</v>
      </c>
      <c r="E477" s="183"/>
      <c r="F477" s="225">
        <f>F478</f>
        <v>9265.4</v>
      </c>
      <c r="G477" s="225">
        <f>G478</f>
        <v>6000</v>
      </c>
    </row>
    <row r="478" spans="1:7" ht="15" customHeight="1">
      <c r="A478" s="95" t="s">
        <v>260</v>
      </c>
      <c r="B478" s="10"/>
      <c r="C478" s="169"/>
      <c r="D478" s="170"/>
      <c r="E478" s="183" t="s">
        <v>354</v>
      </c>
      <c r="F478" s="225">
        <v>9265.4</v>
      </c>
      <c r="G478" s="225">
        <v>6000</v>
      </c>
    </row>
    <row r="479" spans="1:7" ht="12.75" customHeight="1">
      <c r="A479" s="21" t="s">
        <v>98</v>
      </c>
      <c r="B479" s="94" t="s">
        <v>150</v>
      </c>
      <c r="C479" s="47" t="s">
        <v>144</v>
      </c>
      <c r="D479" s="10"/>
      <c r="E479" s="10"/>
      <c r="F479" s="225">
        <f>F480+F485+F490+F496</f>
        <v>149816.1</v>
      </c>
      <c r="G479" s="225">
        <f>G480+G485+G490+G496</f>
        <v>98881.1</v>
      </c>
    </row>
    <row r="480" spans="1:7" ht="15" customHeight="1">
      <c r="A480" s="96" t="s">
        <v>54</v>
      </c>
      <c r="B480" s="94"/>
      <c r="C480" s="47"/>
      <c r="D480" s="10" t="s">
        <v>55</v>
      </c>
      <c r="E480" s="10"/>
      <c r="F480" s="225">
        <f>F481+F483</f>
        <v>62182.7</v>
      </c>
      <c r="G480" s="225">
        <f>G481+G483</f>
        <v>43582.3</v>
      </c>
    </row>
    <row r="481" spans="1:7" ht="36" customHeight="1">
      <c r="A481" s="96" t="s">
        <v>345</v>
      </c>
      <c r="B481" s="94"/>
      <c r="C481" s="47"/>
      <c r="D481" s="170" t="s">
        <v>346</v>
      </c>
      <c r="E481" s="10"/>
      <c r="F481" s="225">
        <f>F482</f>
        <v>55666.6</v>
      </c>
      <c r="G481" s="225">
        <f>G482</f>
        <v>38982.4</v>
      </c>
    </row>
    <row r="482" spans="1:7" ht="12.75" customHeight="1">
      <c r="A482" s="95" t="s">
        <v>347</v>
      </c>
      <c r="B482" s="10"/>
      <c r="C482" s="169"/>
      <c r="D482" s="170"/>
      <c r="E482" s="183" t="s">
        <v>304</v>
      </c>
      <c r="F482" s="225">
        <v>55666.6</v>
      </c>
      <c r="G482" s="225">
        <v>38982.4</v>
      </c>
    </row>
    <row r="483" spans="1:7" ht="35.25" customHeight="1">
      <c r="A483" s="96" t="s">
        <v>348</v>
      </c>
      <c r="B483" s="10"/>
      <c r="C483" s="169"/>
      <c r="D483" s="170" t="s">
        <v>349</v>
      </c>
      <c r="E483" s="183"/>
      <c r="F483" s="225">
        <f>F484</f>
        <v>6516.1</v>
      </c>
      <c r="G483" s="225">
        <f>G484</f>
        <v>4599.9</v>
      </c>
    </row>
    <row r="484" spans="1:7" ht="12.75" customHeight="1">
      <c r="A484" s="95" t="s">
        <v>347</v>
      </c>
      <c r="B484" s="10"/>
      <c r="C484" s="169"/>
      <c r="D484" s="170"/>
      <c r="E484" s="183" t="s">
        <v>304</v>
      </c>
      <c r="F484" s="225">
        <v>6516.1</v>
      </c>
      <c r="G484" s="225">
        <v>4599.9</v>
      </c>
    </row>
    <row r="485" spans="1:7" ht="13.5" customHeight="1">
      <c r="A485" s="96" t="s">
        <v>56</v>
      </c>
      <c r="B485" s="10"/>
      <c r="C485" s="169"/>
      <c r="D485" s="170" t="s">
        <v>57</v>
      </c>
      <c r="E485" s="183"/>
      <c r="F485" s="225">
        <f>F486+F488</f>
        <v>1808.4</v>
      </c>
      <c r="G485" s="225">
        <f>G486+G488</f>
        <v>1204.4</v>
      </c>
    </row>
    <row r="486" spans="1:7" ht="33.75" customHeight="1">
      <c r="A486" s="96" t="s">
        <v>355</v>
      </c>
      <c r="B486" s="10"/>
      <c r="C486" s="169"/>
      <c r="D486" s="170" t="s">
        <v>356</v>
      </c>
      <c r="E486" s="183"/>
      <c r="F486" s="225">
        <f>F487</f>
        <v>1605.5</v>
      </c>
      <c r="G486" s="225">
        <f>G487</f>
        <v>1061.2</v>
      </c>
    </row>
    <row r="487" spans="1:7" ht="12.75" customHeight="1">
      <c r="A487" s="95" t="s">
        <v>347</v>
      </c>
      <c r="B487" s="10"/>
      <c r="C487" s="169"/>
      <c r="D487" s="170"/>
      <c r="E487" s="183" t="s">
        <v>304</v>
      </c>
      <c r="F487" s="225">
        <v>1605.5</v>
      </c>
      <c r="G487" s="225">
        <v>1061.2</v>
      </c>
    </row>
    <row r="488" spans="1:7" ht="35.25" customHeight="1">
      <c r="A488" s="96" t="s">
        <v>357</v>
      </c>
      <c r="B488" s="10"/>
      <c r="C488" s="169"/>
      <c r="D488" s="170" t="s">
        <v>358</v>
      </c>
      <c r="E488" s="183"/>
      <c r="F488" s="225">
        <f>F489</f>
        <v>202.9</v>
      </c>
      <c r="G488" s="225">
        <f>G489</f>
        <v>143.2</v>
      </c>
    </row>
    <row r="489" spans="1:7" ht="12.75" customHeight="1">
      <c r="A489" s="95" t="s">
        <v>347</v>
      </c>
      <c r="B489" s="10"/>
      <c r="C489" s="169"/>
      <c r="D489" s="170"/>
      <c r="E489" s="183" t="s">
        <v>304</v>
      </c>
      <c r="F489" s="225">
        <v>202.9</v>
      </c>
      <c r="G489" s="225">
        <v>143.2</v>
      </c>
    </row>
    <row r="490" spans="1:7" ht="12" customHeight="1">
      <c r="A490" s="96" t="s">
        <v>3</v>
      </c>
      <c r="B490" s="94"/>
      <c r="C490" s="47"/>
      <c r="D490" s="10" t="s">
        <v>4</v>
      </c>
      <c r="E490" s="10"/>
      <c r="F490" s="226">
        <f>F491+F493</f>
        <v>82406</v>
      </c>
      <c r="G490" s="226">
        <f>G491+G493</f>
        <v>52094.399999999994</v>
      </c>
    </row>
    <row r="491" spans="1:7" ht="35.25" customHeight="1">
      <c r="A491" s="96" t="s">
        <v>448</v>
      </c>
      <c r="B491" s="94"/>
      <c r="C491" s="47"/>
      <c r="D491" s="10" t="s">
        <v>359</v>
      </c>
      <c r="E491" s="10"/>
      <c r="F491" s="225">
        <f>F492</f>
        <v>4625</v>
      </c>
      <c r="G491" s="225">
        <f>G492</f>
        <v>3083.2</v>
      </c>
    </row>
    <row r="492" spans="1:7" ht="15" customHeight="1">
      <c r="A492" s="95" t="s">
        <v>347</v>
      </c>
      <c r="B492" s="94"/>
      <c r="C492" s="47"/>
      <c r="D492" s="10"/>
      <c r="E492" s="10" t="s">
        <v>304</v>
      </c>
      <c r="F492" s="226">
        <v>4625</v>
      </c>
      <c r="G492" s="226">
        <v>3083.2</v>
      </c>
    </row>
    <row r="493" spans="1:7" ht="12.75" customHeight="1">
      <c r="A493" s="96" t="s">
        <v>307</v>
      </c>
      <c r="B493" s="10"/>
      <c r="C493" s="169"/>
      <c r="D493" s="170" t="s">
        <v>310</v>
      </c>
      <c r="E493" s="170"/>
      <c r="F493" s="225">
        <f>F494</f>
        <v>77781</v>
      </c>
      <c r="G493" s="225">
        <f>G494</f>
        <v>49011.2</v>
      </c>
    </row>
    <row r="494" spans="1:7" ht="21.75" customHeight="1">
      <c r="A494" s="96" t="s">
        <v>352</v>
      </c>
      <c r="B494" s="10"/>
      <c r="C494" s="169"/>
      <c r="D494" s="170" t="s">
        <v>353</v>
      </c>
      <c r="E494" s="170"/>
      <c r="F494" s="225">
        <f>F495</f>
        <v>77781</v>
      </c>
      <c r="G494" s="225">
        <f>G495</f>
        <v>49011.2</v>
      </c>
    </row>
    <row r="495" spans="1:7" ht="13.5" customHeight="1">
      <c r="A495" s="95" t="s">
        <v>260</v>
      </c>
      <c r="B495" s="10"/>
      <c r="C495" s="169"/>
      <c r="D495" s="170"/>
      <c r="E495" s="183" t="s">
        <v>354</v>
      </c>
      <c r="F495" s="225">
        <v>77781</v>
      </c>
      <c r="G495" s="225">
        <v>49011.2</v>
      </c>
    </row>
    <row r="496" spans="1:7" ht="13.5" customHeight="1">
      <c r="A496" s="95" t="s">
        <v>274</v>
      </c>
      <c r="B496" s="10"/>
      <c r="C496" s="169"/>
      <c r="D496" s="170" t="s">
        <v>162</v>
      </c>
      <c r="E496" s="183"/>
      <c r="F496" s="225">
        <f>F497</f>
        <v>3419</v>
      </c>
      <c r="G496" s="225">
        <f>G497</f>
        <v>2000</v>
      </c>
    </row>
    <row r="497" spans="1:7" ht="22.5" customHeight="1">
      <c r="A497" s="96" t="s">
        <v>352</v>
      </c>
      <c r="B497" s="10"/>
      <c r="C497" s="169"/>
      <c r="D497" s="170" t="s">
        <v>447</v>
      </c>
      <c r="E497" s="183"/>
      <c r="F497" s="225">
        <f>F498</f>
        <v>3419</v>
      </c>
      <c r="G497" s="225">
        <f>G498</f>
        <v>2000</v>
      </c>
    </row>
    <row r="498" spans="1:7" ht="15" customHeight="1">
      <c r="A498" s="95" t="s">
        <v>260</v>
      </c>
      <c r="B498" s="10"/>
      <c r="C498" s="169"/>
      <c r="D498" s="170"/>
      <c r="E498" s="183" t="s">
        <v>354</v>
      </c>
      <c r="F498" s="225">
        <v>3419</v>
      </c>
      <c r="G498" s="225">
        <v>2000</v>
      </c>
    </row>
    <row r="499" spans="1:7" ht="15" customHeight="1">
      <c r="A499" s="21" t="s">
        <v>166</v>
      </c>
      <c r="B499" s="94" t="s">
        <v>150</v>
      </c>
      <c r="C499" s="47" t="s">
        <v>145</v>
      </c>
      <c r="D499" s="10"/>
      <c r="E499" s="10"/>
      <c r="F499" s="225">
        <f>F500</f>
        <v>17589.7</v>
      </c>
      <c r="G499" s="225">
        <f>G500</f>
        <v>12507.8</v>
      </c>
    </row>
    <row r="500" spans="1:7" ht="12.75" customHeight="1">
      <c r="A500" s="96" t="s">
        <v>54</v>
      </c>
      <c r="B500" s="94"/>
      <c r="C500" s="47"/>
      <c r="D500" s="10" t="s">
        <v>55</v>
      </c>
      <c r="E500" s="10"/>
      <c r="F500" s="225">
        <f>F501+F503</f>
        <v>17589.7</v>
      </c>
      <c r="G500" s="225">
        <f>G501+G503</f>
        <v>12507.8</v>
      </c>
    </row>
    <row r="501" spans="1:7" ht="33" customHeight="1">
      <c r="A501" s="96" t="s">
        <v>345</v>
      </c>
      <c r="B501" s="94"/>
      <c r="C501" s="47"/>
      <c r="D501" s="170" t="s">
        <v>346</v>
      </c>
      <c r="E501" s="10"/>
      <c r="F501" s="225">
        <f>F502</f>
        <v>15976.9</v>
      </c>
      <c r="G501" s="225">
        <f>G502</f>
        <v>11369.3</v>
      </c>
    </row>
    <row r="502" spans="1:7" ht="12.75" customHeight="1">
      <c r="A502" s="95" t="s">
        <v>347</v>
      </c>
      <c r="B502" s="94"/>
      <c r="C502" s="47"/>
      <c r="D502" s="10"/>
      <c r="E502" s="10" t="s">
        <v>304</v>
      </c>
      <c r="F502" s="226">
        <v>15976.9</v>
      </c>
      <c r="G502" s="226">
        <v>11369.3</v>
      </c>
    </row>
    <row r="503" spans="1:7" ht="32.25" customHeight="1">
      <c r="A503" s="96" t="s">
        <v>348</v>
      </c>
      <c r="B503" s="94"/>
      <c r="C503" s="47"/>
      <c r="D503" s="170" t="s">
        <v>349</v>
      </c>
      <c r="E503" s="10"/>
      <c r="F503" s="225">
        <f>F504</f>
        <v>1612.8</v>
      </c>
      <c r="G503" s="225">
        <f>G504</f>
        <v>1138.5</v>
      </c>
    </row>
    <row r="504" spans="1:7" ht="11.25" customHeight="1">
      <c r="A504" s="95" t="s">
        <v>347</v>
      </c>
      <c r="B504" s="94"/>
      <c r="C504" s="47"/>
      <c r="D504" s="10"/>
      <c r="E504" s="10" t="s">
        <v>304</v>
      </c>
      <c r="F504" s="226">
        <v>1612.8</v>
      </c>
      <c r="G504" s="226">
        <v>1138.5</v>
      </c>
    </row>
    <row r="505" spans="1:7" ht="14.25" customHeight="1">
      <c r="A505" s="21" t="s">
        <v>99</v>
      </c>
      <c r="B505" s="94" t="s">
        <v>150</v>
      </c>
      <c r="C505" s="47" t="s">
        <v>146</v>
      </c>
      <c r="D505" s="10"/>
      <c r="E505" s="10"/>
      <c r="F505" s="225">
        <f>F506+F511</f>
        <v>81402.4</v>
      </c>
      <c r="G505" s="225">
        <f>G506+G511</f>
        <v>59634.6</v>
      </c>
    </row>
    <row r="506" spans="1:7" ht="12" customHeight="1">
      <c r="A506" s="95" t="s">
        <v>58</v>
      </c>
      <c r="B506" s="94"/>
      <c r="C506" s="47"/>
      <c r="D506" s="10" t="s">
        <v>59</v>
      </c>
      <c r="E506" s="10"/>
      <c r="F506" s="225">
        <f>F507+F509</f>
        <v>78402.4</v>
      </c>
      <c r="G506" s="225">
        <f>G507+G509</f>
        <v>56634.6</v>
      </c>
    </row>
    <row r="507" spans="1:7" ht="24" customHeight="1">
      <c r="A507" s="96" t="s">
        <v>360</v>
      </c>
      <c r="B507" s="94"/>
      <c r="C507" s="47"/>
      <c r="D507" s="10" t="s">
        <v>361</v>
      </c>
      <c r="E507" s="10"/>
      <c r="F507" s="225">
        <f>F508</f>
        <v>76893.5</v>
      </c>
      <c r="G507" s="225">
        <f>G508</f>
        <v>55569.4</v>
      </c>
    </row>
    <row r="508" spans="1:7" ht="12" customHeight="1">
      <c r="A508" s="95" t="s">
        <v>347</v>
      </c>
      <c r="B508" s="94"/>
      <c r="C508" s="47"/>
      <c r="D508" s="10"/>
      <c r="E508" s="10" t="s">
        <v>304</v>
      </c>
      <c r="F508" s="226">
        <v>76893.5</v>
      </c>
      <c r="G508" s="226">
        <v>55569.4</v>
      </c>
    </row>
    <row r="509" spans="1:7" ht="33.75" customHeight="1">
      <c r="A509" s="96" t="s">
        <v>362</v>
      </c>
      <c r="B509" s="94"/>
      <c r="C509" s="47"/>
      <c r="D509" s="10" t="s">
        <v>363</v>
      </c>
      <c r="E509" s="10"/>
      <c r="F509" s="225">
        <f>F510</f>
        <v>1508.9</v>
      </c>
      <c r="G509" s="225">
        <f>G510</f>
        <v>1065.2</v>
      </c>
    </row>
    <row r="510" spans="1:7" ht="14.25" customHeight="1">
      <c r="A510" s="95" t="s">
        <v>347</v>
      </c>
      <c r="B510" s="94"/>
      <c r="C510" s="47"/>
      <c r="D510" s="10"/>
      <c r="E510" s="10" t="s">
        <v>304</v>
      </c>
      <c r="F510" s="226">
        <v>1508.9</v>
      </c>
      <c r="G510" s="226">
        <v>1065.2</v>
      </c>
    </row>
    <row r="511" spans="1:7" ht="12.75" customHeight="1">
      <c r="A511" s="96" t="s">
        <v>307</v>
      </c>
      <c r="B511" s="10"/>
      <c r="C511" s="169"/>
      <c r="D511" s="170" t="s">
        <v>310</v>
      </c>
      <c r="E511" s="170"/>
      <c r="F511" s="225">
        <f>F512</f>
        <v>3000</v>
      </c>
      <c r="G511" s="225">
        <f>G512</f>
        <v>3000</v>
      </c>
    </row>
    <row r="512" spans="1:7" ht="20.25" customHeight="1">
      <c r="A512" s="96" t="s">
        <v>352</v>
      </c>
      <c r="B512" s="10"/>
      <c r="C512" s="169"/>
      <c r="D512" s="170" t="s">
        <v>353</v>
      </c>
      <c r="E512" s="170"/>
      <c r="F512" s="225">
        <f>F513</f>
        <v>3000</v>
      </c>
      <c r="G512" s="225">
        <f>G513</f>
        <v>3000</v>
      </c>
    </row>
    <row r="513" spans="1:7" ht="12.75" customHeight="1">
      <c r="A513" s="95" t="s">
        <v>260</v>
      </c>
      <c r="B513" s="10"/>
      <c r="C513" s="169"/>
      <c r="D513" s="170"/>
      <c r="E513" s="183" t="s">
        <v>354</v>
      </c>
      <c r="F513" s="225">
        <v>3000</v>
      </c>
      <c r="G513" s="225">
        <v>3000</v>
      </c>
    </row>
    <row r="514" spans="1:7" ht="15.75" customHeight="1">
      <c r="A514" s="21" t="s">
        <v>189</v>
      </c>
      <c r="B514" s="94" t="s">
        <v>150</v>
      </c>
      <c r="C514" s="47" t="s">
        <v>150</v>
      </c>
      <c r="D514" s="10"/>
      <c r="E514" s="10"/>
      <c r="F514" s="225">
        <f>F515</f>
        <v>7899</v>
      </c>
      <c r="G514" s="225">
        <f>G515</f>
        <v>5477.2</v>
      </c>
    </row>
    <row r="515" spans="1:7" ht="33.75" customHeight="1">
      <c r="A515" s="96" t="s">
        <v>102</v>
      </c>
      <c r="B515" s="94"/>
      <c r="C515" s="47"/>
      <c r="D515" s="10" t="s">
        <v>104</v>
      </c>
      <c r="E515" s="10"/>
      <c r="F515" s="225">
        <f>F516+F519</f>
        <v>7899</v>
      </c>
      <c r="G515" s="225">
        <f>G516+G519</f>
        <v>5477.2</v>
      </c>
    </row>
    <row r="516" spans="1:7" ht="13.5" customHeight="1">
      <c r="A516" s="95" t="s">
        <v>6</v>
      </c>
      <c r="B516" s="94"/>
      <c r="C516" s="47"/>
      <c r="D516" s="10" t="s">
        <v>107</v>
      </c>
      <c r="E516" s="10"/>
      <c r="F516" s="225">
        <f>F517+F518</f>
        <v>3000</v>
      </c>
      <c r="G516" s="225">
        <f>G517+G518</f>
        <v>2177.7</v>
      </c>
    </row>
    <row r="517" spans="1:7" ht="13.5" customHeight="1">
      <c r="A517" s="96" t="s">
        <v>383</v>
      </c>
      <c r="B517" s="94"/>
      <c r="C517" s="47"/>
      <c r="D517" s="10"/>
      <c r="E517" s="10" t="s">
        <v>384</v>
      </c>
      <c r="F517" s="225">
        <v>1960</v>
      </c>
      <c r="G517" s="225">
        <v>1318.7</v>
      </c>
    </row>
    <row r="518" spans="1:7" ht="13.5" customHeight="1">
      <c r="A518" s="96" t="s">
        <v>385</v>
      </c>
      <c r="B518" s="94"/>
      <c r="C518" s="47"/>
      <c r="D518" s="10"/>
      <c r="E518" s="10" t="s">
        <v>386</v>
      </c>
      <c r="F518" s="225">
        <v>1040</v>
      </c>
      <c r="G518" s="225">
        <v>859</v>
      </c>
    </row>
    <row r="519" spans="1:7" ht="22.5" customHeight="1">
      <c r="A519" s="96" t="s">
        <v>344</v>
      </c>
      <c r="B519" s="94"/>
      <c r="C519" s="47"/>
      <c r="D519" s="10" t="s">
        <v>341</v>
      </c>
      <c r="E519" s="10"/>
      <c r="F519" s="225">
        <f>F520</f>
        <v>4899</v>
      </c>
      <c r="G519" s="225">
        <f>G520</f>
        <v>3299.5</v>
      </c>
    </row>
    <row r="520" spans="1:7" ht="14.25" customHeight="1">
      <c r="A520" s="96" t="s">
        <v>343</v>
      </c>
      <c r="B520" s="94"/>
      <c r="C520" s="47"/>
      <c r="D520" s="10"/>
      <c r="E520" s="10" t="s">
        <v>342</v>
      </c>
      <c r="F520" s="225">
        <v>4899</v>
      </c>
      <c r="G520" s="226">
        <v>3299.5</v>
      </c>
    </row>
    <row r="521" spans="1:7" ht="15" customHeight="1">
      <c r="A521" s="50" t="s">
        <v>94</v>
      </c>
      <c r="B521" s="49" t="s">
        <v>155</v>
      </c>
      <c r="C521" s="49"/>
      <c r="D521" s="37"/>
      <c r="E521" s="37"/>
      <c r="F521" s="254">
        <f>F522+F527+F565</f>
        <v>108180</v>
      </c>
      <c r="G521" s="254">
        <f>G522+G527+G565</f>
        <v>71545.4</v>
      </c>
    </row>
    <row r="522" spans="1:7" ht="14.25" customHeight="1">
      <c r="A522" s="21" t="s">
        <v>88</v>
      </c>
      <c r="B522" s="42" t="s">
        <v>155</v>
      </c>
      <c r="C522" s="42" t="s">
        <v>143</v>
      </c>
      <c r="D522" s="4"/>
      <c r="E522" s="4"/>
      <c r="F522" s="229">
        <f>F523</f>
        <v>3633.4</v>
      </c>
      <c r="G522" s="229">
        <f>G523</f>
        <v>2100.9</v>
      </c>
    </row>
    <row r="523" spans="1:7" ht="13.5" customHeight="1">
      <c r="A523" s="11" t="s">
        <v>127</v>
      </c>
      <c r="B523" s="42"/>
      <c r="C523" s="42"/>
      <c r="D523" s="4" t="s">
        <v>126</v>
      </c>
      <c r="E523" s="4"/>
      <c r="F523" s="229">
        <f>F524</f>
        <v>3633.4</v>
      </c>
      <c r="G523" s="229">
        <f>G524</f>
        <v>2100.9</v>
      </c>
    </row>
    <row r="524" spans="1:14" ht="22.5" customHeight="1">
      <c r="A524" s="17" t="s">
        <v>46</v>
      </c>
      <c r="B524" s="42"/>
      <c r="C524" s="42"/>
      <c r="D524" s="4" t="s">
        <v>128</v>
      </c>
      <c r="E524" s="4"/>
      <c r="F524" s="229">
        <f>F525+F526</f>
        <v>3633.4</v>
      </c>
      <c r="G524" s="229">
        <f>G525+G526</f>
        <v>2100.9</v>
      </c>
      <c r="H524" s="212"/>
      <c r="I524" s="212"/>
      <c r="J524" s="213"/>
      <c r="K524" s="211"/>
      <c r="L524" s="214"/>
      <c r="M524" s="214"/>
      <c r="N524" s="214"/>
    </row>
    <row r="525" spans="1:7" ht="11.25" customHeight="1">
      <c r="A525" s="12" t="s">
        <v>87</v>
      </c>
      <c r="B525" s="42"/>
      <c r="C525" s="42"/>
      <c r="D525" s="4"/>
      <c r="E525" s="4" t="s">
        <v>7</v>
      </c>
      <c r="F525" s="255">
        <v>346.1</v>
      </c>
      <c r="G525" s="255">
        <v>259.5</v>
      </c>
    </row>
    <row r="526" spans="1:13" ht="22.5" customHeight="1">
      <c r="A526" s="17" t="s">
        <v>382</v>
      </c>
      <c r="B526" s="42"/>
      <c r="C526" s="42"/>
      <c r="D526" s="4"/>
      <c r="E526" s="75" t="s">
        <v>302</v>
      </c>
      <c r="F526" s="244">
        <v>3287.3</v>
      </c>
      <c r="G526" s="244">
        <v>1841.4</v>
      </c>
      <c r="H526" s="212"/>
      <c r="I526" s="212"/>
      <c r="J526" s="212"/>
      <c r="K526" s="214"/>
      <c r="L526" s="212"/>
      <c r="M526" s="214"/>
    </row>
    <row r="527" spans="1:7" ht="15" customHeight="1">
      <c r="A527" s="21" t="s">
        <v>86</v>
      </c>
      <c r="B527" s="42" t="s">
        <v>155</v>
      </c>
      <c r="C527" s="42" t="s">
        <v>145</v>
      </c>
      <c r="D527" s="4"/>
      <c r="E527" s="4"/>
      <c r="F527" s="151">
        <f>F528+F533+F558+F562</f>
        <v>78731.5</v>
      </c>
      <c r="G527" s="151">
        <f>G528+G533+G558+G562</f>
        <v>53030.1</v>
      </c>
    </row>
    <row r="528" spans="1:7" ht="13.5" customHeight="1">
      <c r="A528" s="17" t="s">
        <v>368</v>
      </c>
      <c r="B528" s="60"/>
      <c r="C528" s="60"/>
      <c r="D528" s="19" t="s">
        <v>369</v>
      </c>
      <c r="E528" s="134"/>
      <c r="F528" s="223">
        <f>F529+F531</f>
        <v>5368.2</v>
      </c>
      <c r="G528" s="223">
        <f>G529+G531</f>
        <v>4943</v>
      </c>
    </row>
    <row r="529" spans="1:7" ht="22.5" customHeight="1">
      <c r="A529" s="96" t="s">
        <v>436</v>
      </c>
      <c r="B529" s="94"/>
      <c r="C529" s="94"/>
      <c r="D529" s="10" t="s">
        <v>437</v>
      </c>
      <c r="E529" s="10"/>
      <c r="F529" s="225">
        <f>F530</f>
        <v>4720.7</v>
      </c>
      <c r="G529" s="225">
        <f>G530</f>
        <v>4720.5</v>
      </c>
    </row>
    <row r="530" spans="1:7" ht="14.25" customHeight="1">
      <c r="A530" s="96" t="s">
        <v>372</v>
      </c>
      <c r="B530" s="94"/>
      <c r="C530" s="94"/>
      <c r="D530" s="10"/>
      <c r="E530" s="10" t="s">
        <v>373</v>
      </c>
      <c r="F530" s="225">
        <v>4720.7</v>
      </c>
      <c r="G530" s="225">
        <v>4720.5</v>
      </c>
    </row>
    <row r="531" spans="1:7" ht="15" customHeight="1">
      <c r="A531" s="17" t="s">
        <v>370</v>
      </c>
      <c r="B531" s="60"/>
      <c r="C531" s="60"/>
      <c r="D531" s="19" t="s">
        <v>371</v>
      </c>
      <c r="E531" s="134"/>
      <c r="F531" s="223">
        <f>F532</f>
        <v>647.5</v>
      </c>
      <c r="G531" s="223">
        <f>G532</f>
        <v>222.5</v>
      </c>
    </row>
    <row r="532" spans="1:7" ht="15" customHeight="1">
      <c r="A532" s="96" t="s">
        <v>372</v>
      </c>
      <c r="B532" s="107"/>
      <c r="C532" s="60"/>
      <c r="D532" s="19"/>
      <c r="E532" s="134" t="s">
        <v>373</v>
      </c>
      <c r="F532" s="151">
        <v>647.5</v>
      </c>
      <c r="G532" s="151">
        <v>222.5</v>
      </c>
    </row>
    <row r="533" spans="1:7" ht="15" customHeight="1">
      <c r="A533" s="96" t="s">
        <v>129</v>
      </c>
      <c r="B533" s="190"/>
      <c r="C533" s="42"/>
      <c r="D533" s="4" t="s">
        <v>47</v>
      </c>
      <c r="E533" s="4"/>
      <c r="F533" s="151">
        <f>F534+F536+F538+F544+F547+F549+F554</f>
        <v>68384.4</v>
      </c>
      <c r="G533" s="151">
        <f>G534+G536+G538+G544+G547+G549+G554</f>
        <v>46358.1</v>
      </c>
    </row>
    <row r="534" spans="1:7" ht="13.5" customHeight="1">
      <c r="A534" s="192" t="s">
        <v>89</v>
      </c>
      <c r="B534" s="191"/>
      <c r="C534" s="43"/>
      <c r="D534" s="8" t="s">
        <v>95</v>
      </c>
      <c r="E534" s="8"/>
      <c r="F534" s="246">
        <f>F535</f>
        <v>168</v>
      </c>
      <c r="G534" s="246">
        <f>G535</f>
        <v>135</v>
      </c>
    </row>
    <row r="535" spans="1:7" ht="14.25" customHeight="1">
      <c r="A535" s="124" t="s">
        <v>293</v>
      </c>
      <c r="B535" s="47"/>
      <c r="C535" s="47"/>
      <c r="D535" s="10"/>
      <c r="E535" s="10" t="s">
        <v>301</v>
      </c>
      <c r="F535" s="244">
        <v>168</v>
      </c>
      <c r="G535" s="244">
        <v>135</v>
      </c>
    </row>
    <row r="536" spans="1:7" ht="12" customHeight="1">
      <c r="A536" s="129" t="s">
        <v>340</v>
      </c>
      <c r="B536" s="47"/>
      <c r="C536" s="47"/>
      <c r="D536" s="10" t="s">
        <v>339</v>
      </c>
      <c r="E536" s="10"/>
      <c r="F536" s="244">
        <f>F537</f>
        <v>900</v>
      </c>
      <c r="G536" s="244">
        <f>G537</f>
        <v>300</v>
      </c>
    </row>
    <row r="537" spans="1:7" ht="14.25" customHeight="1">
      <c r="A537" s="96" t="s">
        <v>296</v>
      </c>
      <c r="B537" s="47"/>
      <c r="C537" s="47"/>
      <c r="D537" s="10"/>
      <c r="E537" s="10" t="s">
        <v>354</v>
      </c>
      <c r="F537" s="244">
        <v>900</v>
      </c>
      <c r="G537" s="244">
        <v>300</v>
      </c>
    </row>
    <row r="538" spans="1:7" ht="45" customHeight="1">
      <c r="A538" s="96" t="s">
        <v>440</v>
      </c>
      <c r="B538" s="47"/>
      <c r="C538" s="47"/>
      <c r="D538" s="10" t="s">
        <v>439</v>
      </c>
      <c r="E538" s="10"/>
      <c r="F538" s="256">
        <f>F539+F542</f>
        <v>8046</v>
      </c>
      <c r="G538" s="256">
        <f>G539+G542</f>
        <v>7520.8</v>
      </c>
    </row>
    <row r="539" spans="1:7" ht="45" customHeight="1">
      <c r="A539" s="96" t="s">
        <v>338</v>
      </c>
      <c r="B539" s="47"/>
      <c r="C539" s="47"/>
      <c r="D539" s="10" t="s">
        <v>337</v>
      </c>
      <c r="E539" s="10"/>
      <c r="F539" s="256">
        <f>F540+F541</f>
        <v>6453</v>
      </c>
      <c r="G539" s="256">
        <f>G540+G541</f>
        <v>5927.8</v>
      </c>
    </row>
    <row r="540" spans="1:7" ht="12" customHeight="1">
      <c r="A540" s="130" t="s">
        <v>372</v>
      </c>
      <c r="B540" s="128"/>
      <c r="C540" s="128"/>
      <c r="D540" s="127"/>
      <c r="E540" s="6" t="s">
        <v>373</v>
      </c>
      <c r="F540" s="257">
        <v>1593</v>
      </c>
      <c r="G540" s="257">
        <v>1593</v>
      </c>
    </row>
    <row r="541" spans="1:7" ht="12.75" customHeight="1">
      <c r="A541" s="121" t="s">
        <v>101</v>
      </c>
      <c r="B541" s="94"/>
      <c r="C541" s="94"/>
      <c r="D541" s="127"/>
      <c r="E541" s="6" t="s">
        <v>313</v>
      </c>
      <c r="F541" s="257">
        <v>4860</v>
      </c>
      <c r="G541" s="257">
        <v>4334.8</v>
      </c>
    </row>
    <row r="542" spans="1:7" ht="45.75" customHeight="1">
      <c r="A542" s="96" t="s">
        <v>458</v>
      </c>
      <c r="B542" s="94"/>
      <c r="C542" s="94"/>
      <c r="D542" s="10" t="s">
        <v>438</v>
      </c>
      <c r="E542" s="10"/>
      <c r="F542" s="258">
        <f>F543</f>
        <v>1593</v>
      </c>
      <c r="G542" s="258">
        <f>G543</f>
        <v>1593</v>
      </c>
    </row>
    <row r="543" spans="1:7" ht="10.5" customHeight="1">
      <c r="A543" s="95" t="s">
        <v>101</v>
      </c>
      <c r="B543" s="94"/>
      <c r="C543" s="94"/>
      <c r="D543" s="10"/>
      <c r="E543" s="10" t="s">
        <v>313</v>
      </c>
      <c r="F543" s="258">
        <v>1593</v>
      </c>
      <c r="G543" s="258">
        <v>1593</v>
      </c>
    </row>
    <row r="544" spans="1:7" ht="21" customHeight="1">
      <c r="A544" s="96" t="s">
        <v>333</v>
      </c>
      <c r="B544" s="69"/>
      <c r="C544" s="69"/>
      <c r="D544" s="23" t="s">
        <v>245</v>
      </c>
      <c r="E544" s="23"/>
      <c r="F544" s="259">
        <f>F545+F546</f>
        <v>2832</v>
      </c>
      <c r="G544" s="259">
        <f>G545+G546</f>
        <v>1547.7</v>
      </c>
    </row>
    <row r="545" spans="1:7" ht="14.25" customHeight="1">
      <c r="A545" s="96" t="s">
        <v>293</v>
      </c>
      <c r="B545" s="94"/>
      <c r="C545" s="94"/>
      <c r="D545" s="10"/>
      <c r="E545" s="10" t="s">
        <v>301</v>
      </c>
      <c r="F545" s="256">
        <v>20</v>
      </c>
      <c r="G545" s="256">
        <v>11.4</v>
      </c>
    </row>
    <row r="546" spans="1:7" ht="25.5" customHeight="1">
      <c r="A546" s="96" t="s">
        <v>412</v>
      </c>
      <c r="B546" s="94"/>
      <c r="C546" s="94"/>
      <c r="D546" s="10"/>
      <c r="E546" s="10" t="s">
        <v>335</v>
      </c>
      <c r="F546" s="256">
        <v>2812</v>
      </c>
      <c r="G546" s="256">
        <v>1536.3</v>
      </c>
    </row>
    <row r="547" spans="1:7" ht="22.5" customHeight="1">
      <c r="A547" s="96" t="s">
        <v>334</v>
      </c>
      <c r="B547" s="94"/>
      <c r="C547" s="94"/>
      <c r="D547" s="10" t="s">
        <v>96</v>
      </c>
      <c r="E547" s="10"/>
      <c r="F547" s="260">
        <f>F548</f>
        <v>49786.2</v>
      </c>
      <c r="G547" s="260">
        <f>G548</f>
        <v>32857.4</v>
      </c>
    </row>
    <row r="548" spans="1:7" ht="21" customHeight="1">
      <c r="A548" s="96" t="s">
        <v>336</v>
      </c>
      <c r="B548" s="69"/>
      <c r="C548" s="69"/>
      <c r="D548" s="23"/>
      <c r="E548" s="23" t="s">
        <v>335</v>
      </c>
      <c r="F548" s="261">
        <v>49786.2</v>
      </c>
      <c r="G548" s="261">
        <v>32857.4</v>
      </c>
    </row>
    <row r="549" spans="1:10" ht="11.25" customHeight="1">
      <c r="A549" s="126" t="s">
        <v>247</v>
      </c>
      <c r="B549" s="47"/>
      <c r="C549" s="47"/>
      <c r="D549" s="10" t="s">
        <v>167</v>
      </c>
      <c r="E549" s="10"/>
      <c r="F549" s="260">
        <f>F550+F551+F552+F553</f>
        <v>803.9</v>
      </c>
      <c r="G549" s="260">
        <f>G550+G551+G552+G553</f>
        <v>124.2</v>
      </c>
      <c r="H549" s="212"/>
      <c r="I549" s="212"/>
      <c r="J549" s="212"/>
    </row>
    <row r="550" spans="1:8" ht="14.25" customHeight="1">
      <c r="A550" s="111" t="s">
        <v>393</v>
      </c>
      <c r="B550" s="94"/>
      <c r="C550" s="112"/>
      <c r="D550" s="115"/>
      <c r="E550" s="116" t="s">
        <v>388</v>
      </c>
      <c r="F550" s="226">
        <v>22</v>
      </c>
      <c r="G550" s="226">
        <v>17.5</v>
      </c>
      <c r="H550" s="212"/>
    </row>
    <row r="551" spans="1:7" ht="14.25" customHeight="1">
      <c r="A551" s="111" t="s">
        <v>293</v>
      </c>
      <c r="B551" s="94"/>
      <c r="C551" s="112"/>
      <c r="D551" s="115"/>
      <c r="E551" s="116" t="s">
        <v>301</v>
      </c>
      <c r="F551" s="226">
        <v>12.1</v>
      </c>
      <c r="G551" s="226">
        <v>0</v>
      </c>
    </row>
    <row r="552" spans="1:10" ht="24" customHeight="1">
      <c r="A552" s="123" t="s">
        <v>294</v>
      </c>
      <c r="B552" s="46"/>
      <c r="C552" s="188"/>
      <c r="D552" s="208"/>
      <c r="E552" s="209" t="s">
        <v>302</v>
      </c>
      <c r="F552" s="262">
        <v>764</v>
      </c>
      <c r="G552" s="262">
        <v>103</v>
      </c>
      <c r="I552" s="212"/>
      <c r="J552" s="212"/>
    </row>
    <row r="553" spans="1:7" ht="13.5" customHeight="1">
      <c r="A553" s="96" t="s">
        <v>415</v>
      </c>
      <c r="B553" s="47"/>
      <c r="C553" s="47"/>
      <c r="D553" s="173"/>
      <c r="E553" s="174" t="s">
        <v>416</v>
      </c>
      <c r="F553" s="250">
        <v>5.8</v>
      </c>
      <c r="G553" s="250">
        <v>3.7</v>
      </c>
    </row>
    <row r="554" spans="1:7" ht="24" customHeight="1">
      <c r="A554" s="103" t="s">
        <v>248</v>
      </c>
      <c r="B554" s="46"/>
      <c r="C554" s="188"/>
      <c r="D554" s="210" t="s">
        <v>246</v>
      </c>
      <c r="E554" s="210"/>
      <c r="F554" s="263">
        <f>F555+F556+F557</f>
        <v>5848.3</v>
      </c>
      <c r="G554" s="263">
        <f>G555+G556+G557</f>
        <v>3873</v>
      </c>
    </row>
    <row r="555" spans="1:7" ht="22.5" customHeight="1">
      <c r="A555" s="111" t="s">
        <v>454</v>
      </c>
      <c r="B555" s="94"/>
      <c r="C555" s="112"/>
      <c r="D555" s="115"/>
      <c r="E555" s="116" t="s">
        <v>335</v>
      </c>
      <c r="F555" s="226">
        <v>3310</v>
      </c>
      <c r="G555" s="226">
        <v>2128</v>
      </c>
    </row>
    <row r="556" spans="1:7" ht="22.5" customHeight="1">
      <c r="A556" s="111" t="s">
        <v>455</v>
      </c>
      <c r="B556" s="94"/>
      <c r="C556" s="112"/>
      <c r="D556" s="115"/>
      <c r="E556" s="116" t="s">
        <v>453</v>
      </c>
      <c r="F556" s="226">
        <v>2256.3</v>
      </c>
      <c r="G556" s="226">
        <v>1560.5</v>
      </c>
    </row>
    <row r="557" spans="1:7" ht="11.25" customHeight="1">
      <c r="A557" s="96" t="s">
        <v>87</v>
      </c>
      <c r="B557" s="47"/>
      <c r="C557" s="47"/>
      <c r="D557" s="10"/>
      <c r="E557" s="10" t="s">
        <v>7</v>
      </c>
      <c r="F557" s="244">
        <v>282</v>
      </c>
      <c r="G557" s="244">
        <v>184.5</v>
      </c>
    </row>
    <row r="558" spans="1:7" ht="13.5" customHeight="1">
      <c r="A558" s="96" t="s">
        <v>307</v>
      </c>
      <c r="B558" s="47"/>
      <c r="C558" s="47"/>
      <c r="D558" s="10" t="s">
        <v>310</v>
      </c>
      <c r="E558" s="10"/>
      <c r="F558" s="244">
        <f aca="true" t="shared" si="6" ref="F558:G560">F559</f>
        <v>1520.8</v>
      </c>
      <c r="G558" s="244">
        <f t="shared" si="6"/>
        <v>864.5</v>
      </c>
    </row>
    <row r="559" spans="1:7" ht="23.25" customHeight="1">
      <c r="A559" s="96" t="s">
        <v>374</v>
      </c>
      <c r="B559" s="94"/>
      <c r="C559" s="94"/>
      <c r="D559" s="10" t="s">
        <v>375</v>
      </c>
      <c r="E559" s="10"/>
      <c r="F559" s="244">
        <f t="shared" si="6"/>
        <v>1520.8</v>
      </c>
      <c r="G559" s="244">
        <f t="shared" si="6"/>
        <v>864.5</v>
      </c>
    </row>
    <row r="560" spans="1:7" ht="12.75" customHeight="1">
      <c r="A560" s="96" t="s">
        <v>376</v>
      </c>
      <c r="B560" s="94"/>
      <c r="C560" s="94"/>
      <c r="D560" s="10" t="s">
        <v>377</v>
      </c>
      <c r="E560" s="10"/>
      <c r="F560" s="244">
        <f t="shared" si="6"/>
        <v>1520.8</v>
      </c>
      <c r="G560" s="244">
        <f t="shared" si="6"/>
        <v>864.5</v>
      </c>
    </row>
    <row r="561" spans="1:7" ht="12.75" customHeight="1">
      <c r="A561" s="96" t="s">
        <v>372</v>
      </c>
      <c r="B561" s="94"/>
      <c r="C561" s="94"/>
      <c r="D561" s="10"/>
      <c r="E561" s="10" t="s">
        <v>373</v>
      </c>
      <c r="F561" s="244">
        <v>1520.8</v>
      </c>
      <c r="G561" s="244">
        <v>864.5</v>
      </c>
    </row>
    <row r="562" spans="1:7" ht="12.75" customHeight="1">
      <c r="A562" s="105" t="s">
        <v>238</v>
      </c>
      <c r="B562" s="69"/>
      <c r="C562" s="69"/>
      <c r="D562" s="23" t="s">
        <v>162</v>
      </c>
      <c r="E562" s="135"/>
      <c r="F562" s="264">
        <f>F564</f>
        <v>3458.1</v>
      </c>
      <c r="G562" s="264">
        <f>G564</f>
        <v>864.5</v>
      </c>
    </row>
    <row r="563" spans="1:7" ht="21.75" customHeight="1">
      <c r="A563" s="106" t="s">
        <v>255</v>
      </c>
      <c r="B563" s="107"/>
      <c r="C563" s="60"/>
      <c r="D563" s="8" t="s">
        <v>256</v>
      </c>
      <c r="E563" s="82"/>
      <c r="F563" s="244">
        <f>F564</f>
        <v>3458.1</v>
      </c>
      <c r="G563" s="244">
        <f>G564</f>
        <v>864.5</v>
      </c>
    </row>
    <row r="564" spans="1:7" ht="14.25" customHeight="1">
      <c r="A564" s="11" t="s">
        <v>103</v>
      </c>
      <c r="B564" s="108"/>
      <c r="C564" s="108"/>
      <c r="D564" s="7"/>
      <c r="E564" s="7" t="s">
        <v>342</v>
      </c>
      <c r="F564" s="265">
        <v>3458.1</v>
      </c>
      <c r="G564" s="265">
        <v>864.5</v>
      </c>
    </row>
    <row r="565" spans="1:7" ht="14.25" customHeight="1">
      <c r="A565" s="21" t="s">
        <v>135</v>
      </c>
      <c r="B565" s="38" t="s">
        <v>155</v>
      </c>
      <c r="C565" s="38" t="s">
        <v>146</v>
      </c>
      <c r="D565" s="72"/>
      <c r="E565" s="72"/>
      <c r="F565" s="224">
        <f>F569+F566</f>
        <v>25815.1</v>
      </c>
      <c r="G565" s="224">
        <f>G569+G566</f>
        <v>16414.399999999998</v>
      </c>
    </row>
    <row r="566" spans="1:7" ht="12.75" customHeight="1">
      <c r="A566" s="11" t="s">
        <v>129</v>
      </c>
      <c r="B566" s="42"/>
      <c r="C566" s="42"/>
      <c r="D566" s="4" t="s">
        <v>47</v>
      </c>
      <c r="E566" s="72"/>
      <c r="F566" s="224">
        <f>F567</f>
        <v>3791</v>
      </c>
      <c r="G566" s="224">
        <f>G567</f>
        <v>1858.2</v>
      </c>
    </row>
    <row r="567" spans="1:7" ht="45.75" customHeight="1">
      <c r="A567" s="96" t="s">
        <v>441</v>
      </c>
      <c r="B567" s="94"/>
      <c r="C567" s="94"/>
      <c r="D567" s="10" t="s">
        <v>442</v>
      </c>
      <c r="E567" s="10"/>
      <c r="F567" s="258">
        <f>F568</f>
        <v>3791</v>
      </c>
      <c r="G567" s="258">
        <f>G568</f>
        <v>1858.2</v>
      </c>
    </row>
    <row r="568" spans="1:7" ht="14.25" customHeight="1">
      <c r="A568" s="96" t="s">
        <v>101</v>
      </c>
      <c r="B568" s="94"/>
      <c r="C568" s="94"/>
      <c r="D568" s="10"/>
      <c r="E568" s="10" t="s">
        <v>313</v>
      </c>
      <c r="F568" s="226">
        <v>3791</v>
      </c>
      <c r="G568" s="226">
        <v>1858.2</v>
      </c>
    </row>
    <row r="569" spans="1:7" ht="14.25" customHeight="1">
      <c r="A569" s="111" t="s">
        <v>3</v>
      </c>
      <c r="B569" s="60"/>
      <c r="C569" s="112"/>
      <c r="D569" s="113" t="s">
        <v>4</v>
      </c>
      <c r="E569" s="114"/>
      <c r="F569" s="144">
        <f>F570</f>
        <v>22024.1</v>
      </c>
      <c r="G569" s="144">
        <f>G570</f>
        <v>14556.199999999999</v>
      </c>
    </row>
    <row r="570" spans="1:7" ht="45.75" customHeight="1">
      <c r="A570" s="111" t="s">
        <v>281</v>
      </c>
      <c r="B570" s="19"/>
      <c r="C570" s="112"/>
      <c r="D570" s="113" t="s">
        <v>330</v>
      </c>
      <c r="E570" s="114"/>
      <c r="F570" s="250">
        <f>F571+F572</f>
        <v>22024.1</v>
      </c>
      <c r="G570" s="250">
        <f>G571+G572</f>
        <v>14556.199999999999</v>
      </c>
    </row>
    <row r="571" spans="1:7" ht="13.5" customHeight="1">
      <c r="A571" s="111" t="s">
        <v>296</v>
      </c>
      <c r="B571" s="6"/>
      <c r="C571" s="112"/>
      <c r="D571" s="113"/>
      <c r="E571" s="114">
        <v>610</v>
      </c>
      <c r="F571" s="250">
        <v>21180.1</v>
      </c>
      <c r="G571" s="250">
        <v>13939.9</v>
      </c>
    </row>
    <row r="572" spans="1:7" ht="13.5" customHeight="1">
      <c r="A572" s="111" t="s">
        <v>315</v>
      </c>
      <c r="B572" s="59"/>
      <c r="C572" s="112"/>
      <c r="D572" s="115"/>
      <c r="E572" s="116" t="s">
        <v>320</v>
      </c>
      <c r="F572" s="250">
        <v>844</v>
      </c>
      <c r="G572" s="250">
        <v>616.3</v>
      </c>
    </row>
    <row r="573" spans="1:7" ht="15" customHeight="1">
      <c r="A573" s="80" t="s">
        <v>75</v>
      </c>
      <c r="B573" s="283" t="s">
        <v>147</v>
      </c>
      <c r="C573" s="77"/>
      <c r="D573" s="6"/>
      <c r="E573" s="6"/>
      <c r="F573" s="266">
        <f>F574+F597</f>
        <v>43064.5</v>
      </c>
      <c r="G573" s="266">
        <f>G574+G597</f>
        <v>31897.399999999998</v>
      </c>
    </row>
    <row r="574" spans="1:7" ht="13.5" customHeight="1">
      <c r="A574" s="21" t="s">
        <v>181</v>
      </c>
      <c r="B574" s="94" t="s">
        <v>147</v>
      </c>
      <c r="C574" s="47" t="s">
        <v>143</v>
      </c>
      <c r="D574" s="10"/>
      <c r="E574" s="10"/>
      <c r="F574" s="225">
        <f>F575+F593</f>
        <v>35492.5</v>
      </c>
      <c r="G574" s="225">
        <f>G575+G593</f>
        <v>26632.999999999996</v>
      </c>
    </row>
    <row r="575" spans="1:7" ht="12" customHeight="1">
      <c r="A575" s="96" t="s">
        <v>62</v>
      </c>
      <c r="B575" s="94"/>
      <c r="C575" s="47"/>
      <c r="D575" s="10" t="s">
        <v>63</v>
      </c>
      <c r="E575" s="10"/>
      <c r="F575" s="225">
        <f>F576+F583+F589+F591</f>
        <v>33552.9</v>
      </c>
      <c r="G575" s="225">
        <f>G576+G583+G589+G591</f>
        <v>25353.399999999998</v>
      </c>
    </row>
    <row r="576" spans="1:7" ht="12.75" customHeight="1">
      <c r="A576" s="96" t="s">
        <v>249</v>
      </c>
      <c r="B576" s="94"/>
      <c r="C576" s="47"/>
      <c r="D576" s="10" t="s">
        <v>250</v>
      </c>
      <c r="E576" s="10"/>
      <c r="F576" s="225">
        <f>F577+F579+F581</f>
        <v>29882.8</v>
      </c>
      <c r="G576" s="225">
        <f>G577+G579+G581</f>
        <v>23032.600000000002</v>
      </c>
    </row>
    <row r="577" spans="1:7" ht="32.25" customHeight="1">
      <c r="A577" s="96" t="s">
        <v>251</v>
      </c>
      <c r="B577" s="94"/>
      <c r="C577" s="47"/>
      <c r="D577" s="10" t="s">
        <v>252</v>
      </c>
      <c r="E577" s="10"/>
      <c r="F577" s="225">
        <f>F578</f>
        <v>27274.6</v>
      </c>
      <c r="G577" s="225">
        <f>G578</f>
        <v>20456</v>
      </c>
    </row>
    <row r="578" spans="1:7" ht="33.75" customHeight="1">
      <c r="A578" s="96" t="s">
        <v>422</v>
      </c>
      <c r="B578" s="94"/>
      <c r="C578" s="47"/>
      <c r="D578" s="10"/>
      <c r="E578" s="10" t="s">
        <v>423</v>
      </c>
      <c r="F578" s="225">
        <v>27274.6</v>
      </c>
      <c r="G578" s="225">
        <v>20456</v>
      </c>
    </row>
    <row r="579" spans="1:7" ht="21" customHeight="1">
      <c r="A579" s="96" t="s">
        <v>253</v>
      </c>
      <c r="B579" s="94"/>
      <c r="C579" s="47"/>
      <c r="D579" s="10" t="s">
        <v>254</v>
      </c>
      <c r="E579" s="10"/>
      <c r="F579" s="225">
        <f>F580</f>
        <v>2339.3</v>
      </c>
      <c r="G579" s="225">
        <f>G580</f>
        <v>2307.7</v>
      </c>
    </row>
    <row r="580" spans="1:7" ht="34.5" customHeight="1">
      <c r="A580" s="96" t="s">
        <v>422</v>
      </c>
      <c r="B580" s="94"/>
      <c r="C580" s="47"/>
      <c r="D580" s="10"/>
      <c r="E580" s="10" t="s">
        <v>423</v>
      </c>
      <c r="F580" s="225">
        <v>2339.3</v>
      </c>
      <c r="G580" s="225">
        <v>2307.7</v>
      </c>
    </row>
    <row r="581" spans="1:7" ht="12" customHeight="1">
      <c r="A581" s="155" t="s">
        <v>266</v>
      </c>
      <c r="B581" s="94"/>
      <c r="C581" s="47"/>
      <c r="D581" s="10" t="s">
        <v>459</v>
      </c>
      <c r="E581" s="10"/>
      <c r="F581" s="225">
        <f>F582</f>
        <v>268.9</v>
      </c>
      <c r="G581" s="225">
        <f>G582</f>
        <v>268.9</v>
      </c>
    </row>
    <row r="582" spans="1:7" ht="12.75" customHeight="1">
      <c r="A582" s="96" t="s">
        <v>266</v>
      </c>
      <c r="B582" s="94"/>
      <c r="C582" s="47"/>
      <c r="D582" s="10"/>
      <c r="E582" s="10" t="s">
        <v>460</v>
      </c>
      <c r="F582" s="225">
        <v>268.9</v>
      </c>
      <c r="G582" s="225">
        <v>268.9</v>
      </c>
    </row>
    <row r="583" spans="1:7" ht="12" customHeight="1">
      <c r="A583" s="18" t="s">
        <v>19</v>
      </c>
      <c r="B583" s="66"/>
      <c r="C583" s="53"/>
      <c r="D583" s="23" t="s">
        <v>131</v>
      </c>
      <c r="E583" s="23"/>
      <c r="F583" s="267">
        <f>F584+F585+F586+F587+F588</f>
        <v>1630.3999999999999</v>
      </c>
      <c r="G583" s="267">
        <f>G584+G585+G586+G587+G588</f>
        <v>1439.6</v>
      </c>
    </row>
    <row r="584" spans="1:7" ht="12" customHeight="1">
      <c r="A584" s="96" t="s">
        <v>383</v>
      </c>
      <c r="B584" s="94"/>
      <c r="C584" s="47"/>
      <c r="D584" s="10"/>
      <c r="E584" s="10" t="s">
        <v>420</v>
      </c>
      <c r="F584" s="226">
        <v>1180.6</v>
      </c>
      <c r="G584" s="226">
        <v>1180.6</v>
      </c>
    </row>
    <row r="585" spans="1:7" ht="24" customHeight="1">
      <c r="A585" s="96" t="s">
        <v>393</v>
      </c>
      <c r="B585" s="94"/>
      <c r="C585" s="47"/>
      <c r="D585" s="10"/>
      <c r="E585" s="10" t="s">
        <v>388</v>
      </c>
      <c r="F585" s="226">
        <v>11.9</v>
      </c>
      <c r="G585" s="226">
        <v>11.9</v>
      </c>
    </row>
    <row r="586" spans="1:7" ht="12.75" customHeight="1">
      <c r="A586" s="155" t="s">
        <v>293</v>
      </c>
      <c r="B586" s="94"/>
      <c r="C586" s="47"/>
      <c r="D586" s="10"/>
      <c r="E586" s="10" t="s">
        <v>301</v>
      </c>
      <c r="F586" s="226">
        <v>437</v>
      </c>
      <c r="G586" s="226">
        <v>246.2</v>
      </c>
    </row>
    <row r="587" spans="1:7" ht="13.5" customHeight="1">
      <c r="A587" s="96" t="s">
        <v>390</v>
      </c>
      <c r="B587" s="94"/>
      <c r="C587" s="47"/>
      <c r="D587" s="10"/>
      <c r="E587" s="10" t="s">
        <v>391</v>
      </c>
      <c r="F587" s="226">
        <v>0.1</v>
      </c>
      <c r="G587" s="226">
        <v>0.1</v>
      </c>
    </row>
    <row r="588" spans="1:7" ht="13.5" customHeight="1">
      <c r="A588" s="96" t="s">
        <v>415</v>
      </c>
      <c r="B588" s="94"/>
      <c r="C588" s="47"/>
      <c r="D588" s="10"/>
      <c r="E588" s="10" t="s">
        <v>416</v>
      </c>
      <c r="F588" s="226">
        <v>0.8</v>
      </c>
      <c r="G588" s="226">
        <v>0.8</v>
      </c>
    </row>
    <row r="589" spans="1:7" ht="31.5" customHeight="1">
      <c r="A589" s="96" t="s">
        <v>484</v>
      </c>
      <c r="B589" s="94"/>
      <c r="C589" s="47"/>
      <c r="D589" s="10" t="s">
        <v>485</v>
      </c>
      <c r="E589" s="10"/>
      <c r="F589" s="225">
        <f>F590</f>
        <v>2039.3</v>
      </c>
      <c r="G589" s="225">
        <f>G590</f>
        <v>881.1</v>
      </c>
    </row>
    <row r="590" spans="1:7" ht="30.75" customHeight="1">
      <c r="A590" s="96" t="s">
        <v>473</v>
      </c>
      <c r="B590" s="94"/>
      <c r="C590" s="47"/>
      <c r="D590" s="10"/>
      <c r="E590" s="10" t="s">
        <v>472</v>
      </c>
      <c r="F590" s="226">
        <v>2039.3</v>
      </c>
      <c r="G590" s="226">
        <v>881.1</v>
      </c>
    </row>
    <row r="591" spans="1:7" ht="31.5" customHeight="1">
      <c r="A591" s="96" t="s">
        <v>486</v>
      </c>
      <c r="B591" s="94"/>
      <c r="C591" s="47"/>
      <c r="D591" s="10" t="s">
        <v>487</v>
      </c>
      <c r="E591" s="10"/>
      <c r="F591" s="225">
        <f>F592</f>
        <v>0.4</v>
      </c>
      <c r="G591" s="225">
        <f>G592</f>
        <v>0.1</v>
      </c>
    </row>
    <row r="592" spans="1:7" ht="32.25" customHeight="1">
      <c r="A592" s="96" t="s">
        <v>473</v>
      </c>
      <c r="B592" s="94"/>
      <c r="C592" s="47"/>
      <c r="D592" s="10"/>
      <c r="E592" s="10" t="s">
        <v>472</v>
      </c>
      <c r="F592" s="226">
        <v>0.4</v>
      </c>
      <c r="G592" s="226">
        <v>0.1</v>
      </c>
    </row>
    <row r="593" spans="1:7" ht="22.5" customHeight="1">
      <c r="A593" s="14" t="s">
        <v>159</v>
      </c>
      <c r="B593" s="66"/>
      <c r="C593" s="53"/>
      <c r="D593" s="6" t="s">
        <v>160</v>
      </c>
      <c r="E593" s="6"/>
      <c r="F593" s="268">
        <f>F594</f>
        <v>1939.6</v>
      </c>
      <c r="G593" s="268">
        <f>G594</f>
        <v>1279.6</v>
      </c>
    </row>
    <row r="594" spans="1:7" ht="13.5" customHeight="1">
      <c r="A594" s="16" t="s">
        <v>182</v>
      </c>
      <c r="B594" s="69"/>
      <c r="C594" s="46"/>
      <c r="D594" s="23" t="s">
        <v>161</v>
      </c>
      <c r="E594" s="23"/>
      <c r="F594" s="246">
        <f>F595+F596</f>
        <v>1939.6</v>
      </c>
      <c r="G594" s="246">
        <f>G595+G596</f>
        <v>1279.6</v>
      </c>
    </row>
    <row r="595" spans="1:7" ht="15" customHeight="1">
      <c r="A595" s="155" t="s">
        <v>293</v>
      </c>
      <c r="B595" s="94"/>
      <c r="C595" s="47"/>
      <c r="D595" s="10"/>
      <c r="E595" s="10" t="s">
        <v>301</v>
      </c>
      <c r="F595" s="225">
        <v>1625.2</v>
      </c>
      <c r="G595" s="225">
        <v>1043.8</v>
      </c>
    </row>
    <row r="596" spans="1:7" ht="22.5" customHeight="1">
      <c r="A596" s="96" t="s">
        <v>294</v>
      </c>
      <c r="B596" s="94"/>
      <c r="C596" s="47"/>
      <c r="D596" s="10"/>
      <c r="E596" s="10" t="s">
        <v>302</v>
      </c>
      <c r="F596" s="226">
        <v>314.4</v>
      </c>
      <c r="G596" s="226">
        <v>235.8</v>
      </c>
    </row>
    <row r="597" spans="1:7" ht="18.75" customHeight="1">
      <c r="A597" s="21" t="s">
        <v>183</v>
      </c>
      <c r="B597" s="66" t="s">
        <v>147</v>
      </c>
      <c r="C597" s="53" t="s">
        <v>152</v>
      </c>
      <c r="D597" s="6"/>
      <c r="E597" s="6"/>
      <c r="F597" s="268">
        <f>F598</f>
        <v>7571.999999999999</v>
      </c>
      <c r="G597" s="268">
        <f>G598</f>
        <v>5264.400000000001</v>
      </c>
    </row>
    <row r="598" spans="1:7" ht="33.75" customHeight="1">
      <c r="A598" s="17" t="s">
        <v>102</v>
      </c>
      <c r="B598" s="59"/>
      <c r="C598" s="42"/>
      <c r="D598" s="4" t="s">
        <v>104</v>
      </c>
      <c r="E598" s="4"/>
      <c r="F598" s="268">
        <f>F599</f>
        <v>7571.999999999999</v>
      </c>
      <c r="G598" s="268">
        <f>G599</f>
        <v>5264.400000000001</v>
      </c>
    </row>
    <row r="599" spans="1:7" ht="12.75" customHeight="1">
      <c r="A599" s="11" t="s">
        <v>6</v>
      </c>
      <c r="B599" s="59"/>
      <c r="C599" s="42"/>
      <c r="D599" s="4" t="s">
        <v>107</v>
      </c>
      <c r="E599" s="4"/>
      <c r="F599" s="248">
        <f>SUM(F600:F604)</f>
        <v>7571.999999999999</v>
      </c>
      <c r="G599" s="248">
        <f>SUM(G600:G604)</f>
        <v>5264.400000000001</v>
      </c>
    </row>
    <row r="600" spans="1:7" ht="12.75" customHeight="1">
      <c r="A600" s="95" t="s">
        <v>383</v>
      </c>
      <c r="B600" s="94"/>
      <c r="C600" s="47"/>
      <c r="D600" s="10"/>
      <c r="E600" s="10" t="s">
        <v>384</v>
      </c>
      <c r="F600" s="226">
        <v>6065.4</v>
      </c>
      <c r="G600" s="226">
        <v>4257.1</v>
      </c>
    </row>
    <row r="601" spans="1:7" ht="13.5" customHeight="1">
      <c r="A601" s="95" t="s">
        <v>385</v>
      </c>
      <c r="B601" s="94"/>
      <c r="C601" s="47"/>
      <c r="D601" s="10"/>
      <c r="E601" s="10" t="s">
        <v>386</v>
      </c>
      <c r="F601" s="226">
        <v>912.2</v>
      </c>
      <c r="G601" s="226">
        <v>632.6</v>
      </c>
    </row>
    <row r="602" spans="1:7" ht="23.25" customHeight="1">
      <c r="A602" s="96" t="s">
        <v>393</v>
      </c>
      <c r="B602" s="94"/>
      <c r="C602" s="47"/>
      <c r="D602" s="10"/>
      <c r="E602" s="10" t="s">
        <v>388</v>
      </c>
      <c r="F602" s="226">
        <v>265.2</v>
      </c>
      <c r="G602" s="226">
        <v>152.7</v>
      </c>
    </row>
    <row r="603" spans="1:7" ht="15.75" customHeight="1">
      <c r="A603" s="155" t="s">
        <v>293</v>
      </c>
      <c r="B603" s="94"/>
      <c r="C603" s="47"/>
      <c r="D603" s="10"/>
      <c r="E603" s="10" t="s">
        <v>301</v>
      </c>
      <c r="F603" s="226">
        <v>303.2</v>
      </c>
      <c r="G603" s="226">
        <v>196</v>
      </c>
    </row>
    <row r="604" spans="1:7" ht="13.5" customHeight="1">
      <c r="A604" s="96" t="s">
        <v>415</v>
      </c>
      <c r="B604" s="94"/>
      <c r="C604" s="47"/>
      <c r="D604" s="10"/>
      <c r="E604" s="10" t="s">
        <v>416</v>
      </c>
      <c r="F604" s="226">
        <v>26</v>
      </c>
      <c r="G604" s="226">
        <v>26</v>
      </c>
    </row>
    <row r="605" spans="1:7" ht="22.5" customHeight="1">
      <c r="A605" s="197" t="s">
        <v>471</v>
      </c>
      <c r="B605" s="284" t="s">
        <v>169</v>
      </c>
      <c r="C605" s="282"/>
      <c r="D605" s="173"/>
      <c r="E605" s="174"/>
      <c r="F605" s="225">
        <f aca="true" t="shared" si="7" ref="F605:G608">F606</f>
        <v>27000</v>
      </c>
      <c r="G605" s="225">
        <f t="shared" si="7"/>
        <v>16175.6</v>
      </c>
    </row>
    <row r="606" spans="1:7" ht="24" customHeight="1">
      <c r="A606" s="21" t="s">
        <v>184</v>
      </c>
      <c r="B606" s="78" t="s">
        <v>169</v>
      </c>
      <c r="C606" s="79" t="s">
        <v>143</v>
      </c>
      <c r="D606" s="10"/>
      <c r="E606" s="10"/>
      <c r="F606" s="246">
        <f t="shared" si="7"/>
        <v>27000</v>
      </c>
      <c r="G606" s="246">
        <f t="shared" si="7"/>
        <v>16175.6</v>
      </c>
    </row>
    <row r="607" spans="1:7" ht="14.25" customHeight="1">
      <c r="A607" s="27" t="s">
        <v>185</v>
      </c>
      <c r="B607" s="59"/>
      <c r="C607" s="59"/>
      <c r="D607" s="4" t="s">
        <v>186</v>
      </c>
      <c r="E607" s="6"/>
      <c r="F607" s="246">
        <f t="shared" si="7"/>
        <v>27000</v>
      </c>
      <c r="G607" s="246">
        <f t="shared" si="7"/>
        <v>16175.6</v>
      </c>
    </row>
    <row r="608" spans="1:7" ht="14.25" customHeight="1">
      <c r="A608" s="17" t="s">
        <v>187</v>
      </c>
      <c r="B608" s="59"/>
      <c r="C608" s="59"/>
      <c r="D608" s="4" t="s">
        <v>188</v>
      </c>
      <c r="E608" s="4"/>
      <c r="F608" s="246">
        <f t="shared" si="7"/>
        <v>27000</v>
      </c>
      <c r="G608" s="246">
        <f t="shared" si="7"/>
        <v>16175.6</v>
      </c>
    </row>
    <row r="609" spans="1:7" ht="14.25" customHeight="1">
      <c r="A609" s="111" t="s">
        <v>457</v>
      </c>
      <c r="B609" s="59"/>
      <c r="C609" s="59"/>
      <c r="D609" s="4"/>
      <c r="E609" s="4" t="s">
        <v>456</v>
      </c>
      <c r="F609" s="224">
        <v>27000</v>
      </c>
      <c r="G609" s="224">
        <v>16175.6</v>
      </c>
    </row>
    <row r="610" spans="1:7" ht="19.5" customHeight="1">
      <c r="A610" s="57" t="s">
        <v>156</v>
      </c>
      <c r="B610" s="49"/>
      <c r="C610" s="58"/>
      <c r="D610" s="4"/>
      <c r="E610" s="4"/>
      <c r="F610" s="141">
        <f>F8+F74+F85+F110+F140+F207+F212+F411+F462+F521+F573+F605</f>
        <v>3400123.4000000004</v>
      </c>
      <c r="G610" s="141">
        <f>G8+G74+G85+G110+G140+G207+G212+G411+G462+G521+G573+G605</f>
        <v>2040776.4999999995</v>
      </c>
    </row>
    <row r="611" spans="1:7" ht="45.75" customHeight="1">
      <c r="A611" s="93" t="s">
        <v>199</v>
      </c>
      <c r="B611" s="87"/>
      <c r="C611" s="88"/>
      <c r="D611" s="89"/>
      <c r="E611" s="89"/>
      <c r="F611" s="286"/>
      <c r="G611" s="286"/>
    </row>
    <row r="612" spans="1:7" ht="36" customHeight="1">
      <c r="A612" s="287"/>
      <c r="B612" s="87"/>
      <c r="C612" s="88"/>
      <c r="D612" s="89"/>
      <c r="E612" s="89"/>
      <c r="F612" s="89"/>
      <c r="G612" s="90"/>
    </row>
  </sheetData>
  <sheetProtection/>
  <mergeCells count="4">
    <mergeCell ref="A5:G5"/>
    <mergeCell ref="E1:G1"/>
    <mergeCell ref="E2:G2"/>
    <mergeCell ref="E3:G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2012-10-31T10:21:39Z</cp:lastPrinted>
  <dcterms:created xsi:type="dcterms:W3CDTF">2007-06-21T04:52:44Z</dcterms:created>
  <dcterms:modified xsi:type="dcterms:W3CDTF">2012-12-05T05:14:10Z</dcterms:modified>
  <cp:category/>
  <cp:version/>
  <cp:contentType/>
  <cp:contentStatus/>
</cp:coreProperties>
</file>