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840" activeTab="0"/>
  </bookViews>
  <sheets>
    <sheet name="Ведомств.структура на 2012г " sheetId="1" r:id="rId1"/>
  </sheets>
  <definedNames>
    <definedName name="_xlnm._FilterDatabase" localSheetId="0" hidden="1">'Ведомств.структура на 2012г '!$A$8:$G$561</definedName>
    <definedName name="_xlnm.Print_Titles" localSheetId="0">'Ведомств.структура на 2012г '!$9:$11</definedName>
    <definedName name="_xlnm.Print_Area" localSheetId="0">'Ведомств.структура на 2012г '!$A$1:$G$761</definedName>
  </definedNames>
  <calcPr fullCalcOnLoad="1"/>
</workbook>
</file>

<file path=xl/sharedStrings.xml><?xml version="1.0" encoding="utf-8"?>
<sst xmlns="http://schemas.openxmlformats.org/spreadsheetml/2006/main" count="1473" uniqueCount="591">
  <si>
    <t>КОД</t>
  </si>
  <si>
    <t>Ведомств.структуры</t>
  </si>
  <si>
    <t>Целев.
статья</t>
  </si>
  <si>
    <t>Вид
расх.</t>
  </si>
  <si>
    <t>Общегосударственные вопросы</t>
  </si>
  <si>
    <t>0100</t>
  </si>
  <si>
    <t>Реализация государственных функций, связанных с общегосударственным управлением</t>
  </si>
  <si>
    <t>0920000</t>
  </si>
  <si>
    <t>Иные безвозмездные и безвозвратные перечисления</t>
  </si>
  <si>
    <t>5200000</t>
  </si>
  <si>
    <t>001</t>
  </si>
  <si>
    <t>0102</t>
  </si>
  <si>
    <t>Глава муниципального образования</t>
  </si>
  <si>
    <t>0104</t>
  </si>
  <si>
    <t>Центральный аппарат</t>
  </si>
  <si>
    <t>005</t>
  </si>
  <si>
    <t>0700000</t>
  </si>
  <si>
    <t>Выполнение других обязательств государства</t>
  </si>
  <si>
    <t>Национальная оборона</t>
  </si>
  <si>
    <t>0200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</si>
  <si>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</si>
  <si>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</si>
  <si>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</si>
  <si>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</si>
  <si>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</si>
  <si>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</si>
  <si>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</si>
  <si>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</si>
  <si>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</si>
  <si>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</si>
  <si>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</si>
  <si>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</si>
  <si>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</si>
  <si>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0400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</si>
  <si>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</si>
  <si>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</si>
  <si>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3400000</t>
  </si>
  <si>
    <t>Жилищно-коммунальное хозяйство</t>
  </si>
  <si>
    <t>0500</t>
  </si>
  <si>
    <t>Жилищное хозяйство</t>
  </si>
  <si>
    <t>0501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</si>
  <si>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</si>
  <si>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</si>
  <si>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</si>
  <si>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</si>
  <si>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</si>
  <si>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</si>
  <si>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</si>
  <si>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</si>
  <si>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</si>
  <si>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Дошкольное образование</t>
  </si>
  <si>
    <t>0701</t>
  </si>
  <si>
    <t>Детские дошкольные учреждения</t>
  </si>
  <si>
    <t>4200000</t>
  </si>
  <si>
    <t>Общее образование</t>
  </si>
  <si>
    <t>0702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</si>
  <si>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</si>
  <si>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</si>
  <si>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</si>
  <si>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</si>
  <si>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</si>
  <si>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</si>
  <si>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</si>
  <si>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</si>
  <si>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</si>
  <si>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</si>
  <si>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</si>
  <si>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</si>
  <si>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</si>
  <si>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Музеи и постоянные выставки</t>
  </si>
  <si>
    <t>4410000</t>
  </si>
  <si>
    <t>0900</t>
  </si>
  <si>
    <t>0902</t>
  </si>
  <si>
    <t>Социальная политика</t>
  </si>
  <si>
    <t>1000</t>
  </si>
  <si>
    <t>1001</t>
  </si>
  <si>
    <t>Доплаты к пенсиям государственных служащих субъектов Российской Федерации и муниципальных служащих</t>
  </si>
  <si>
    <t>1003</t>
  </si>
  <si>
    <t>5050000</t>
  </si>
  <si>
    <t>002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</si>
  <si>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</si>
  <si>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</si>
  <si>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</si>
  <si>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</si>
  <si>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</si>
  <si>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</si>
  <si>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</si>
  <si>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 xml:space="preserve">003 </t>
  </si>
  <si>
    <t>0901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</si>
  <si>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</si>
  <si>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</si>
  <si>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</si>
  <si>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</si>
  <si>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</si>
  <si>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</si>
  <si>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0904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</si>
  <si>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</si>
  <si>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</si>
  <si>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</si>
  <si>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</si>
  <si>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025</t>
  </si>
  <si>
    <t>Библиотеки</t>
  </si>
  <si>
    <t>4420000</t>
  </si>
  <si>
    <t>Совет депутатов городского округа Электросталь Московской области</t>
  </si>
  <si>
    <t>033</t>
  </si>
  <si>
    <t>0103</t>
  </si>
  <si>
    <t>750</t>
  </si>
  <si>
    <t>Детские дома</t>
  </si>
  <si>
    <t>4240000</t>
  </si>
  <si>
    <t>0705</t>
  </si>
  <si>
    <t>Учебные заведения и курсы по переподготовке кадров</t>
  </si>
  <si>
    <t>4290000</t>
  </si>
  <si>
    <t>Другие вопросы в области образования</t>
  </si>
  <si>
    <t>0709</t>
  </si>
  <si>
    <t>1004</t>
  </si>
  <si>
    <t>Всего</t>
  </si>
  <si>
    <t>Администрация городского округа Электросталь Московской области</t>
  </si>
  <si>
    <t>Управление здравоохранения Администрации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</si>
  <si>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</si>
  <si>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</si>
  <si>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</si>
  <si>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 Другие общегосударственные вопросы </t>
  </si>
  <si>
    <t>0409</t>
  </si>
  <si>
    <t>0412</t>
  </si>
  <si>
    <t>Дорожное хозяйство</t>
  </si>
  <si>
    <t>0503</t>
  </si>
  <si>
    <t>0505</t>
  </si>
  <si>
    <t>Другие вопросы в области жилищно-коммунального хозяйства</t>
  </si>
  <si>
    <t> Физическая культура и спорт </t>
  </si>
  <si>
    <t>Выполнение функций бюджетными учреждениями</t>
  </si>
  <si>
    <t>Прочие расходы</t>
  </si>
  <si>
    <t>013</t>
  </si>
  <si>
    <t>0900200</t>
  </si>
  <si>
    <t>2090100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</si>
  <si>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</si>
  <si>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</si>
  <si>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</si>
  <si>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Жилищное хозяйство </t>
  </si>
  <si>
    <t xml:space="preserve"> Социальное обеспечение населения</t>
  </si>
  <si>
    <t>Социальные выплаты</t>
  </si>
  <si>
    <t> Пенсионное обеспечение </t>
  </si>
  <si>
    <t>Мероприятия в области социальной политики</t>
  </si>
  <si>
    <t> Культура, кинематография, средства массовой информации </t>
  </si>
  <si>
    <t> Образование </t>
  </si>
  <si>
    <t> Социальная политика </t>
  </si>
  <si>
    <t>5053300</t>
  </si>
  <si>
    <t>5054800</t>
  </si>
  <si>
    <t>Стационарная медицинская помощь</t>
  </si>
  <si>
    <t>Амбулаторная помощь</t>
  </si>
  <si>
    <t>Скорая медицинская помощь</t>
  </si>
  <si>
    <t xml:space="preserve"> тыс.руб.</t>
  </si>
  <si>
    <t>4310100</t>
  </si>
  <si>
    <t>Бюджетные инвестиции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</si>
  <si>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</si>
  <si>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</si>
  <si>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</si>
  <si>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0020300</t>
  </si>
  <si>
    <t>500</t>
  </si>
  <si>
    <t>0020400</t>
  </si>
  <si>
    <t>Резервные фонды местных администраций</t>
  </si>
  <si>
    <t>0700500</t>
  </si>
  <si>
    <t>0920300</t>
  </si>
  <si>
    <t>0204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</si>
  <si>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</si>
  <si>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</si>
  <si>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</si>
  <si>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3150000</t>
  </si>
  <si>
    <t>3500300</t>
  </si>
  <si>
    <t xml:space="preserve">Мероприятия  в области жилищного хозяйства </t>
  </si>
  <si>
    <t>6000100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</si>
  <si>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</si>
  <si>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</si>
  <si>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</si>
  <si>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</si>
  <si>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</si>
  <si>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</si>
  <si>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</si>
  <si>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0603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</si>
  <si>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</si>
  <si>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</si>
  <si>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</si>
  <si>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</si>
  <si>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Социальная помощь</t>
  </si>
  <si>
    <t xml:space="preserve">Мероприятия в области жилищного хозяйства </t>
  </si>
  <si>
    <t>4239900</t>
  </si>
  <si>
    <t>4829900</t>
  </si>
  <si>
    <t>4409900</t>
  </si>
  <si>
    <t>4419900</t>
  </si>
  <si>
    <t>4429900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</si>
  <si>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</si>
  <si>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</si>
  <si>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Главный
распорядитель</t>
  </si>
  <si>
    <t>Раздел
подраздел</t>
  </si>
  <si>
    <t>0314</t>
  </si>
  <si>
    <t>Другие вопросы  в области национальной безопасности и правоохранительной деятельности</t>
  </si>
  <si>
    <t>4220000</t>
  </si>
  <si>
    <t>5120000</t>
  </si>
  <si>
    <t>5129700</t>
  </si>
  <si>
    <t>Физкультурно-оздоровительная работа и спортивные мероприятия</t>
  </si>
  <si>
    <t>019</t>
  </si>
  <si>
    <t>Субсидии некоммерческим организациям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</si>
  <si>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</si>
  <si>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</si>
  <si>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4319900</t>
  </si>
  <si>
    <t>0903</t>
  </si>
  <si>
    <t>Медицинская помощь в дневных стационарах всех типов</t>
  </si>
  <si>
    <t>044</t>
  </si>
  <si>
    <t>5058600</t>
  </si>
  <si>
    <t>0113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</si>
  <si>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</si>
  <si>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</si>
  <si>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</si>
  <si>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</si>
  <si>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 Здравоохранение</t>
  </si>
  <si>
    <t> Другие вопросы в области здравоохранения</t>
  </si>
  <si>
    <t>0909</t>
  </si>
  <si>
    <t>1100</t>
  </si>
  <si>
    <t>1101</t>
  </si>
  <si>
    <t xml:space="preserve"> Физическая культура </t>
  </si>
  <si>
    <t>Мероприятия в области  спорта и физической культуры</t>
  </si>
  <si>
    <t> Другие вопросы в области  физической культуры и спорта </t>
  </si>
  <si>
    <t>1105</t>
  </si>
  <si>
    <t> Другие вопросы  в области культуры, кинематографии</t>
  </si>
  <si>
    <t>0804</t>
  </si>
  <si>
    <t>1300</t>
  </si>
  <si>
    <t>1301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</si>
  <si>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</si>
  <si>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</si>
  <si>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</si>
  <si>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</si>
  <si>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3150100</t>
  </si>
  <si>
    <t>Содержание и управление дорожным хозяйством</t>
  </si>
  <si>
    <t> Коммунальное хозяйство </t>
  </si>
  <si>
    <t>0502</t>
  </si>
  <si>
    <t xml:space="preserve">Поддержка коммунального хозяйства </t>
  </si>
  <si>
    <t>3510000</t>
  </si>
  <si>
    <t xml:space="preserve">Мероприятия  в области коммунального хозяйства </t>
  </si>
  <si>
    <t>3510500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</si>
  <si>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</si>
  <si>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</si>
  <si>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Комитет по физической культуре и спорту  Администрации городского округа Электросталь Московской  области</t>
  </si>
  <si>
    <t>Финансовое управление Администрации городского округа  Электросталь Московской области</t>
  </si>
  <si>
    <t>Управление по культуре и делам молодежи Администрации городского округа Электросталь Московской области</t>
  </si>
  <si>
    <t>Комплектование книжных фондов библиотек муниципальных образований</t>
  </si>
  <si>
    <t>Школы, детские сады, школы начальные, неполные средние и средние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</si>
  <si>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</si>
  <si>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Коммунальное хозяйство</t>
  </si>
  <si>
    <t>4400200</t>
  </si>
  <si>
    <t>377</t>
  </si>
  <si>
    <t>(тыс. руб.)</t>
  </si>
  <si>
    <t>&lt;*&gt;  Публичные нормативные обязательства</t>
  </si>
  <si>
    <t xml:space="preserve">Оказание других видов социальной помощи </t>
  </si>
  <si>
    <t>0010000</t>
  </si>
  <si>
    <t>Бюджетные инвестиции в объекты капитального строительства  собственности муниципальных образований</t>
  </si>
  <si>
    <t>1020102</t>
  </si>
  <si>
    <t>Бюджетные инвестиции в объекты капитального строительства, не включенные в целевые программы</t>
  </si>
  <si>
    <t>1020000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</si>
  <si>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</si>
  <si>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</si>
  <si>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0013600</t>
  </si>
  <si>
    <t>4825502</t>
  </si>
  <si>
    <t>4825501</t>
  </si>
  <si>
    <t>4825500</t>
  </si>
  <si>
    <t>4235500</t>
  </si>
  <si>
    <t>4235501</t>
  </si>
  <si>
    <t>4235502</t>
  </si>
  <si>
    <t>5054600</t>
  </si>
  <si>
    <t>123,0</t>
  </si>
  <si>
    <t>Детские дошкольные учреждения (автономные)</t>
  </si>
  <si>
    <t>4205500</t>
  </si>
  <si>
    <t>4205501</t>
  </si>
  <si>
    <t xml:space="preserve">Субсидии автономным учреждениям на уплату налога на имущество организаций и земельного налога </t>
  </si>
  <si>
    <t>Детские дошкольные учреждения (бюджетные)</t>
  </si>
  <si>
    <t>Школы - детские сады, школы начальные, неполные средние и средние (автономные)</t>
  </si>
  <si>
    <t>4215500</t>
  </si>
  <si>
    <t>4215501</t>
  </si>
  <si>
    <t>4215502</t>
  </si>
  <si>
    <t>4217700</t>
  </si>
  <si>
    <t>4217701</t>
  </si>
  <si>
    <t>4217702</t>
  </si>
  <si>
    <t>Специальные( коррекционные) учреждения (бюджетные)</t>
  </si>
  <si>
    <t>4227700</t>
  </si>
  <si>
    <t>4227701</t>
  </si>
  <si>
    <t>4227702</t>
  </si>
  <si>
    <t>Учреждения по внешкольной работе с детьми (бюджетные)</t>
  </si>
  <si>
    <t>4237700</t>
  </si>
  <si>
    <t>4237701</t>
  </si>
  <si>
    <t>4237702</t>
  </si>
  <si>
    <t>Детские дома (бюджетные)</t>
  </si>
  <si>
    <t>4247700</t>
  </si>
  <si>
    <t>4247701</t>
  </si>
  <si>
    <t>4247702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</si>
  <si>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(бюджетные)</t>
  </si>
  <si>
    <t>4527700</t>
  </si>
  <si>
    <t>4527701</t>
  </si>
  <si>
    <t>4527702</t>
  </si>
  <si>
    <t>5058604</t>
  </si>
  <si>
    <t>Центры спортивной подготовки (сборные команды) - автономные</t>
  </si>
  <si>
    <t>Субсидии автономным учреждениям на финансовое обеспечение выполнения муниципального задания на оказание муниципальных услуг (выполнение работ)</t>
  </si>
  <si>
    <t>Субсидии автономным учреждениям  на уплату налога на имущество организаций и земельного налога</t>
  </si>
  <si>
    <t>Ведомственная структура расходов бюджета городского округа Электросталь Московской области на 2012 год</t>
  </si>
  <si>
    <t>Учреждения по внешкольной работе с детьми - автономные</t>
  </si>
  <si>
    <t>7950001</t>
  </si>
  <si>
    <t xml:space="preserve">Субсидии бюджетным учреждениям на уплату налога на имущество организаций и земельного налога </t>
  </si>
  <si>
    <t>0408</t>
  </si>
  <si>
    <t>3030200</t>
  </si>
  <si>
    <t>Отдельные мероприятия в области автомобильного транспорта</t>
  </si>
  <si>
    <t>7950000</t>
  </si>
  <si>
    <t>7950002</t>
  </si>
  <si>
    <t xml:space="preserve">Целевые программы муниципальных образований </t>
  </si>
  <si>
    <t>Программа "Обеспечение жильем молодых семей" на 2009-2012 годы &lt;*&gt;</t>
  </si>
  <si>
    <t>Программа "Развитие системы образования городского округа Электросталь Московской области на 2011-2012 г.г."</t>
  </si>
  <si>
    <t xml:space="preserve">Обеспечение деятельности подведомственных казенных учреждений </t>
  </si>
  <si>
    <t>7950005</t>
  </si>
  <si>
    <t>Субсидии бюджетным учреждениям на иные цели</t>
  </si>
  <si>
    <t>4217703</t>
  </si>
  <si>
    <t>4237703</t>
  </si>
  <si>
    <t>Субсидии бюджетным учреждениям на  иные цели</t>
  </si>
  <si>
    <t>4527703</t>
  </si>
  <si>
    <t>4205502</t>
  </si>
  <si>
    <t>Субсидии автономным учреждениям на иные цели</t>
  </si>
  <si>
    <t>4205503</t>
  </si>
  <si>
    <t>4207700</t>
  </si>
  <si>
    <t>Субсидии бюджетным учреждениям на финансовое обеспечение выполнения муниципального задания на оказание муниципальных услуг (выполнение работ)</t>
  </si>
  <si>
    <t>4207701</t>
  </si>
  <si>
    <t>Субсидия бюджетным учреждениям на уплату налога на имущество организаций</t>
  </si>
  <si>
    <t>4207702</t>
  </si>
  <si>
    <t>4207703</t>
  </si>
  <si>
    <t>Целевые программы муниципальных образований</t>
  </si>
  <si>
    <t>Выполнение функций  органами  местного самоуправления</t>
  </si>
  <si>
    <t>Школы - детские сады, школы начальные, неполные средние и средние (бюджетные)</t>
  </si>
  <si>
    <t>Школы-интернаты</t>
  </si>
  <si>
    <t>Субсидии бюджетным учреждениям на уплату налога на имущество организаций и земельного налога</t>
  </si>
  <si>
    <t>Субсидии автономным учреждениям на уплату налога на имущество организаций и земельного налога</t>
  </si>
  <si>
    <t>Ежемесячное ден. вознаграждение за классное руководство</t>
  </si>
  <si>
    <t>5200900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</si>
  <si>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</si>
  <si>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</si>
  <si>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</si>
  <si>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Оказание других видов социальной помощи</t>
  </si>
  <si>
    <t>Оказание других видов социальной помощи (по публичным нормативным обязательствам)&lt;*&gt;</t>
  </si>
  <si>
    <t>0203</t>
  </si>
  <si>
    <t>Мобилизационная и вневойсковая подготовка</t>
  </si>
  <si>
    <t>Обеспечение мероприятий по капитальному ремонту многоквартирных домов за счет средств бюджетов</t>
  </si>
  <si>
    <t>0980201</t>
  </si>
  <si>
    <t>0020407</t>
  </si>
  <si>
    <t>120</t>
  </si>
  <si>
    <t>Осуществление полномочий органов местного самоуправления</t>
  </si>
  <si>
    <t>0020408</t>
  </si>
  <si>
    <t>300</t>
  </si>
  <si>
    <t>Социальное обеспечение и иные выплаты населению</t>
  </si>
  <si>
    <t>4701005</t>
  </si>
  <si>
    <t xml:space="preserve">Расходы на содержание и обеспечение деятельности больниц, клиник, госпиталей, медико-санитарных частей (оказание муниципальных услуг)  </t>
  </si>
  <si>
    <t>610</t>
  </si>
  <si>
    <t>Субсидии бюджетным организациям</t>
  </si>
  <si>
    <t>4702005</t>
  </si>
  <si>
    <t>Расходы на содержание и обеспечение деятельности больниц, клиник, госпиталей, медико-санитарных частей (содержание имущества, необходимого для оказания муниципальных услуг)</t>
  </si>
  <si>
    <t>4701004</t>
  </si>
  <si>
    <t>4701006</t>
  </si>
  <si>
    <t>5201800</t>
  </si>
  <si>
    <t>4711005</t>
  </si>
  <si>
    <t xml:space="preserve">Расходы на содержание и обеспечение деятельности поликлиник, амбулаторий, диагностических центров (оказание муниципальных услуг)  </t>
  </si>
  <si>
    <t>Расходы на содержание и обеспечение деятельности поликлиник, амбулаторий, диагностических центров (содержание имущества, необходимого для оказания муниципальных услуг)</t>
  </si>
  <si>
    <t>4712005</t>
  </si>
  <si>
    <t>0020405</t>
  </si>
  <si>
    <t>Центральный аппарат (обеспечение полномочий в сфере здравоохранения)</t>
  </si>
  <si>
    <t>4771005</t>
  </si>
  <si>
    <t>Расходы на содержание и обеспечение деятельности станций скорой и неотложной помощи (оказание муниципальных услуг)</t>
  </si>
  <si>
    <t>Расходы на содержание и обеспечение деятельности станций скорой и неотложной помощи (содержание имущества, необходимого для оказания муниципальных услуг)</t>
  </si>
  <si>
    <t>4772005</t>
  </si>
  <si>
    <t>Региональные целевые программы</t>
  </si>
  <si>
    <t>Подпрограмма "Модернизация здравоохранения Московской области на 2011-2012 годы"</t>
  </si>
  <si>
    <t>5220000</t>
  </si>
  <si>
    <t>5220914</t>
  </si>
  <si>
    <t>612</t>
  </si>
  <si>
    <t>0029900</t>
  </si>
  <si>
    <t>110</t>
  </si>
  <si>
    <t>313</t>
  </si>
  <si>
    <t>810</t>
  </si>
  <si>
    <t>Субсидии юридическим лицам (кроме  государственных учреждений) и физическим лицам-производителям товаров , работ, услуг</t>
  </si>
  <si>
    <t>0980101</t>
  </si>
  <si>
    <t>0980100</t>
  </si>
  <si>
    <t>Обеспечение мероприятий по капитальному ремонту многоквартирных домов  и переселению граждан из аварийного жилищного фонда за счет средств, поступивших от государственной корпорации Фонд содействия реформирования жилищно-коммунального хозяйства бюджетов</t>
  </si>
  <si>
    <t>Капитальные вложения в объекты дошкольного образования</t>
  </si>
  <si>
    <t>400</t>
  </si>
  <si>
    <t>4211010</t>
  </si>
  <si>
    <t>Субсидии автономным учреждениям</t>
  </si>
  <si>
    <t>4213013</t>
  </si>
  <si>
    <t>Финансирование частичной компенсации стоимости питания отдельным категориям обучающихся в школах - детских садах, школах начальных, неполных средних и средних (прочие расходы)</t>
  </si>
  <si>
    <t>Субсидии бюджетным учреждениям</t>
  </si>
  <si>
    <t>Финансирование расходов на оплату труда работников школ- интернатов,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(оказание муниципальных услуг)</t>
  </si>
  <si>
    <t>4221010</t>
  </si>
  <si>
    <t>4223011</t>
  </si>
  <si>
    <t>4243011</t>
  </si>
  <si>
    <t>620</t>
  </si>
  <si>
    <t>Субсидии некоммерчиским организациям (за исключением муниципальных учреждений)</t>
  </si>
  <si>
    <t>630</t>
  </si>
  <si>
    <t>Финансовая поддержка негосударственных школ - детских садов, школ начальных, неполных средних и средних в части расходов на оплату труда работников негосударственных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услуг) (прочие расходы)</t>
  </si>
  <si>
    <t>4213019</t>
  </si>
  <si>
    <t>5201030</t>
  </si>
  <si>
    <t>1008820</t>
  </si>
  <si>
    <t>1008800</t>
  </si>
  <si>
    <t>5221504</t>
  </si>
  <si>
    <t>Подпрограмма "Обеспечение жильем молодых семей"&lt;*&gt;</t>
  </si>
  <si>
    <t>Обеспечение деятельности подведомственных учреждений  (муниципальные учреждения, обеспечивающие предоставление гражданам Российской Федерации, имеющим место жительства в Московской области, субсидий на оплату жилого помещения и            коммунальных услуг</t>
  </si>
  <si>
    <t>Долгосрочная  целевая  программа Московской области  "Развитие дошкольного образования  в Московской области в 2012-2014 годах"</t>
  </si>
  <si>
    <t>5222600</t>
  </si>
  <si>
    <t>5222601</t>
  </si>
  <si>
    <t>Финансирование частичной компенсации стоимости питания отдельным категориям обучающихся в школах-детских садах, школах начальных, неполных средних и средних (прочие расходы)</t>
  </si>
  <si>
    <t>Реализация мер социальной поддержки и социального обеспечения детей сирот и детей, оставшихся без попечения родителей, а также лиц из их числа, в школах-интернатах (прочие расходы)</t>
  </si>
  <si>
    <t>Оплата расходов, связанных с компенсацией проезда к месту учебы и обратно отдельным категориям обучающихся в школах-интернатах(прочие расходы)</t>
  </si>
  <si>
    <t>4223012</t>
  </si>
  <si>
    <t>Реализация мер социальной поддержки и социального обеспечения детей сирот и детей, оставшихся без попечения родителей, а также лиц из их числа в детских домах (прочие расходы)</t>
  </si>
  <si>
    <t>Мероприятия в области образования</t>
  </si>
  <si>
    <t>4360000</t>
  </si>
  <si>
    <t>Методическое обеспечение и информационная поддержка</t>
  </si>
  <si>
    <t>4361000</t>
  </si>
  <si>
    <t>Внедрение современных образовательных технологий</t>
  </si>
  <si>
    <t>4361003</t>
  </si>
  <si>
    <t>Закупка товаров, работ и услуг для муниципальных нужд</t>
  </si>
  <si>
    <t>200</t>
  </si>
  <si>
    <t>Прочая закупка товаров, работ и услуг для государственных нужд</t>
  </si>
  <si>
    <t>244</t>
  </si>
  <si>
    <t>Пособия  и компенсации гражданам и иные социальные выплаты, кроме публичных нормативных обязательств</t>
  </si>
  <si>
    <t>321</t>
  </si>
  <si>
    <t>Оплата труда работников централизованных бухгалтерий (оказание муниципальных услуг)</t>
  </si>
  <si>
    <t>4521002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</si>
  <si>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</si>
  <si>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5053303</t>
  </si>
  <si>
    <t>Субсидия бюджетным учреждениям на иные цели</t>
  </si>
  <si>
    <t>5053401</t>
  </si>
  <si>
    <t>0980200</t>
  </si>
  <si>
    <t>0980000</t>
  </si>
  <si>
    <t>Обеспечение мероприятий по капитальному ремонту многоквартирных домов  и переселению граждан из аварийного жилищного фонда</t>
  </si>
  <si>
    <t xml:space="preserve">Предоставление гражданам субсидий на оплату жилого помещения  и коммунальных услуг </t>
  </si>
  <si>
    <t>Пособия и компенсации по публичным нормативным обязательствам&lt;*&gt;</t>
  </si>
  <si>
    <t>Оплата жилищно-коммунальных услуг отдельным категориям граждан</t>
  </si>
  <si>
    <t>Фонд оплаты труда и страховые взносы</t>
  </si>
  <si>
    <t>121</t>
  </si>
  <si>
    <t>Иные выплаты персоналу,за исключением фонда оплаты труда</t>
  </si>
  <si>
    <t>122</t>
  </si>
  <si>
    <t>Расходы на содержание и обеспечение деятельности больниц,клиник,госпиталей,медико-санитарных частей(оказание муниципальных услуг) за счет субвенции на обеспечение полноценным питанием беременных женщин,кормящих матерей,а также детей в возрасте до 3-х лет</t>
  </si>
  <si>
    <t>Расходы на содержание и обеспечение деятельности больниц, клиник, госпиталей, медико-санитарных частей (оказание муниципальных услуг) за счет субвенции на обеспечение  питанием , одеждой, обувью и мягким инвентарем детей-сирот …</t>
  </si>
  <si>
    <t xml:space="preserve">Денежные выплаты медицинскому персоналу фельдшерско-акушерских пунктов, врачам, фельдшерам и медицинским сестрам  скорой медицинской помощи </t>
  </si>
  <si>
    <t>Пособия  и компенсации гражданам и иные социальные выплаты,
кроме публичных нормативных обязательств</t>
  </si>
  <si>
    <t>242</t>
  </si>
  <si>
    <t>441</t>
  </si>
  <si>
    <t>851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</si>
  <si>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</si>
  <si>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</si>
  <si>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Закупка товаров, работ, услуг в сфере информационно-
коммуникационных технологий</t>
  </si>
  <si>
    <t>243</t>
  </si>
  <si>
    <t>Закупка товаров, работ,услуг в целях капитального ремонта государственного имущества</t>
  </si>
  <si>
    <t>Приложение № 3</t>
  </si>
  <si>
    <t>Поддержка коммунального хозяйства</t>
  </si>
  <si>
    <t>Мероприятия в области коммунального хозяйства</t>
  </si>
  <si>
    <t>7950007</t>
  </si>
  <si>
    <t>Программа "Выполнение мероприятий  по комплексному развитию коммунальной инфраструктуры с целью организации теплоснабжения в городском округе Электросталь на 2012 г."</t>
  </si>
  <si>
    <t>Бюджетные инвестиции на приобретение объектов недвижимого имущества казенным учреждениям</t>
  </si>
  <si>
    <t>Программа "Реализация мероприятий муниципального проекта совершенствования организации питания обучающихся в муниципальном общеобразовательном учреждении МОУ "Гимназия №21""</t>
  </si>
  <si>
    <t>7950009</t>
  </si>
  <si>
    <t>Долгосрочная целевая программа Московской области "Развитие системы отдыха и оздоровления детей в Московской области в 2012-2015 годах"</t>
  </si>
  <si>
    <t>5223200</t>
  </si>
  <si>
    <t>Субсидии бюджетам муниципальных образований Московской области на мероприятия по проведению оздоровительной компании детей</t>
  </si>
  <si>
    <t>5223204</t>
  </si>
  <si>
    <t>Программа "Развитие системы отдыха и оздоровления  в г.о.Электросталь в  2012-2015 годах"</t>
  </si>
  <si>
    <t>7950008</t>
  </si>
  <si>
    <t>Программа "Развитие системы образования городского округа Электросталь МО на 2011-2012 годы. Проведение противоаварийных мероприятий в МОУ СОШ №12  с УИИЯ"</t>
  </si>
  <si>
    <t>5053402</t>
  </si>
  <si>
    <t>1008811</t>
  </si>
  <si>
    <t>852</t>
  </si>
  <si>
    <t>Уплата прочих налогов, сборов и иных платежей</t>
  </si>
  <si>
    <t>1020110</t>
  </si>
  <si>
    <t>5052102</t>
  </si>
  <si>
    <t>Обеспечение жилыми помещениями детей-сирот, детей,оставшихся без попечения родителей,а также детей,находящихся под опекой,не имеющих закрепленного жилого помещения</t>
  </si>
  <si>
    <t>111</t>
  </si>
  <si>
    <t>621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</si>
  <si>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</si>
  <si>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4239901</t>
  </si>
  <si>
    <t>4239902</t>
  </si>
  <si>
    <t>4400100</t>
  </si>
  <si>
    <t>Мероприятия в сфере культуры и кинематографии</t>
  </si>
  <si>
    <t>4311002</t>
  </si>
  <si>
    <t>Организация и осуществление мероприятий по работе с детьми и молодежью в муниципальных образованиях Московской области(оказание муниципальных услуг)</t>
  </si>
  <si>
    <t>Модернизация региональных систем общего образования</t>
  </si>
  <si>
    <t>Долгосрочная целевая программа Московской области "Развитие образования в Московской области на 2009-2012 годы"</t>
  </si>
  <si>
    <t>Субсидия  на закупку учебного оборудования и мебели для муниципальных общеобразовательных учреждений -победителей областного конкурса  муниципальных общеобразовательных учреждений, разрабатывающих и внедряющих инновационные образовательные  программы</t>
  </si>
  <si>
    <t>Долгосрочная целевая программа МО "Совершенствование организации питания обучающихся муниципальных общеобразовательных учреждений в МО на период 2012-2014 годов"</t>
  </si>
  <si>
    <t>Субсидия  на закупку технологического оборудования для столовых и мебели для залов питания общеобразовательных учреждений муниципальных образований- победителей областного конкурсного отбора муницип. проектов совершенств. организации питания обучающихся</t>
  </si>
  <si>
    <t>Программа "Развитие  образования  в  Московской области  на 2009-2012 годы".</t>
  </si>
  <si>
    <t>5221514</t>
  </si>
  <si>
    <t>Субсидия на проведение мероприятий по комплексному развитию коммунальной инфраструктуры с целью организации теплоснабжения</t>
  </si>
  <si>
    <t>7950013</t>
  </si>
  <si>
    <t>622</t>
  </si>
  <si>
    <t>Центральный аппарат(обеспечение полномочий в сфере образования и организации деятельности комиссий по делам несовершеннолетних и защите их прав городов и районов)</t>
  </si>
  <si>
    <t>Центральный аппарат(обеспечение переданных государственных полномочий по временному хранению,комплектованию,учету и использованию архивных документов,относящихся к собственности Московской области и временно хранящихся в муниципальных архивах)</t>
  </si>
  <si>
    <t>Резервные фонды</t>
  </si>
  <si>
    <t>Резервные средства</t>
  </si>
  <si>
    <t>870</t>
  </si>
  <si>
    <t>Другие общегосударственные вопросы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</si>
  <si>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</si>
  <si>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</si>
  <si>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</si>
  <si>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Поисковые и аварийно-спасательные учреждения </t>
  </si>
  <si>
    <t>3029900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</si>
  <si>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</si>
  <si>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</si>
  <si>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</si>
  <si>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Программа"Развитие и поддержка малого и среднего предпринимательства в городском округе Электросталь Московской области на 2008-2012 годы"</t>
  </si>
  <si>
    <t>Федеральные целевые программы</t>
  </si>
  <si>
    <t>1000000</t>
  </si>
  <si>
    <t>Федеральная целевая программа "Жилище" на 2011-2015 годы</t>
  </si>
  <si>
    <t>Обеспечение жильем инвалидов войны и инвалидов боевых действий, участников ВОВ, ветеранов боевых действий, военнослужащих, проходивших военную службу в период с 22 июня 1941г. по 3 сентября 1945г., гр</t>
  </si>
  <si>
    <t>5053400</t>
  </si>
  <si>
    <t>Обеспечение жильем отдельных категорий граждан,установленных ФЗ 12 января 1995 г. №5-ФЗ "О ветеранах",в соотв. с Указом Президента РФ от 07 мая 2008 г. № 714 "Об обеспечении жильем ветеранов ВОв 1941-1945г."&lt;*&gt;</t>
  </si>
  <si>
    <t>Обеспечение жильем отдельных категорий граждан,установленных федеральными законами от 12 ягваря 1995 года №5-ФЗ "О ветеранах" и от 24 ноября 1995 года № 181-ФЗ "О социальной защите инвалидов в Российской Федерации"&lt;*&gt;</t>
  </si>
  <si>
    <t>Оказание других видов социальной помощи (по публичным нормативным обязательствам)</t>
  </si>
  <si>
    <t>Пособия и компенсации по публичным нормативным обязательствам &lt;*&gt;</t>
  </si>
  <si>
    <t>Меры социальной поддержки населения по публичным нормативным обязательствам &lt;*&gt;</t>
  </si>
  <si>
    <t>314</t>
  </si>
  <si>
    <t>Подпрограмма "Обеспечение жильем молодых семей" долгосрочной целевой программы Моск. обл. "Жилище" на 2009-2012 годы &lt;*&gt;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</si>
  <si>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</si>
  <si>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</si>
  <si>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долга Российской Федерации</t>
  </si>
  <si>
    <t>710</t>
  </si>
  <si>
    <t>4825503</t>
  </si>
  <si>
    <t>Обеспечение жильем граждан,уволенных с военной службы (службы),и приравненных к ним лиц.</t>
  </si>
  <si>
    <t>5221783</t>
  </si>
  <si>
    <t>7950012</t>
  </si>
  <si>
    <t>Финансирование работ по капитальному ремонту и ремонту автомобильных дорог общего пользования населенных пунктов муниципальных образований Московской области</t>
  </si>
  <si>
    <t>5221700</t>
  </si>
  <si>
    <t>Долгосрочная целевая программаМосковской области "Дороги  Подмосковья  на период 2012-2015 годов"</t>
  </si>
  <si>
    <t>Программа "Дороги  Подмосковья  на период 2012-2015 годов"</t>
  </si>
  <si>
    <t>4312002</t>
  </si>
  <si>
    <t>к постановлению Администрации городского округа Электросталь Московской области</t>
  </si>
  <si>
    <t>Назначено в бюджете 2012 г.</t>
  </si>
  <si>
    <r>
      <t xml:space="preserve">Выполнение функций </t>
    </r>
    <r>
      <rPr>
        <sz val="8"/>
        <rFont val="Times New Roman"/>
        <family val="1"/>
      </rPr>
      <t>казенными</t>
    </r>
    <r>
      <rPr>
        <sz val="8"/>
        <color indexed="8"/>
        <rFont val="Times New Roman"/>
        <family val="1"/>
      </rPr>
      <t xml:space="preserve"> учреждениями</t>
    </r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</si>
  <si>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</si>
  <si>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</si>
  <si>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Дополнительные мероприятия по развитию жилищно-коммунального хозяйства и социально-культурной сферы</t>
  </si>
  <si>
    <t>5201501</t>
  </si>
  <si>
    <t>Долгосрочная  целевая  программа Московской области  "Развитие дошкольного образования  в Московской области в 2012-2014 годах" (софинансирование из городского бюджета)</t>
  </si>
  <si>
    <t>Субсидия на реализацию мероприятий по созданию новых мест в негосударственных дошкольных образовательных учреждениях</t>
  </si>
  <si>
    <t>Субсидия на обеспечение дополнительными местами в муниципальных дошкольных образовательных учреждений</t>
  </si>
  <si>
    <t>Субсидия на повышение с 1 декабря 2012 года оплаты труда педагогических работников дошкольных образовательных учреждений</t>
  </si>
  <si>
    <t>Судебная система</t>
  </si>
  <si>
    <t>0105</t>
  </si>
  <si>
    <t>Составление (изменение и дополнение) списков кандидатов в присяжные заседатели фед. судов общей юрисдикции в РФ</t>
  </si>
  <si>
    <t>0014000</t>
  </si>
  <si>
    <t>Исполнено за 9 месяцев 2012 г.</t>
  </si>
  <si>
    <t>Оценка недвижимости, признание прав и регулирование отношений по гос.  и муниципальной собственности</t>
  </si>
  <si>
    <t>Реализация гос. политики в области приватизации и управления гос. и муниципальной собственностью</t>
  </si>
  <si>
    <t>Долгосрочн.целевая программа Моск.обл."Развитие субъектов малого и среднего предпринимательства  Моск. обл. на 2009-2012годы"</t>
  </si>
  <si>
    <t>Субсидии юридическим лицам(кроме государственных учреждений) и физическим лицам- производителям товаров, работ, услуг</t>
  </si>
  <si>
    <t>Субсидии учреждениям на финансовое обеспечение выполнения  муниципального задания на оказание муниципальных услуг (выполнение работ)</t>
  </si>
  <si>
    <t>Субсидии бюджетным учреждениям на финансовое обеспечение государственного задания на оказание  государственных услуг (выполнение работ</t>
  </si>
  <si>
    <t>611</t>
  </si>
  <si>
    <t>Субсидии учреждениям на финансовое обеспечение выполнения муниципального задания на оказание муниципальных услуг (налоги)</t>
  </si>
  <si>
    <t>Субсидии бюджетным учреждениям на финансовое обеспечение государственного задания на оказание  государственных услуг (выполнение работ)</t>
  </si>
  <si>
    <t>Организация и осуществление мероприятий по работе с детьми и молодежью в муниципальных образованиях Московской области(выполнение работ по мероприятиям)</t>
  </si>
  <si>
    <t>Субсидия бюджетным учреждениям на финансовое обеспечение государственного задания на  оказание государственных услуг (выполнение работ)</t>
  </si>
  <si>
    <t>Субсидия бюджетным учреждениям на финансовое обеспечение государственного задания на  оказание государственных услуг (выполнение работ)(налоги)</t>
  </si>
  <si>
    <t>4319901</t>
  </si>
  <si>
    <t>4319902</t>
  </si>
  <si>
    <t>Субсидии бюджетным учреждениям на финансовое обеспечение государственного задания на оказание  государственных услуг (мероприятия)</t>
  </si>
  <si>
    <t>4409901</t>
  </si>
  <si>
    <t>4409902</t>
  </si>
  <si>
    <t>4409903</t>
  </si>
  <si>
    <t>Субсидия бюджетным учреждениям на финансовое обеспечение муниципального задания на  оказание муниципальных услуг (выполнение работ)</t>
  </si>
  <si>
    <t>Субсидия бюджетным учреждениям на финансовое обеспечение муниципального задания на  оказание муниципальных услуг (выполнение работ)(налоги)</t>
  </si>
  <si>
    <t>4419901</t>
  </si>
  <si>
    <t>4419902</t>
  </si>
  <si>
    <t>4423020</t>
  </si>
  <si>
    <t>4429901</t>
  </si>
  <si>
    <t>4429902</t>
  </si>
  <si>
    <t>Расходы за счет субсидии на установку программного обеспечение и подключение муниципальных библиотек к информационно-телекоммуникационной сети "Интернет"</t>
  </si>
  <si>
    <t>831</t>
  </si>
  <si>
    <t>Исполнение судебных актов РФ и мировых соглашений по возмещению вреда,причиненного в результате незаконных действий органов гос.власти, а также в результате деятельности казенных учреждений</t>
  </si>
  <si>
    <t>Финансирование работ по капитальному ремонту и ремонту дворовых территорий МКД,проездов к дворовым территориям МКД</t>
  </si>
  <si>
    <t>5221784</t>
  </si>
  <si>
    <t>7950015</t>
  </si>
  <si>
    <t>Долгосрочная целевая программа МО"Дороги Подмосковья на период 2012-2015 годов"</t>
  </si>
  <si>
    <t>Расходы на содержание и обеспечение деятельности больниц,клиник,госпиталей,медико-санитарных частей (оказание муниципальных услуг)</t>
  </si>
  <si>
    <t>Расходы на содержание и обеспечение деятельности больниц,клиник,госпиталей,медико-санитарных частей (содержание имущества,необходимого для оказания муниципальных услуг)</t>
  </si>
  <si>
    <t>4231010</t>
  </si>
  <si>
    <t>Субсидии учреждениям на финансовое обеспечение выполнения муниципального задания на оказание муниципальных услуг (выполнение работ)(налоги)</t>
  </si>
  <si>
    <t xml:space="preserve">Замена технологического оборудования и проведение ремонта инженерных систем муниципальных образовательных учреждений Московской области, осуществляющих деятельность в области физической культуры и спорта </t>
  </si>
  <si>
    <t>4829901</t>
  </si>
  <si>
    <t>4829902</t>
  </si>
  <si>
    <t>Субсидии учреждениям на финансовое обеспечение выполнения  муниципального задания на оказание муниципальных услуг (выполнение работ)(налоги)</t>
  </si>
  <si>
    <t xml:space="preserve">от 16.11.2012 № 992/17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</si>
</sst>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  <numFmt numFmtId="172" formatCode="#,##0.000"/>
  </numFmts>
  <fonts count="55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8"/>
      <name val="Times New Roman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6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9" borderId="7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3" fillId="33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0" fontId="7" fillId="0" borderId="13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left" vertical="center" wrapText="1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11" fillId="28" borderId="12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Alignment="1">
      <alignment wrapText="1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1" fillId="0" borderId="13" xfId="0" applyFont="1" applyBorder="1" applyAlignment="1">
      <alignment wrapText="1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2" fontId="0" fillId="0" borderId="0" xfId="0" applyNumberFormat="1" applyAlignment="1">
      <alignment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14" fillId="0" borderId="13" xfId="0" applyFont="1" applyBorder="1" applyAlignment="1">
      <alignment horizontal="left" wrapText="1"/>
    </xf>
    <xf numFmtId="0" fontId="6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vertical="center" wrapText="1"/>
      <protection hidden="1" locked="0"/>
    </xf>
    <xf numFmtId="0" fontId="6" fillId="0" borderId="13" xfId="0" applyFont="1" applyBorder="1" applyAlignment="1">
      <alignment/>
    </xf>
    <xf numFmtId="0" fontId="2" fillId="28" borderId="0" xfId="0" applyNumberFormat="1" applyFont="1" applyFill="1" applyBorder="1" applyAlignment="1" applyProtection="1">
      <alignment horizontal="center" vertical="top" wrapText="1"/>
      <protection hidden="1" locked="0"/>
    </xf>
    <xf numFmtId="0" fontId="14" fillId="0" borderId="13" xfId="0" applyFont="1" applyBorder="1" applyAlignment="1">
      <alignment wrapText="1"/>
    </xf>
    <xf numFmtId="49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0" fontId="10" fillId="0" borderId="13" xfId="0" applyFont="1" applyBorder="1" applyAlignment="1">
      <alignment wrapText="1"/>
    </xf>
    <xf numFmtId="0" fontId="1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3" xfId="0" applyFont="1" applyBorder="1" applyAlignment="1">
      <alignment horizontal="justify" vertical="top" wrapText="1"/>
    </xf>
    <xf numFmtId="0" fontId="4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9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 horizontal="justify" wrapText="1"/>
    </xf>
    <xf numFmtId="49" fontId="9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0" fillId="34" borderId="13" xfId="0" applyFont="1" applyFill="1" applyBorder="1" applyAlignment="1">
      <alignment wrapText="1"/>
    </xf>
    <xf numFmtId="0" fontId="5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 horizontal="left" wrapText="1"/>
    </xf>
    <xf numFmtId="0" fontId="14" fillId="0" borderId="13" xfId="0" applyFont="1" applyBorder="1" applyAlignment="1">
      <alignment/>
    </xf>
    <xf numFmtId="0" fontId="11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/>
    </xf>
    <xf numFmtId="0" fontId="13" fillId="0" borderId="13" xfId="0" applyFont="1" applyBorder="1" applyAlignment="1">
      <alignment wrapText="1"/>
    </xf>
    <xf numFmtId="0" fontId="13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left" wrapText="1"/>
      <protection hidden="1"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0" fontId="6" fillId="0" borderId="17" xfId="0" applyFont="1" applyBorder="1" applyAlignment="1">
      <alignment wrapText="1"/>
    </xf>
    <xf numFmtId="49" fontId="2" fillId="28" borderId="18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18" fillId="0" borderId="19" xfId="0" applyFont="1" applyFill="1" applyBorder="1" applyAlignment="1">
      <alignment horizontal="left" vertical="top" wrapText="1"/>
    </xf>
    <xf numFmtId="49" fontId="6" fillId="0" borderId="18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8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" fontId="4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0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6" fillId="0" borderId="22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14" fillId="0" borderId="18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8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18" xfId="0" applyNumberFormat="1" applyFont="1" applyFill="1" applyBorder="1" applyAlignment="1" applyProtection="1">
      <alignment horizontal="left" wrapText="1"/>
      <protection hidden="1" locked="0"/>
    </xf>
    <xf numFmtId="0" fontId="2" fillId="0" borderId="11" xfId="0" applyNumberFormat="1" applyFont="1" applyFill="1" applyBorder="1" applyAlignment="1" applyProtection="1">
      <alignment horizontal="left" wrapText="1"/>
      <protection hidden="1" locked="0"/>
    </xf>
    <xf numFmtId="49" fontId="4" fillId="0" borderId="18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8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1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25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5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28" borderId="18" xfId="0" applyNumberFormat="1" applyFont="1" applyFill="1" applyBorder="1" applyAlignment="1" applyProtection="1">
      <alignment horizontal="left" vertical="top" wrapText="1"/>
      <protection hidden="1" locked="0"/>
    </xf>
    <xf numFmtId="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26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4" fontId="4" fillId="0" borderId="13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" fontId="2" fillId="0" borderId="22" xfId="0" applyNumberFormat="1" applyFont="1" applyFill="1" applyBorder="1" applyAlignment="1" applyProtection="1">
      <alignment horizontal="right" vertical="center" wrapText="1"/>
      <protection hidden="1" locked="0"/>
    </xf>
    <xf numFmtId="4" fontId="0" fillId="0" borderId="0" xfId="0" applyNumberFormat="1" applyAlignment="1">
      <alignment/>
    </xf>
    <xf numFmtId="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" fontId="2" fillId="28" borderId="22" xfId="0" applyNumberFormat="1" applyFont="1" applyFill="1" applyBorder="1" applyAlignment="1" applyProtection="1">
      <alignment horizontal="right" vertical="top" wrapText="1"/>
      <protection hidden="1" locked="0"/>
    </xf>
    <xf numFmtId="4" fontId="2" fillId="28" borderId="22" xfId="0" applyNumberFormat="1" applyFont="1" applyFill="1" applyBorder="1" applyAlignment="1" applyProtection="1">
      <alignment horizontal="right" vertical="top" wrapText="1"/>
      <protection hidden="1" locked="0"/>
    </xf>
    <xf numFmtId="49" fontId="4" fillId="0" borderId="16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22" xfId="0" applyNumberFormat="1" applyFont="1" applyFill="1" applyBorder="1" applyAlignment="1" applyProtection="1">
      <alignment horizontal="left" vertical="top" wrapText="1"/>
      <protection hidden="1" locked="0"/>
    </xf>
    <xf numFmtId="4" fontId="4" fillId="28" borderId="22" xfId="0" applyNumberFormat="1" applyFont="1" applyFill="1" applyBorder="1" applyAlignment="1" applyProtection="1">
      <alignment horizontal="right" vertical="center" wrapText="1"/>
      <protection hidden="1"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0" fillId="35" borderId="0" xfId="0" applyFill="1" applyAlignment="1">
      <alignment/>
    </xf>
    <xf numFmtId="0" fontId="6" fillId="34" borderId="13" xfId="0" applyFont="1" applyFill="1" applyBorder="1" applyAlignment="1">
      <alignment wrapText="1"/>
    </xf>
    <xf numFmtId="49" fontId="2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left" wrapText="1"/>
      <protection hidden="1" locked="0"/>
    </xf>
    <xf numFmtId="4" fontId="2" fillId="34" borderId="13" xfId="0" applyNumberFormat="1" applyFont="1" applyFill="1" applyBorder="1" applyAlignment="1" applyProtection="1">
      <alignment horizontal="right" vertical="top" wrapText="1"/>
      <protection hidden="1" locked="0"/>
    </xf>
    <xf numFmtId="4" fontId="2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27" xfId="0" applyFont="1" applyBorder="1" applyAlignment="1">
      <alignment wrapText="1"/>
    </xf>
    <xf numFmtId="49" fontId="2" fillId="28" borderId="1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horizontal="left"/>
    </xf>
    <xf numFmtId="49" fontId="3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" fontId="2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4" fontId="4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4" fontId="11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4" fillId="0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28" borderId="22" xfId="0" applyNumberFormat="1" applyFont="1" applyFill="1" applyBorder="1" applyAlignment="1" applyProtection="1">
      <alignment horizontal="center" vertical="top" wrapText="1"/>
      <protection hidden="1" locked="0"/>
    </xf>
    <xf numFmtId="0" fontId="2" fillId="0" borderId="18" xfId="0" applyNumberFormat="1" applyFont="1" applyFill="1" applyBorder="1" applyAlignment="1" applyProtection="1">
      <alignment horizontal="center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0" fontId="6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3" xfId="0" applyNumberFormat="1" applyFont="1" applyBorder="1" applyAlignment="1">
      <alignment horizontal="center" vertical="center" wrapText="1"/>
    </xf>
    <xf numFmtId="49" fontId="2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28" borderId="18" xfId="0" applyNumberFormat="1" applyFont="1" applyFill="1" applyBorder="1" applyAlignment="1" applyProtection="1">
      <alignment horizontal="center" vertical="top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vertical="top" wrapText="1"/>
      <protection hidden="1" locked="0"/>
    </xf>
    <xf numFmtId="49" fontId="15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0" fontId="2" fillId="0" borderId="20" xfId="0" applyNumberFormat="1" applyFont="1" applyFill="1" applyBorder="1" applyAlignment="1" applyProtection="1">
      <alignment horizontal="center" vertical="top" wrapText="1"/>
      <protection hidden="1" locked="0"/>
    </xf>
    <xf numFmtId="0" fontId="2" fillId="0" borderId="16" xfId="0" applyNumberFormat="1" applyFont="1" applyFill="1" applyBorder="1" applyAlignment="1" applyProtection="1">
      <alignment horizontal="center" vertical="top" wrapText="1"/>
      <protection hidden="1" locked="0"/>
    </xf>
    <xf numFmtId="0" fontId="2" fillId="0" borderId="9" xfId="0" applyNumberFormat="1" applyFont="1" applyFill="1" applyBorder="1" applyAlignment="1" applyProtection="1">
      <alignment horizontal="center"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0" fontId="2" fillId="0" borderId="11" xfId="0" applyNumberFormat="1" applyFont="1" applyFill="1" applyBorder="1" applyAlignment="1" applyProtection="1">
      <alignment horizontal="center" wrapText="1"/>
      <protection hidden="1" locked="0"/>
    </xf>
    <xf numFmtId="0" fontId="1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5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5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37" fillId="28" borderId="0" xfId="0" applyNumberFormat="1" applyFont="1" applyFill="1" applyBorder="1" applyAlignment="1" applyProtection="1">
      <alignment horizontal="right" wrapText="1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9"/>
  <sheetViews>
    <sheetView tabSelected="1" view="pageBreakPreview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A6" sqref="A6:G6"/>
    </sheetView>
  </sheetViews>
  <sheetFormatPr defaultColWidth="9.140625" defaultRowHeight="15"/>
  <cols>
    <col min="1" max="1" width="55.421875" style="10" customWidth="1"/>
    <col min="2" max="2" width="9.421875" style="0" customWidth="1"/>
    <col min="3" max="3" width="11.00390625" style="0" customWidth="1"/>
    <col min="4" max="4" width="8.8515625" style="0" customWidth="1"/>
    <col min="5" max="5" width="8.140625" style="0" customWidth="1"/>
    <col min="6" max="6" width="13.140625" style="0" customWidth="1"/>
    <col min="7" max="7" width="13.8515625" style="0" customWidth="1"/>
  </cols>
  <sheetData>
    <row r="1" spans="1:7" ht="14.25" customHeight="1">
      <c r="A1" s="158"/>
      <c r="B1" s="159"/>
      <c r="C1" s="159"/>
      <c r="D1" s="159"/>
      <c r="E1" s="159"/>
      <c r="F1" s="160" t="s">
        <v>453</v>
      </c>
      <c r="G1" s="160"/>
    </row>
    <row r="2" spans="1:7" ht="51.75" customHeight="1">
      <c r="A2" s="158"/>
      <c r="B2" s="158"/>
      <c r="C2" s="158"/>
      <c r="D2" s="158"/>
      <c r="E2" s="158"/>
      <c r="F2" s="160" t="s">
        <v>534</v>
      </c>
      <c r="G2" s="160"/>
    </row>
    <row r="3" spans="1:7" ht="14.25" customHeight="1">
      <c r="A3" s="1"/>
      <c r="B3" s="1"/>
      <c r="C3" s="1"/>
      <c r="D3" s="1"/>
      <c r="E3" s="1"/>
      <c r="F3" s="161" t="s">
        <v>590</v>
      </c>
      <c r="G3" s="161"/>
    </row>
    <row r="4" spans="1:7" ht="14.25" customHeight="1">
      <c r="A4" s="1"/>
      <c r="B4" s="1"/>
      <c r="C4" s="1"/>
      <c r="D4" s="1"/>
      <c r="E4" s="1"/>
      <c r="F4" s="7"/>
      <c r="G4" s="7"/>
    </row>
    <row r="5" spans="1:12" ht="15" customHeight="1">
      <c r="A5" s="1"/>
      <c r="B5" s="1"/>
      <c r="C5" s="1"/>
      <c r="D5" s="1"/>
      <c r="E5" s="1"/>
      <c r="F5" s="7"/>
      <c r="G5" s="7"/>
      <c r="L5" s="18"/>
    </row>
    <row r="6" spans="1:7" ht="29.25" customHeight="1">
      <c r="A6" s="156" t="s">
        <v>300</v>
      </c>
      <c r="B6" s="157"/>
      <c r="C6" s="157"/>
      <c r="D6" s="157"/>
      <c r="E6" s="157"/>
      <c r="F6" s="157"/>
      <c r="G6" s="157"/>
    </row>
    <row r="7" spans="1:7" ht="9.75" customHeight="1">
      <c r="A7" s="1"/>
      <c r="B7" s="1"/>
      <c r="C7" s="1"/>
      <c r="D7" s="1"/>
      <c r="E7" s="1"/>
      <c r="F7" s="1"/>
      <c r="G7" s="8" t="s">
        <v>249</v>
      </c>
    </row>
    <row r="8" spans="1:7" ht="12" customHeight="1" hidden="1">
      <c r="A8" s="2"/>
      <c r="B8" s="2"/>
      <c r="C8" s="2"/>
      <c r="D8" s="2"/>
      <c r="E8" s="2"/>
      <c r="F8" s="2"/>
      <c r="G8" s="9" t="s">
        <v>150</v>
      </c>
    </row>
    <row r="9" spans="1:7" ht="11.25" customHeight="1">
      <c r="A9" s="151" t="s">
        <v>153</v>
      </c>
      <c r="B9" s="153" t="s">
        <v>0</v>
      </c>
      <c r="C9" s="154"/>
      <c r="D9" s="154"/>
      <c r="E9" s="155"/>
      <c r="F9" s="151" t="s">
        <v>535</v>
      </c>
      <c r="G9" s="151" t="s">
        <v>549</v>
      </c>
    </row>
    <row r="10" spans="1:7" ht="9.75" customHeight="1">
      <c r="A10" s="152"/>
      <c r="B10" s="151" t="s">
        <v>191</v>
      </c>
      <c r="C10" s="153" t="s">
        <v>1</v>
      </c>
      <c r="D10" s="154"/>
      <c r="E10" s="155"/>
      <c r="F10" s="152"/>
      <c r="G10" s="152"/>
    </row>
    <row r="11" spans="1:7" ht="23.25" customHeight="1">
      <c r="A11" s="152"/>
      <c r="B11" s="152"/>
      <c r="C11" s="34" t="s">
        <v>192</v>
      </c>
      <c r="D11" s="34" t="s">
        <v>2</v>
      </c>
      <c r="E11" s="34" t="s">
        <v>3</v>
      </c>
      <c r="F11" s="152"/>
      <c r="G11" s="152"/>
    </row>
    <row r="12" spans="1:7" ht="29.25" customHeight="1">
      <c r="A12" s="35" t="s">
        <v>116</v>
      </c>
      <c r="B12" s="36" t="s">
        <v>10</v>
      </c>
      <c r="C12" s="36"/>
      <c r="D12" s="37"/>
      <c r="E12" s="37"/>
      <c r="F12" s="69">
        <f>F13+F49+F60+F82+F98+F104+F109+F144</f>
        <v>216764.69999999995</v>
      </c>
      <c r="G12" s="69">
        <f>G13+G49+G60+G82+G98+G104+G109+G144</f>
        <v>140069.90000000002</v>
      </c>
    </row>
    <row r="13" spans="1:7" ht="12.75" customHeight="1">
      <c r="A13" s="19" t="s">
        <v>4</v>
      </c>
      <c r="B13" s="20"/>
      <c r="C13" s="26" t="s">
        <v>5</v>
      </c>
      <c r="D13" s="13"/>
      <c r="E13" s="13"/>
      <c r="F13" s="69">
        <f>F14+F18+F32+F35+F39</f>
        <v>129462.09999999999</v>
      </c>
      <c r="G13" s="69">
        <f>G14+G18+G32+G35+G39</f>
        <v>87321.00000000001</v>
      </c>
    </row>
    <row r="14" spans="1:7" ht="24" customHeight="1">
      <c r="A14" s="83" t="s">
        <v>119</v>
      </c>
      <c r="B14" s="32"/>
      <c r="C14" s="84" t="s">
        <v>11</v>
      </c>
      <c r="D14" s="85"/>
      <c r="E14" s="86"/>
      <c r="F14" s="102">
        <f aca="true" t="shared" si="0" ref="F14:G16">F15</f>
        <v>1871.9</v>
      </c>
      <c r="G14" s="102">
        <f t="shared" si="0"/>
        <v>1474</v>
      </c>
    </row>
    <row r="15" spans="1:7" ht="32.25" customHeight="1">
      <c r="A15" s="63" t="s">
        <v>154</v>
      </c>
      <c r="B15" s="20"/>
      <c r="C15" s="64"/>
      <c r="D15" s="65" t="s">
        <v>155</v>
      </c>
      <c r="E15" s="66"/>
      <c r="F15" s="102">
        <f t="shared" si="0"/>
        <v>1871.9</v>
      </c>
      <c r="G15" s="102">
        <f t="shared" si="0"/>
        <v>1474</v>
      </c>
    </row>
    <row r="16" spans="1:7" ht="12" customHeight="1">
      <c r="A16" s="63" t="s">
        <v>12</v>
      </c>
      <c r="B16" s="132"/>
      <c r="C16" s="64"/>
      <c r="D16" s="65" t="s">
        <v>156</v>
      </c>
      <c r="E16" s="66"/>
      <c r="F16" s="102">
        <f t="shared" si="0"/>
        <v>1871.9</v>
      </c>
      <c r="G16" s="102">
        <f t="shared" si="0"/>
        <v>1474</v>
      </c>
    </row>
    <row r="17" spans="1:7" ht="12" customHeight="1">
      <c r="A17" s="63" t="s">
        <v>437</v>
      </c>
      <c r="B17" s="132"/>
      <c r="C17" s="64"/>
      <c r="D17" s="67"/>
      <c r="E17" s="68" t="s">
        <v>438</v>
      </c>
      <c r="F17" s="103">
        <v>1871.9</v>
      </c>
      <c r="G17" s="103">
        <v>1474</v>
      </c>
    </row>
    <row r="18" spans="1:7" ht="37.5" customHeight="1">
      <c r="A18" s="83" t="s">
        <v>165</v>
      </c>
      <c r="B18" s="6"/>
      <c r="C18" s="84" t="s">
        <v>13</v>
      </c>
      <c r="D18" s="85"/>
      <c r="E18" s="86"/>
      <c r="F18" s="102">
        <f>F19</f>
        <v>116429.9</v>
      </c>
      <c r="G18" s="102">
        <f>G19</f>
        <v>82070.90000000002</v>
      </c>
    </row>
    <row r="19" spans="1:7" ht="33.75" customHeight="1">
      <c r="A19" s="63" t="s">
        <v>154</v>
      </c>
      <c r="B19" s="6"/>
      <c r="C19" s="64"/>
      <c r="D19" s="65" t="s">
        <v>155</v>
      </c>
      <c r="E19" s="66"/>
      <c r="F19" s="102">
        <f>F20+F28+F30</f>
        <v>116429.9</v>
      </c>
      <c r="G19" s="102">
        <f>G20+G28+G30</f>
        <v>82070.90000000002</v>
      </c>
    </row>
    <row r="20" spans="1:7" ht="11.25" customHeight="1">
      <c r="A20" s="63" t="s">
        <v>14</v>
      </c>
      <c r="B20" s="132"/>
      <c r="C20" s="64"/>
      <c r="D20" s="65" t="s">
        <v>158</v>
      </c>
      <c r="E20" s="66"/>
      <c r="F20" s="102">
        <f>F21+F22+F23+F24+F25+F26+F27</f>
        <v>110755.9</v>
      </c>
      <c r="G20" s="102">
        <f>G21+G22+G23+G24+G25+G26+G27</f>
        <v>78446.60000000002</v>
      </c>
    </row>
    <row r="21" spans="1:7" ht="12" customHeight="1">
      <c r="A21" s="63" t="s">
        <v>437</v>
      </c>
      <c r="B21" s="132"/>
      <c r="C21" s="64"/>
      <c r="D21" s="67"/>
      <c r="E21" s="68" t="s">
        <v>438</v>
      </c>
      <c r="F21" s="102">
        <v>80268.6</v>
      </c>
      <c r="G21" s="102">
        <v>55558</v>
      </c>
    </row>
    <row r="22" spans="1:7" ht="12" customHeight="1">
      <c r="A22" s="63" t="s">
        <v>439</v>
      </c>
      <c r="B22" s="132"/>
      <c r="C22" s="64"/>
      <c r="D22" s="67"/>
      <c r="E22" s="68" t="s">
        <v>440</v>
      </c>
      <c r="F22" s="102">
        <v>12343.9</v>
      </c>
      <c r="G22" s="102">
        <v>10596.6</v>
      </c>
    </row>
    <row r="23" spans="1:7" ht="23.25" customHeight="1">
      <c r="A23" s="63" t="s">
        <v>448</v>
      </c>
      <c r="B23" s="132"/>
      <c r="C23" s="64"/>
      <c r="D23" s="67"/>
      <c r="E23" s="68" t="s">
        <v>445</v>
      </c>
      <c r="F23" s="102">
        <v>3219.9</v>
      </c>
      <c r="G23" s="102">
        <v>2069.1</v>
      </c>
    </row>
    <row r="24" spans="1:7" ht="13.5" customHeight="1">
      <c r="A24" s="63" t="s">
        <v>421</v>
      </c>
      <c r="B24" s="132"/>
      <c r="C24" s="64"/>
      <c r="D24" s="67"/>
      <c r="E24" s="68" t="s">
        <v>422</v>
      </c>
      <c r="F24" s="102">
        <v>14722.4</v>
      </c>
      <c r="G24" s="102">
        <v>10154.3</v>
      </c>
    </row>
    <row r="25" spans="1:7" ht="24" customHeight="1">
      <c r="A25" s="63" t="s">
        <v>423</v>
      </c>
      <c r="B25" s="132"/>
      <c r="C25" s="64"/>
      <c r="D25" s="67"/>
      <c r="E25" s="68" t="s">
        <v>424</v>
      </c>
      <c r="F25" s="102">
        <v>22.1</v>
      </c>
      <c r="G25" s="102">
        <v>22.1</v>
      </c>
    </row>
    <row r="26" spans="1:7" ht="15" customHeight="1">
      <c r="A26" s="63" t="s">
        <v>449</v>
      </c>
      <c r="B26" s="132"/>
      <c r="C26" s="64"/>
      <c r="D26" s="67"/>
      <c r="E26" s="68" t="s">
        <v>447</v>
      </c>
      <c r="F26" s="102">
        <v>172.6</v>
      </c>
      <c r="G26" s="102">
        <v>41.5</v>
      </c>
    </row>
    <row r="27" spans="1:7" ht="12" customHeight="1">
      <c r="A27" s="63" t="s">
        <v>471</v>
      </c>
      <c r="B27" s="132"/>
      <c r="C27" s="64"/>
      <c r="D27" s="67"/>
      <c r="E27" s="68" t="s">
        <v>470</v>
      </c>
      <c r="F27" s="102">
        <v>6.4</v>
      </c>
      <c r="G27" s="102">
        <v>5</v>
      </c>
    </row>
    <row r="28" spans="1:7" ht="35.25" customHeight="1">
      <c r="A28" s="63" t="s">
        <v>494</v>
      </c>
      <c r="B28" s="132"/>
      <c r="C28" s="64"/>
      <c r="D28" s="65" t="s">
        <v>345</v>
      </c>
      <c r="E28" s="66"/>
      <c r="F28" s="103">
        <f>F29</f>
        <v>4724</v>
      </c>
      <c r="G28" s="103">
        <f>G29</f>
        <v>3066.2</v>
      </c>
    </row>
    <row r="29" spans="1:7" ht="15" customHeight="1">
      <c r="A29" s="63" t="s">
        <v>347</v>
      </c>
      <c r="B29" s="132"/>
      <c r="C29" s="64"/>
      <c r="D29" s="67"/>
      <c r="E29" s="68" t="s">
        <v>346</v>
      </c>
      <c r="F29" s="102">
        <v>4724</v>
      </c>
      <c r="G29" s="102">
        <v>3066.2</v>
      </c>
    </row>
    <row r="30" spans="1:7" ht="60" customHeight="1">
      <c r="A30" s="63" t="s">
        <v>495</v>
      </c>
      <c r="B30" s="132"/>
      <c r="C30" s="64"/>
      <c r="D30" s="65" t="s">
        <v>348</v>
      </c>
      <c r="E30" s="66"/>
      <c r="F30" s="102">
        <f>F31</f>
        <v>950</v>
      </c>
      <c r="G30" s="102">
        <f>G31</f>
        <v>558.1</v>
      </c>
    </row>
    <row r="31" spans="1:7" ht="15" customHeight="1">
      <c r="A31" s="63" t="s">
        <v>347</v>
      </c>
      <c r="B31" s="132"/>
      <c r="C31" s="64"/>
      <c r="D31" s="67"/>
      <c r="E31" s="68" t="s">
        <v>346</v>
      </c>
      <c r="F31" s="102">
        <v>950</v>
      </c>
      <c r="G31" s="102">
        <v>558.1</v>
      </c>
    </row>
    <row r="32" spans="1:7" ht="12.75" customHeight="1">
      <c r="A32" s="83" t="s">
        <v>545</v>
      </c>
      <c r="B32" s="132"/>
      <c r="C32" s="84" t="s">
        <v>546</v>
      </c>
      <c r="D32" s="67"/>
      <c r="E32" s="68"/>
      <c r="F32" s="102">
        <f>F33</f>
        <v>266</v>
      </c>
      <c r="G32" s="102">
        <f>G33</f>
        <v>125.9</v>
      </c>
    </row>
    <row r="33" spans="1:7" ht="13.5" customHeight="1">
      <c r="A33" s="63" t="s">
        <v>547</v>
      </c>
      <c r="B33" s="132"/>
      <c r="C33" s="64"/>
      <c r="D33" s="65" t="s">
        <v>548</v>
      </c>
      <c r="E33" s="68"/>
      <c r="F33" s="102">
        <f>F34</f>
        <v>266</v>
      </c>
      <c r="G33" s="102">
        <f>G34</f>
        <v>125.9</v>
      </c>
    </row>
    <row r="34" spans="1:7" ht="13.5" customHeight="1">
      <c r="A34" s="63" t="s">
        <v>347</v>
      </c>
      <c r="B34" s="132"/>
      <c r="C34" s="64"/>
      <c r="D34" s="67"/>
      <c r="E34" s="68" t="s">
        <v>346</v>
      </c>
      <c r="F34" s="102">
        <v>266</v>
      </c>
      <c r="G34" s="102">
        <v>125.9</v>
      </c>
    </row>
    <row r="35" spans="1:7" ht="13.5" customHeight="1">
      <c r="A35" s="83" t="s">
        <v>496</v>
      </c>
      <c r="B35" s="132"/>
      <c r="C35" s="84" t="s">
        <v>120</v>
      </c>
      <c r="D35" s="85"/>
      <c r="E35" s="86"/>
      <c r="F35" s="102">
        <f aca="true" t="shared" si="1" ref="F35:G37">F36</f>
        <v>4349.8</v>
      </c>
      <c r="G35" s="103">
        <f t="shared" si="1"/>
        <v>0</v>
      </c>
    </row>
    <row r="36" spans="1:7" ht="12.75" customHeight="1">
      <c r="A36" s="63" t="s">
        <v>496</v>
      </c>
      <c r="B36" s="132"/>
      <c r="C36" s="64"/>
      <c r="D36" s="65" t="s">
        <v>16</v>
      </c>
      <c r="E36" s="66"/>
      <c r="F36" s="102">
        <f t="shared" si="1"/>
        <v>4349.8</v>
      </c>
      <c r="G36" s="102">
        <f t="shared" si="1"/>
        <v>0</v>
      </c>
    </row>
    <row r="37" spans="1:7" ht="15" customHeight="1">
      <c r="A37" s="63" t="s">
        <v>159</v>
      </c>
      <c r="B37" s="132"/>
      <c r="C37" s="64"/>
      <c r="D37" s="65" t="s">
        <v>160</v>
      </c>
      <c r="E37" s="66"/>
      <c r="F37" s="102">
        <f t="shared" si="1"/>
        <v>4349.8</v>
      </c>
      <c r="G37" s="102">
        <f t="shared" si="1"/>
        <v>0</v>
      </c>
    </row>
    <row r="38" spans="1:7" ht="12.75" customHeight="1">
      <c r="A38" s="63" t="s">
        <v>497</v>
      </c>
      <c r="B38" s="132"/>
      <c r="C38" s="64"/>
      <c r="D38" s="67"/>
      <c r="E38" s="68" t="s">
        <v>498</v>
      </c>
      <c r="F38" s="102">
        <v>4349.8</v>
      </c>
      <c r="G38" s="103">
        <v>0</v>
      </c>
    </row>
    <row r="39" spans="1:7" ht="13.5" customHeight="1">
      <c r="A39" s="83" t="s">
        <v>499</v>
      </c>
      <c r="B39" s="132"/>
      <c r="C39" s="84" t="s">
        <v>208</v>
      </c>
      <c r="D39" s="85"/>
      <c r="E39" s="86"/>
      <c r="F39" s="102">
        <f>F40+F43</f>
        <v>6544.5</v>
      </c>
      <c r="G39" s="102">
        <f>G40+G43</f>
        <v>3650.2</v>
      </c>
    </row>
    <row r="40" spans="1:7" ht="23.25" customHeight="1">
      <c r="A40" s="63" t="s">
        <v>551</v>
      </c>
      <c r="B40" s="132"/>
      <c r="C40" s="124"/>
      <c r="D40" s="84" t="s">
        <v>81</v>
      </c>
      <c r="E40" s="86"/>
      <c r="F40" s="102">
        <f>F41</f>
        <v>52.9</v>
      </c>
      <c r="G40" s="102">
        <f>G41</f>
        <v>52.9</v>
      </c>
    </row>
    <row r="41" spans="1:7" ht="21.75" customHeight="1">
      <c r="A41" s="63" t="s">
        <v>550</v>
      </c>
      <c r="B41" s="132"/>
      <c r="C41" s="84"/>
      <c r="D41" s="65" t="s">
        <v>132</v>
      </c>
      <c r="E41" s="86"/>
      <c r="F41" s="102">
        <f>F42</f>
        <v>52.9</v>
      </c>
      <c r="G41" s="102">
        <f>G42</f>
        <v>52.9</v>
      </c>
    </row>
    <row r="42" spans="1:7" ht="13.5" customHeight="1">
      <c r="A42" s="63" t="s">
        <v>421</v>
      </c>
      <c r="B42" s="132"/>
      <c r="C42" s="84"/>
      <c r="D42" s="85"/>
      <c r="E42" s="149">
        <v>244</v>
      </c>
      <c r="F42" s="102">
        <v>52.9</v>
      </c>
      <c r="G42" s="102">
        <v>52.9</v>
      </c>
    </row>
    <row r="43" spans="1:7" ht="22.5" customHeight="1">
      <c r="A43" s="63" t="s">
        <v>6</v>
      </c>
      <c r="B43" s="132"/>
      <c r="C43" s="64"/>
      <c r="D43" s="65" t="s">
        <v>7</v>
      </c>
      <c r="E43" s="66"/>
      <c r="F43" s="102">
        <f>F44</f>
        <v>6491.6</v>
      </c>
      <c r="G43" s="102">
        <f>G44</f>
        <v>3597.2999999999997</v>
      </c>
    </row>
    <row r="44" spans="1:7" ht="13.5" customHeight="1">
      <c r="A44" s="63" t="s">
        <v>17</v>
      </c>
      <c r="B44" s="132"/>
      <c r="C44" s="64"/>
      <c r="D44" s="65" t="s">
        <v>161</v>
      </c>
      <c r="E44" s="66"/>
      <c r="F44" s="102">
        <f>F45+F46+F47+F48</f>
        <v>6491.6</v>
      </c>
      <c r="G44" s="102">
        <f>G45+G46+G47+G48</f>
        <v>3597.2999999999997</v>
      </c>
    </row>
    <row r="45" spans="1:7" ht="22.5" customHeight="1">
      <c r="A45" s="63" t="s">
        <v>448</v>
      </c>
      <c r="B45" s="132"/>
      <c r="C45" s="64"/>
      <c r="D45" s="67"/>
      <c r="E45" s="68" t="s">
        <v>445</v>
      </c>
      <c r="F45" s="102">
        <v>143.6</v>
      </c>
      <c r="G45" s="103">
        <v>143.6</v>
      </c>
    </row>
    <row r="46" spans="1:7" ht="12.75" customHeight="1">
      <c r="A46" s="63" t="s">
        <v>421</v>
      </c>
      <c r="B46" s="132"/>
      <c r="C46" s="64"/>
      <c r="D46" s="67"/>
      <c r="E46" s="68" t="s">
        <v>422</v>
      </c>
      <c r="F46" s="102">
        <v>6327.5</v>
      </c>
      <c r="G46" s="103">
        <v>3433.7</v>
      </c>
    </row>
    <row r="47" spans="1:7" ht="15" customHeight="1">
      <c r="A47" s="71" t="s">
        <v>449</v>
      </c>
      <c r="B47" s="133"/>
      <c r="C47" s="72"/>
      <c r="D47" s="74"/>
      <c r="E47" s="82" t="s">
        <v>447</v>
      </c>
      <c r="F47" s="104">
        <v>0.5</v>
      </c>
      <c r="G47" s="105">
        <v>0</v>
      </c>
    </row>
    <row r="48" spans="1:7" ht="11.25" customHeight="1">
      <c r="A48" s="17" t="s">
        <v>471</v>
      </c>
      <c r="B48" s="132"/>
      <c r="C48" s="55"/>
      <c r="D48" s="57"/>
      <c r="E48" s="82" t="s">
        <v>470</v>
      </c>
      <c r="F48" s="102">
        <v>20</v>
      </c>
      <c r="G48" s="103">
        <v>20</v>
      </c>
    </row>
    <row r="49" spans="1:7" ht="15" customHeight="1">
      <c r="A49" s="19" t="s">
        <v>18</v>
      </c>
      <c r="B49" s="20"/>
      <c r="C49" s="26" t="s">
        <v>19</v>
      </c>
      <c r="D49" s="20"/>
      <c r="E49" s="20"/>
      <c r="F49" s="69">
        <f>F50+F54</f>
        <v>7250</v>
      </c>
      <c r="G49" s="69">
        <f>G50+G54</f>
        <v>3826.5</v>
      </c>
    </row>
    <row r="50" spans="1:7" ht="13.5" customHeight="1">
      <c r="A50" s="83" t="s">
        <v>342</v>
      </c>
      <c r="B50" s="20"/>
      <c r="C50" s="84" t="s">
        <v>341</v>
      </c>
      <c r="D50" s="85"/>
      <c r="E50" s="86"/>
      <c r="F50" s="102">
        <f aca="true" t="shared" si="2" ref="F50:G52">F51</f>
        <v>6600</v>
      </c>
      <c r="G50" s="102">
        <f t="shared" si="2"/>
        <v>3216.8</v>
      </c>
    </row>
    <row r="51" spans="1:7" ht="16.5" customHeight="1">
      <c r="A51" s="63" t="s">
        <v>500</v>
      </c>
      <c r="B51" s="134"/>
      <c r="C51" s="64"/>
      <c r="D51" s="65" t="s">
        <v>252</v>
      </c>
      <c r="E51" s="66"/>
      <c r="F51" s="102">
        <f t="shared" si="2"/>
        <v>6600</v>
      </c>
      <c r="G51" s="102">
        <f t="shared" si="2"/>
        <v>3216.8</v>
      </c>
    </row>
    <row r="52" spans="1:7" ht="24.75" customHeight="1">
      <c r="A52" s="63" t="s">
        <v>501</v>
      </c>
      <c r="B52" s="134"/>
      <c r="C52" s="64"/>
      <c r="D52" s="65" t="s">
        <v>259</v>
      </c>
      <c r="E52" s="66"/>
      <c r="F52" s="102">
        <f t="shared" si="2"/>
        <v>6600</v>
      </c>
      <c r="G52" s="102">
        <f t="shared" si="2"/>
        <v>3216.8</v>
      </c>
    </row>
    <row r="53" spans="1:7" ht="12.75" customHeight="1">
      <c r="A53" s="63" t="s">
        <v>347</v>
      </c>
      <c r="B53" s="134"/>
      <c r="C53" s="64"/>
      <c r="D53" s="67"/>
      <c r="E53" s="68" t="s">
        <v>346</v>
      </c>
      <c r="F53" s="102">
        <v>6600</v>
      </c>
      <c r="G53" s="102">
        <v>3216.8</v>
      </c>
    </row>
    <row r="54" spans="1:7" ht="13.5" customHeight="1">
      <c r="A54" s="83" t="s">
        <v>20</v>
      </c>
      <c r="B54" s="65"/>
      <c r="C54" s="84" t="s">
        <v>162</v>
      </c>
      <c r="D54" s="85"/>
      <c r="E54" s="86"/>
      <c r="F54" s="102">
        <f>F55</f>
        <v>650</v>
      </c>
      <c r="G54" s="102">
        <f>G55</f>
        <v>609.6999999999999</v>
      </c>
    </row>
    <row r="55" spans="1:7" ht="22.5" customHeight="1">
      <c r="A55" s="63" t="s">
        <v>21</v>
      </c>
      <c r="B55" s="134"/>
      <c r="C55" s="64"/>
      <c r="D55" s="65" t="s">
        <v>22</v>
      </c>
      <c r="E55" s="66"/>
      <c r="F55" s="102">
        <f>F56</f>
        <v>650</v>
      </c>
      <c r="G55" s="102">
        <f>G56</f>
        <v>609.6999999999999</v>
      </c>
    </row>
    <row r="56" spans="1:7" ht="21.75" customHeight="1">
      <c r="A56" s="63" t="s">
        <v>23</v>
      </c>
      <c r="B56" s="134"/>
      <c r="C56" s="64"/>
      <c r="D56" s="65" t="s">
        <v>133</v>
      </c>
      <c r="E56" s="66"/>
      <c r="F56" s="102">
        <f>F57+F58+F59</f>
        <v>650</v>
      </c>
      <c r="G56" s="102">
        <f>G57+G58+G59</f>
        <v>609.6999999999999</v>
      </c>
    </row>
    <row r="57" spans="1:7" ht="24.75" customHeight="1">
      <c r="A57" s="63" t="s">
        <v>448</v>
      </c>
      <c r="B57" s="134"/>
      <c r="C57" s="64"/>
      <c r="D57" s="65"/>
      <c r="E57" s="66">
        <v>242</v>
      </c>
      <c r="F57" s="102">
        <v>20</v>
      </c>
      <c r="G57" s="102">
        <v>10.8</v>
      </c>
    </row>
    <row r="58" spans="1:7" ht="13.5" customHeight="1">
      <c r="A58" s="63" t="s">
        <v>421</v>
      </c>
      <c r="B58" s="134"/>
      <c r="C58" s="64"/>
      <c r="D58" s="67"/>
      <c r="E58" s="68" t="s">
        <v>422</v>
      </c>
      <c r="F58" s="103">
        <v>629.5</v>
      </c>
      <c r="G58" s="103">
        <v>598.9</v>
      </c>
    </row>
    <row r="59" spans="1:7" ht="12.75" customHeight="1">
      <c r="A59" s="63" t="s">
        <v>449</v>
      </c>
      <c r="B59" s="134"/>
      <c r="C59" s="64"/>
      <c r="D59" s="67"/>
      <c r="E59" s="68" t="s">
        <v>447</v>
      </c>
      <c r="F59" s="103">
        <v>0.5</v>
      </c>
      <c r="G59" s="103">
        <v>0</v>
      </c>
    </row>
    <row r="60" spans="1:7" ht="24.75" customHeight="1">
      <c r="A60" s="19" t="s">
        <v>24</v>
      </c>
      <c r="B60" s="135"/>
      <c r="C60" s="26" t="s">
        <v>25</v>
      </c>
      <c r="D60" s="67"/>
      <c r="E60" s="68"/>
      <c r="F60" s="69">
        <f>F61+F78</f>
        <v>13398.999999999998</v>
      </c>
      <c r="G60" s="69">
        <f>G61+G78</f>
        <v>6530.599999999999</v>
      </c>
    </row>
    <row r="61" spans="1:7" ht="27" customHeight="1">
      <c r="A61" s="83" t="s">
        <v>502</v>
      </c>
      <c r="B61" s="132"/>
      <c r="C61" s="84" t="s">
        <v>26</v>
      </c>
      <c r="D61" s="85"/>
      <c r="E61" s="86"/>
      <c r="F61" s="102">
        <f>F62+F66+F71</f>
        <v>11768.999999999998</v>
      </c>
      <c r="G61" s="102">
        <f>G62+G66+G71</f>
        <v>6273.299999999999</v>
      </c>
    </row>
    <row r="62" spans="1:7" ht="24.75" customHeight="1">
      <c r="A62" s="63" t="s">
        <v>27</v>
      </c>
      <c r="B62" s="132"/>
      <c r="C62" s="64"/>
      <c r="D62" s="65" t="s">
        <v>28</v>
      </c>
      <c r="E62" s="66"/>
      <c r="F62" s="102">
        <f>F63</f>
        <v>945.4</v>
      </c>
      <c r="G62" s="102">
        <f>G63</f>
        <v>68.4</v>
      </c>
    </row>
    <row r="63" spans="1:7" ht="34.5" customHeight="1">
      <c r="A63" s="63" t="s">
        <v>164</v>
      </c>
      <c r="B63" s="132"/>
      <c r="C63" s="64"/>
      <c r="D63" s="65" t="s">
        <v>163</v>
      </c>
      <c r="E63" s="66"/>
      <c r="F63" s="102">
        <f>F64+F65</f>
        <v>945.4</v>
      </c>
      <c r="G63" s="102">
        <f>G64+G65</f>
        <v>68.4</v>
      </c>
    </row>
    <row r="64" spans="1:7" ht="15" customHeight="1">
      <c r="A64" s="63" t="s">
        <v>421</v>
      </c>
      <c r="B64" s="132"/>
      <c r="C64" s="64"/>
      <c r="D64" s="67"/>
      <c r="E64" s="68" t="s">
        <v>422</v>
      </c>
      <c r="F64" s="102">
        <v>943</v>
      </c>
      <c r="G64" s="102">
        <v>66.5</v>
      </c>
    </row>
    <row r="65" spans="1:7" ht="13.5" customHeight="1">
      <c r="A65" s="63" t="s">
        <v>449</v>
      </c>
      <c r="B65" s="132"/>
      <c r="C65" s="64"/>
      <c r="D65" s="67"/>
      <c r="E65" s="68" t="s">
        <v>447</v>
      </c>
      <c r="F65" s="102">
        <v>2.4</v>
      </c>
      <c r="G65" s="102">
        <v>1.9</v>
      </c>
    </row>
    <row r="66" spans="1:7" ht="15.75" customHeight="1">
      <c r="A66" s="63" t="s">
        <v>209</v>
      </c>
      <c r="B66" s="132"/>
      <c r="C66" s="64"/>
      <c r="D66" s="65" t="s">
        <v>210</v>
      </c>
      <c r="E66" s="66"/>
      <c r="F66" s="102">
        <f>F67</f>
        <v>304.59999999999997</v>
      </c>
      <c r="G66" s="102">
        <f>G67</f>
        <v>172.8</v>
      </c>
    </row>
    <row r="67" spans="1:7" ht="24" customHeight="1">
      <c r="A67" s="63" t="s">
        <v>211</v>
      </c>
      <c r="B67" s="132"/>
      <c r="C67" s="64"/>
      <c r="D67" s="65" t="s">
        <v>212</v>
      </c>
      <c r="E67" s="66"/>
      <c r="F67" s="103">
        <f>F68+F69+F70</f>
        <v>304.59999999999997</v>
      </c>
      <c r="G67" s="103">
        <f>G68+G69+G70</f>
        <v>172.8</v>
      </c>
    </row>
    <row r="68" spans="1:7" ht="23.25" customHeight="1">
      <c r="A68" s="63" t="s">
        <v>448</v>
      </c>
      <c r="B68" s="132"/>
      <c r="C68" s="64"/>
      <c r="D68" s="67"/>
      <c r="E68" s="68" t="s">
        <v>445</v>
      </c>
      <c r="F68" s="102">
        <v>183.6</v>
      </c>
      <c r="G68" s="102">
        <v>108.5</v>
      </c>
    </row>
    <row r="69" spans="1:7" ht="14.25" customHeight="1">
      <c r="A69" s="63" t="s">
        <v>421</v>
      </c>
      <c r="B69" s="132"/>
      <c r="C69" s="64"/>
      <c r="D69" s="67"/>
      <c r="E69" s="68" t="s">
        <v>422</v>
      </c>
      <c r="F69" s="103">
        <v>115.6</v>
      </c>
      <c r="G69" s="103">
        <v>62</v>
      </c>
    </row>
    <row r="70" spans="1:7" ht="12.75" customHeight="1">
      <c r="A70" s="63" t="s">
        <v>449</v>
      </c>
      <c r="B70" s="132"/>
      <c r="C70" s="64"/>
      <c r="D70" s="67"/>
      <c r="E70" s="68" t="s">
        <v>447</v>
      </c>
      <c r="F70" s="102">
        <v>5.4</v>
      </c>
      <c r="G70" s="102">
        <v>2.3</v>
      </c>
    </row>
    <row r="71" spans="1:7" ht="15" customHeight="1">
      <c r="A71" s="63" t="s">
        <v>503</v>
      </c>
      <c r="B71" s="132"/>
      <c r="C71" s="64"/>
      <c r="D71" s="65" t="s">
        <v>29</v>
      </c>
      <c r="E71" s="66"/>
      <c r="F71" s="102">
        <f>F72</f>
        <v>10518.999999999998</v>
      </c>
      <c r="G71" s="102">
        <f>G72</f>
        <v>6032.099999999999</v>
      </c>
    </row>
    <row r="72" spans="1:7" ht="14.25" customHeight="1">
      <c r="A72" s="63" t="s">
        <v>30</v>
      </c>
      <c r="B72" s="132"/>
      <c r="C72" s="64"/>
      <c r="D72" s="65" t="s">
        <v>504</v>
      </c>
      <c r="E72" s="66"/>
      <c r="F72" s="102">
        <f>F73+F74+F75+F76+F77</f>
        <v>10518.999999999998</v>
      </c>
      <c r="G72" s="102">
        <f>G73+G74+G75+G76+G77</f>
        <v>6032.099999999999</v>
      </c>
    </row>
    <row r="73" spans="1:7" ht="15" customHeight="1">
      <c r="A73" s="63" t="s">
        <v>437</v>
      </c>
      <c r="B73" s="132"/>
      <c r="C73" s="64"/>
      <c r="D73" s="67"/>
      <c r="E73" s="68" t="s">
        <v>475</v>
      </c>
      <c r="F73" s="102">
        <v>8190.5</v>
      </c>
      <c r="G73" s="102">
        <v>5608.8</v>
      </c>
    </row>
    <row r="74" spans="1:7" ht="22.5" customHeight="1">
      <c r="A74" s="63" t="s">
        <v>448</v>
      </c>
      <c r="B74" s="132"/>
      <c r="C74" s="64"/>
      <c r="D74" s="67"/>
      <c r="E74" s="68" t="s">
        <v>445</v>
      </c>
      <c r="F74" s="102">
        <v>58.8</v>
      </c>
      <c r="G74" s="102">
        <v>36.4</v>
      </c>
    </row>
    <row r="75" spans="1:7" ht="13.5" customHeight="1">
      <c r="A75" s="63" t="s">
        <v>421</v>
      </c>
      <c r="B75" s="132"/>
      <c r="C75" s="64"/>
      <c r="D75" s="67"/>
      <c r="E75" s="68" t="s">
        <v>422</v>
      </c>
      <c r="F75" s="102">
        <v>795.3</v>
      </c>
      <c r="G75" s="102">
        <v>243.4</v>
      </c>
    </row>
    <row r="76" spans="1:7" ht="22.5" customHeight="1">
      <c r="A76" s="63" t="s">
        <v>458</v>
      </c>
      <c r="B76" s="132"/>
      <c r="C76" s="64"/>
      <c r="D76" s="67"/>
      <c r="E76" s="68" t="s">
        <v>446</v>
      </c>
      <c r="F76" s="102">
        <v>1445</v>
      </c>
      <c r="G76" s="102">
        <v>143.5</v>
      </c>
    </row>
    <row r="77" spans="1:7" ht="13.5" customHeight="1">
      <c r="A77" s="63" t="s">
        <v>449</v>
      </c>
      <c r="B77" s="132"/>
      <c r="C77" s="64"/>
      <c r="D77" s="67"/>
      <c r="E77" s="68" t="s">
        <v>447</v>
      </c>
      <c r="F77" s="102">
        <v>29.4</v>
      </c>
      <c r="G77" s="102">
        <v>0</v>
      </c>
    </row>
    <row r="78" spans="1:7" ht="24.75" customHeight="1">
      <c r="A78" s="83" t="s">
        <v>505</v>
      </c>
      <c r="B78" s="132"/>
      <c r="C78" s="84" t="s">
        <v>193</v>
      </c>
      <c r="D78" s="85"/>
      <c r="E78" s="86"/>
      <c r="F78" s="102">
        <f>F79</f>
        <v>1630</v>
      </c>
      <c r="G78" s="102">
        <f>G79</f>
        <v>257.3</v>
      </c>
    </row>
    <row r="79" spans="1:7" ht="12" customHeight="1">
      <c r="A79" s="63" t="s">
        <v>506</v>
      </c>
      <c r="B79" s="132"/>
      <c r="C79" s="64"/>
      <c r="D79" s="65" t="s">
        <v>31</v>
      </c>
      <c r="E79" s="66"/>
      <c r="F79" s="102">
        <f>F80+F81</f>
        <v>1630</v>
      </c>
      <c r="G79" s="102">
        <f>G80+G81</f>
        <v>257.3</v>
      </c>
    </row>
    <row r="80" spans="1:7" ht="14.25" customHeight="1">
      <c r="A80" s="63" t="s">
        <v>421</v>
      </c>
      <c r="B80" s="132"/>
      <c r="C80" s="64"/>
      <c r="D80" s="67"/>
      <c r="E80" s="68" t="s">
        <v>422</v>
      </c>
      <c r="F80" s="102">
        <v>1627.9</v>
      </c>
      <c r="G80" s="102">
        <v>255.5</v>
      </c>
    </row>
    <row r="81" spans="1:7" ht="15" customHeight="1">
      <c r="A81" s="63" t="s">
        <v>449</v>
      </c>
      <c r="B81" s="132"/>
      <c r="C81" s="64"/>
      <c r="D81" s="67"/>
      <c r="E81" s="68" t="s">
        <v>447</v>
      </c>
      <c r="F81" s="102">
        <v>2.1</v>
      </c>
      <c r="G81" s="102">
        <v>1.8</v>
      </c>
    </row>
    <row r="82" spans="1:7" ht="12.75" customHeight="1">
      <c r="A82" s="87" t="s">
        <v>32</v>
      </c>
      <c r="B82" s="20"/>
      <c r="C82" s="26" t="s">
        <v>33</v>
      </c>
      <c r="D82" s="13"/>
      <c r="E82" s="13"/>
      <c r="F82" s="69">
        <f>F83+F86</f>
        <v>9501</v>
      </c>
      <c r="G82" s="69">
        <f>G83+G86</f>
        <v>3373.2</v>
      </c>
    </row>
    <row r="83" spans="1:7" ht="15" customHeight="1">
      <c r="A83" s="83" t="s">
        <v>507</v>
      </c>
      <c r="B83" s="20"/>
      <c r="C83" s="84" t="s">
        <v>304</v>
      </c>
      <c r="D83" s="85"/>
      <c r="E83" s="86"/>
      <c r="F83" s="102">
        <f>F84</f>
        <v>3001</v>
      </c>
      <c r="G83" s="102">
        <f>G84</f>
        <v>3001</v>
      </c>
    </row>
    <row r="84" spans="1:7" ht="13.5" customHeight="1">
      <c r="A84" s="63" t="s">
        <v>306</v>
      </c>
      <c r="B84" s="20"/>
      <c r="C84" s="64"/>
      <c r="D84" s="65" t="s">
        <v>305</v>
      </c>
      <c r="E84" s="66"/>
      <c r="F84" s="102">
        <f>F85</f>
        <v>3001</v>
      </c>
      <c r="G84" s="102">
        <f>G85</f>
        <v>3001</v>
      </c>
    </row>
    <row r="85" spans="1:7" ht="12" customHeight="1">
      <c r="A85" s="63" t="s">
        <v>421</v>
      </c>
      <c r="B85" s="20"/>
      <c r="C85" s="64"/>
      <c r="D85" s="67"/>
      <c r="E85" s="68" t="s">
        <v>422</v>
      </c>
      <c r="F85" s="102">
        <v>3001</v>
      </c>
      <c r="G85" s="102">
        <v>3001</v>
      </c>
    </row>
    <row r="86" spans="1:7" ht="15.75" customHeight="1">
      <c r="A86" s="83" t="s">
        <v>34</v>
      </c>
      <c r="B86" s="20"/>
      <c r="C86" s="84" t="s">
        <v>123</v>
      </c>
      <c r="D86" s="85"/>
      <c r="E86" s="86"/>
      <c r="F86" s="102">
        <f>F87+F92+F95</f>
        <v>6500</v>
      </c>
      <c r="G86" s="102">
        <f>G87+G92+G95</f>
        <v>372.20000000000005</v>
      </c>
    </row>
    <row r="87" spans="1:7" ht="15" customHeight="1">
      <c r="A87" s="63" t="s">
        <v>35</v>
      </c>
      <c r="B87" s="132"/>
      <c r="C87" s="64"/>
      <c r="D87" s="65" t="s">
        <v>36</v>
      </c>
      <c r="E87" s="66"/>
      <c r="F87" s="102">
        <f>F88</f>
        <v>1500</v>
      </c>
      <c r="G87" s="102">
        <f>G88</f>
        <v>372.20000000000005</v>
      </c>
    </row>
    <row r="88" spans="1:7" ht="15" customHeight="1">
      <c r="A88" s="63" t="s">
        <v>83</v>
      </c>
      <c r="B88" s="132"/>
      <c r="C88" s="64"/>
      <c r="D88" s="65" t="s">
        <v>135</v>
      </c>
      <c r="E88" s="66"/>
      <c r="F88" s="102">
        <f>F89+F90+F91</f>
        <v>1500</v>
      </c>
      <c r="G88" s="102">
        <f>G89+G90+G91</f>
        <v>372.20000000000005</v>
      </c>
    </row>
    <row r="89" spans="1:7" ht="23.25" customHeight="1">
      <c r="A89" s="63" t="s">
        <v>448</v>
      </c>
      <c r="B89" s="132"/>
      <c r="C89" s="64"/>
      <c r="D89" s="65"/>
      <c r="E89" s="66">
        <v>242</v>
      </c>
      <c r="F89" s="102">
        <v>88.1</v>
      </c>
      <c r="G89" s="102">
        <v>88.1</v>
      </c>
    </row>
    <row r="90" spans="1:7" ht="15" customHeight="1">
      <c r="A90" s="63" t="s">
        <v>421</v>
      </c>
      <c r="B90" s="132"/>
      <c r="C90" s="64"/>
      <c r="D90" s="67"/>
      <c r="E90" s="68" t="s">
        <v>422</v>
      </c>
      <c r="F90" s="102">
        <v>1411.4</v>
      </c>
      <c r="G90" s="102">
        <v>284</v>
      </c>
    </row>
    <row r="91" spans="1:7" ht="14.25" customHeight="1">
      <c r="A91" s="63" t="s">
        <v>449</v>
      </c>
      <c r="B91" s="132"/>
      <c r="C91" s="64"/>
      <c r="D91" s="67"/>
      <c r="E91" s="68" t="s">
        <v>447</v>
      </c>
      <c r="F91" s="102">
        <v>0.5</v>
      </c>
      <c r="G91" s="102">
        <v>0.1</v>
      </c>
    </row>
    <row r="92" spans="1:7" ht="12.75" customHeight="1">
      <c r="A92" s="63" t="s">
        <v>370</v>
      </c>
      <c r="B92" s="132"/>
      <c r="C92" s="64"/>
      <c r="D92" s="67">
        <v>5220000</v>
      </c>
      <c r="E92" s="68"/>
      <c r="F92" s="102">
        <f>F93</f>
        <v>4500</v>
      </c>
      <c r="G92" s="102">
        <f>G93</f>
        <v>0</v>
      </c>
    </row>
    <row r="93" spans="1:7" ht="34.5" customHeight="1">
      <c r="A93" s="63" t="s">
        <v>552</v>
      </c>
      <c r="B93" s="132"/>
      <c r="C93" s="64"/>
      <c r="D93" s="67">
        <v>5221300</v>
      </c>
      <c r="E93" s="68"/>
      <c r="F93" s="102">
        <f>F94</f>
        <v>4500</v>
      </c>
      <c r="G93" s="102">
        <f>G94</f>
        <v>0</v>
      </c>
    </row>
    <row r="94" spans="1:7" ht="35.25" customHeight="1">
      <c r="A94" s="63" t="s">
        <v>553</v>
      </c>
      <c r="B94" s="132"/>
      <c r="C94" s="64"/>
      <c r="D94" s="67"/>
      <c r="E94" s="68" t="s">
        <v>378</v>
      </c>
      <c r="F94" s="102">
        <v>4500</v>
      </c>
      <c r="G94" s="102">
        <v>0</v>
      </c>
    </row>
    <row r="95" spans="1:7" ht="15.75" customHeight="1">
      <c r="A95" s="63" t="s">
        <v>328</v>
      </c>
      <c r="B95" s="132"/>
      <c r="C95" s="64"/>
      <c r="D95" s="65" t="s">
        <v>307</v>
      </c>
      <c r="E95" s="66"/>
      <c r="F95" s="102">
        <f>F96</f>
        <v>500</v>
      </c>
      <c r="G95" s="102">
        <f>G96</f>
        <v>0</v>
      </c>
    </row>
    <row r="96" spans="1:7" ht="33.75" customHeight="1">
      <c r="A96" s="63" t="s">
        <v>508</v>
      </c>
      <c r="B96" s="132"/>
      <c r="C96" s="64"/>
      <c r="D96" s="65" t="s">
        <v>313</v>
      </c>
      <c r="E96" s="66"/>
      <c r="F96" s="102">
        <f>F97</f>
        <v>500</v>
      </c>
      <c r="G96" s="102">
        <f>G97</f>
        <v>0</v>
      </c>
    </row>
    <row r="97" spans="1:7" ht="12.75" customHeight="1">
      <c r="A97" s="63" t="s">
        <v>200</v>
      </c>
      <c r="B97" s="132"/>
      <c r="C97" s="64"/>
      <c r="D97" s="67"/>
      <c r="E97" s="68" t="s">
        <v>396</v>
      </c>
      <c r="F97" s="102">
        <v>500</v>
      </c>
      <c r="G97" s="102">
        <v>0</v>
      </c>
    </row>
    <row r="98" spans="1:7" ht="12.75" customHeight="1">
      <c r="A98" s="19" t="s">
        <v>37</v>
      </c>
      <c r="B98" s="132"/>
      <c r="C98" s="25" t="s">
        <v>38</v>
      </c>
      <c r="D98" s="106"/>
      <c r="E98" s="107"/>
      <c r="F98" s="108">
        <f aca="true" t="shared" si="3" ref="F98:G100">F99</f>
        <v>3467.2999999999997</v>
      </c>
      <c r="G98" s="108">
        <f t="shared" si="3"/>
        <v>3467.2999999999997</v>
      </c>
    </row>
    <row r="99" spans="1:7" ht="13.5" customHeight="1">
      <c r="A99" s="3" t="s">
        <v>137</v>
      </c>
      <c r="B99" s="132"/>
      <c r="C99" s="11" t="s">
        <v>40</v>
      </c>
      <c r="D99" s="109"/>
      <c r="E99" s="25"/>
      <c r="F99" s="102">
        <f t="shared" si="3"/>
        <v>3467.2999999999997</v>
      </c>
      <c r="G99" s="102">
        <f t="shared" si="3"/>
        <v>3467.2999999999997</v>
      </c>
    </row>
    <row r="100" spans="1:7" ht="11.25" customHeight="1">
      <c r="A100" s="44" t="s">
        <v>41</v>
      </c>
      <c r="B100" s="132"/>
      <c r="C100" s="11"/>
      <c r="D100" s="6" t="s">
        <v>42</v>
      </c>
      <c r="E100" s="6"/>
      <c r="F100" s="102">
        <f t="shared" si="3"/>
        <v>3467.2999999999997</v>
      </c>
      <c r="G100" s="102">
        <f t="shared" si="3"/>
        <v>3467.2999999999997</v>
      </c>
    </row>
    <row r="101" spans="1:7" ht="12.75" customHeight="1">
      <c r="A101" s="22" t="s">
        <v>168</v>
      </c>
      <c r="B101" s="132"/>
      <c r="C101" s="11"/>
      <c r="D101" s="6" t="s">
        <v>167</v>
      </c>
      <c r="E101" s="6"/>
      <c r="F101" s="102">
        <f>F102+F103</f>
        <v>3467.2999999999997</v>
      </c>
      <c r="G101" s="102">
        <f>G102+G103</f>
        <v>3467.2999999999997</v>
      </c>
    </row>
    <row r="102" spans="1:7" ht="21" customHeight="1">
      <c r="A102" s="28" t="s">
        <v>452</v>
      </c>
      <c r="B102" s="132"/>
      <c r="C102" s="11"/>
      <c r="D102" s="6"/>
      <c r="E102" s="6" t="s">
        <v>451</v>
      </c>
      <c r="F102" s="102">
        <v>3427.2</v>
      </c>
      <c r="G102" s="102">
        <v>3427.2</v>
      </c>
    </row>
    <row r="103" spans="1:7" ht="15" customHeight="1">
      <c r="A103" s="17" t="s">
        <v>471</v>
      </c>
      <c r="B103" s="132"/>
      <c r="C103" s="11"/>
      <c r="D103" s="6"/>
      <c r="E103" s="6" t="s">
        <v>470</v>
      </c>
      <c r="F103" s="102">
        <v>40.1</v>
      </c>
      <c r="G103" s="102">
        <v>40.1</v>
      </c>
    </row>
    <row r="104" spans="1:7" ht="13.5" customHeight="1">
      <c r="A104" s="87" t="s">
        <v>84</v>
      </c>
      <c r="B104" s="135"/>
      <c r="C104" s="26" t="s">
        <v>85</v>
      </c>
      <c r="D104" s="6"/>
      <c r="E104" s="6"/>
      <c r="F104" s="69">
        <f>F105</f>
        <v>518</v>
      </c>
      <c r="G104" s="69">
        <f>G107</f>
        <v>73.7</v>
      </c>
    </row>
    <row r="105" spans="1:7" ht="12" customHeight="1">
      <c r="A105" s="3" t="s">
        <v>176</v>
      </c>
      <c r="B105" s="136"/>
      <c r="C105" s="39" t="s">
        <v>177</v>
      </c>
      <c r="D105" s="6"/>
      <c r="E105" s="6"/>
      <c r="F105" s="102">
        <f>F106</f>
        <v>518</v>
      </c>
      <c r="G105" s="102">
        <f>G106</f>
        <v>73.7</v>
      </c>
    </row>
    <row r="106" spans="1:7" ht="12.75" customHeight="1">
      <c r="A106" s="63" t="s">
        <v>178</v>
      </c>
      <c r="B106" s="136"/>
      <c r="C106" s="39"/>
      <c r="D106" s="65" t="s">
        <v>175</v>
      </c>
      <c r="E106" s="66"/>
      <c r="F106" s="102">
        <f>F107</f>
        <v>518</v>
      </c>
      <c r="G106" s="102">
        <f>G107</f>
        <v>73.7</v>
      </c>
    </row>
    <row r="107" spans="1:7" ht="15" customHeight="1">
      <c r="A107" s="63" t="s">
        <v>86</v>
      </c>
      <c r="B107" s="132"/>
      <c r="C107" s="11"/>
      <c r="D107" s="65" t="s">
        <v>136</v>
      </c>
      <c r="E107" s="66"/>
      <c r="F107" s="102">
        <f>F108</f>
        <v>518</v>
      </c>
      <c r="G107" s="102">
        <f>G108</f>
        <v>73.7</v>
      </c>
    </row>
    <row r="108" spans="1:7" ht="12.75" customHeight="1">
      <c r="A108" s="63" t="s">
        <v>421</v>
      </c>
      <c r="B108" s="132"/>
      <c r="C108" s="11"/>
      <c r="D108" s="67"/>
      <c r="E108" s="68" t="s">
        <v>422</v>
      </c>
      <c r="F108" s="102">
        <v>518</v>
      </c>
      <c r="G108" s="102">
        <v>73.7</v>
      </c>
    </row>
    <row r="109" spans="1:7" ht="12.75" customHeight="1">
      <c r="A109" s="87" t="s">
        <v>144</v>
      </c>
      <c r="B109" s="135"/>
      <c r="C109" s="26" t="s">
        <v>74</v>
      </c>
      <c r="D109" s="6"/>
      <c r="E109" s="6"/>
      <c r="F109" s="69">
        <f>F110+F114</f>
        <v>26167.3</v>
      </c>
      <c r="G109" s="69">
        <f>G110+G114</f>
        <v>19302</v>
      </c>
    </row>
    <row r="110" spans="1:7" ht="12" customHeight="1">
      <c r="A110" s="3" t="s">
        <v>140</v>
      </c>
      <c r="B110" s="132"/>
      <c r="C110" s="84" t="s">
        <v>75</v>
      </c>
      <c r="D110" s="85"/>
      <c r="E110" s="86"/>
      <c r="F110" s="102">
        <f aca="true" t="shared" si="4" ref="F110:G112">F111</f>
        <v>2000</v>
      </c>
      <c r="G110" s="102">
        <f t="shared" si="4"/>
        <v>1264.5</v>
      </c>
    </row>
    <row r="111" spans="1:7" ht="15" customHeight="1">
      <c r="A111" s="63" t="s">
        <v>180</v>
      </c>
      <c r="B111" s="132"/>
      <c r="C111" s="64"/>
      <c r="D111" s="65" t="s">
        <v>179</v>
      </c>
      <c r="E111" s="66"/>
      <c r="F111" s="102">
        <f t="shared" si="4"/>
        <v>2000</v>
      </c>
      <c r="G111" s="102">
        <f t="shared" si="4"/>
        <v>1264.5</v>
      </c>
    </row>
    <row r="112" spans="1:7" ht="25.5" customHeight="1">
      <c r="A112" s="63" t="s">
        <v>76</v>
      </c>
      <c r="B112" s="132"/>
      <c r="C112" s="64"/>
      <c r="D112" s="65" t="s">
        <v>181</v>
      </c>
      <c r="E112" s="66"/>
      <c r="F112" s="102">
        <f t="shared" si="4"/>
        <v>2000</v>
      </c>
      <c r="G112" s="102">
        <f t="shared" si="4"/>
        <v>1264.5</v>
      </c>
    </row>
    <row r="113" spans="1:7" ht="24.75" customHeight="1">
      <c r="A113" s="63" t="s">
        <v>423</v>
      </c>
      <c r="B113" s="132"/>
      <c r="C113" s="64"/>
      <c r="D113" s="67"/>
      <c r="E113" s="68" t="s">
        <v>424</v>
      </c>
      <c r="F113" s="103">
        <v>2000</v>
      </c>
      <c r="G113" s="103">
        <v>1264.5</v>
      </c>
    </row>
    <row r="114" spans="1:7" ht="15.75" customHeight="1">
      <c r="A114" s="83" t="s">
        <v>338</v>
      </c>
      <c r="B114" s="132"/>
      <c r="C114" s="84" t="s">
        <v>77</v>
      </c>
      <c r="D114" s="85"/>
      <c r="E114" s="86"/>
      <c r="F114" s="102">
        <f>F115+F121+F130+F138+F141</f>
        <v>24167.3</v>
      </c>
      <c r="G114" s="102">
        <f>G115+G121+G130+G138+G141</f>
        <v>18037.5</v>
      </c>
    </row>
    <row r="115" spans="1:7" ht="15.75" customHeight="1">
      <c r="A115" s="63" t="s">
        <v>509</v>
      </c>
      <c r="B115" s="132"/>
      <c r="C115" s="64"/>
      <c r="D115" s="65" t="s">
        <v>510</v>
      </c>
      <c r="E115" s="66"/>
      <c r="F115" s="102">
        <f>F116+F119</f>
        <v>5368.2</v>
      </c>
      <c r="G115" s="102">
        <f>G116+G119</f>
        <v>4943</v>
      </c>
    </row>
    <row r="116" spans="1:7" ht="16.5" customHeight="1">
      <c r="A116" s="63" t="s">
        <v>511</v>
      </c>
      <c r="B116" s="132"/>
      <c r="C116" s="64"/>
      <c r="D116" s="65" t="s">
        <v>401</v>
      </c>
      <c r="E116" s="66"/>
      <c r="F116" s="102">
        <f>F117</f>
        <v>4720.7</v>
      </c>
      <c r="G116" s="102">
        <f>G117</f>
        <v>4720.5</v>
      </c>
    </row>
    <row r="117" spans="1:7" ht="24.75" customHeight="1">
      <c r="A117" s="94" t="s">
        <v>526</v>
      </c>
      <c r="B117" s="132"/>
      <c r="C117" s="64"/>
      <c r="D117" s="65" t="s">
        <v>469</v>
      </c>
      <c r="E117" s="66"/>
      <c r="F117" s="102">
        <f>F118</f>
        <v>4720.7</v>
      </c>
      <c r="G117" s="102">
        <f>G118</f>
        <v>4720.5</v>
      </c>
    </row>
    <row r="118" spans="1:7" ht="15.75" customHeight="1">
      <c r="A118" s="63" t="s">
        <v>350</v>
      </c>
      <c r="B118" s="132"/>
      <c r="C118" s="64"/>
      <c r="D118" s="67"/>
      <c r="E118" s="68" t="s">
        <v>349</v>
      </c>
      <c r="F118" s="102">
        <v>4720.7</v>
      </c>
      <c r="G118" s="102">
        <v>4720.5</v>
      </c>
    </row>
    <row r="119" spans="1:7" ht="15" customHeight="1">
      <c r="A119" s="63" t="s">
        <v>403</v>
      </c>
      <c r="B119" s="132"/>
      <c r="C119" s="64"/>
      <c r="D119" s="65" t="s">
        <v>400</v>
      </c>
      <c r="E119" s="66"/>
      <c r="F119" s="102">
        <f>F120</f>
        <v>647.5</v>
      </c>
      <c r="G119" s="102">
        <f>G120</f>
        <v>222.5</v>
      </c>
    </row>
    <row r="120" spans="1:7" ht="14.25" customHeight="1">
      <c r="A120" s="63" t="s">
        <v>350</v>
      </c>
      <c r="B120" s="132"/>
      <c r="C120" s="64"/>
      <c r="D120" s="67"/>
      <c r="E120" s="68" t="s">
        <v>349</v>
      </c>
      <c r="F120" s="102">
        <v>647.5</v>
      </c>
      <c r="G120" s="102">
        <v>222.5</v>
      </c>
    </row>
    <row r="121" spans="1:7" ht="12.75" customHeight="1">
      <c r="A121" s="63" t="s">
        <v>182</v>
      </c>
      <c r="B121" s="132"/>
      <c r="C121" s="64"/>
      <c r="D121" s="65" t="s">
        <v>78</v>
      </c>
      <c r="E121" s="66"/>
      <c r="F121" s="102">
        <f>F122+F124</f>
        <v>8214</v>
      </c>
      <c r="G121" s="102">
        <f>G122+G124</f>
        <v>7655.8</v>
      </c>
    </row>
    <row r="122" spans="1:7" ht="14.25" customHeight="1">
      <c r="A122" s="63" t="s">
        <v>141</v>
      </c>
      <c r="B122" s="132"/>
      <c r="C122" s="64"/>
      <c r="D122" s="65" t="s">
        <v>145</v>
      </c>
      <c r="E122" s="66"/>
      <c r="F122" s="103">
        <f>F123</f>
        <v>168</v>
      </c>
      <c r="G122" s="103">
        <f>G123</f>
        <v>135</v>
      </c>
    </row>
    <row r="123" spans="1:7" ht="17.25" customHeight="1">
      <c r="A123" s="63" t="s">
        <v>421</v>
      </c>
      <c r="B123" s="132"/>
      <c r="C123" s="64"/>
      <c r="D123" s="67"/>
      <c r="E123" s="68" t="s">
        <v>422</v>
      </c>
      <c r="F123" s="103">
        <v>168</v>
      </c>
      <c r="G123" s="103">
        <v>135</v>
      </c>
    </row>
    <row r="124" spans="1:7" ht="48" customHeight="1">
      <c r="A124" s="63" t="s">
        <v>512</v>
      </c>
      <c r="B124" s="132"/>
      <c r="C124" s="64"/>
      <c r="D124" s="65" t="s">
        <v>513</v>
      </c>
      <c r="E124" s="66"/>
      <c r="F124" s="103">
        <f>F125+F128</f>
        <v>8046</v>
      </c>
      <c r="G124" s="103">
        <f>G125+G128</f>
        <v>7520.8</v>
      </c>
    </row>
    <row r="125" spans="1:7" ht="46.5" customHeight="1">
      <c r="A125" s="63" t="s">
        <v>514</v>
      </c>
      <c r="B125" s="132"/>
      <c r="C125" s="64"/>
      <c r="D125" s="65" t="s">
        <v>430</v>
      </c>
      <c r="E125" s="66"/>
      <c r="F125" s="103">
        <f>F126+F127</f>
        <v>6453</v>
      </c>
      <c r="G125" s="103">
        <f>G126+G127</f>
        <v>5927.8</v>
      </c>
    </row>
    <row r="126" spans="1:7" ht="14.25" customHeight="1">
      <c r="A126" s="63" t="s">
        <v>350</v>
      </c>
      <c r="B126" s="132"/>
      <c r="C126" s="64"/>
      <c r="D126" s="67"/>
      <c r="E126" s="68" t="s">
        <v>349</v>
      </c>
      <c r="F126" s="103">
        <v>1593</v>
      </c>
      <c r="G126" s="103">
        <v>1593</v>
      </c>
    </row>
    <row r="127" spans="1:7" ht="13.5" customHeight="1">
      <c r="A127" s="63" t="s">
        <v>152</v>
      </c>
      <c r="B127" s="132"/>
      <c r="C127" s="64"/>
      <c r="D127" s="67"/>
      <c r="E127" s="68" t="s">
        <v>384</v>
      </c>
      <c r="F127" s="103">
        <v>4860</v>
      </c>
      <c r="G127" s="103">
        <v>4334.8</v>
      </c>
    </row>
    <row r="128" spans="1:7" ht="48" customHeight="1">
      <c r="A128" s="63" t="s">
        <v>515</v>
      </c>
      <c r="B128" s="132"/>
      <c r="C128" s="64"/>
      <c r="D128" s="65" t="s">
        <v>468</v>
      </c>
      <c r="E128" s="66"/>
      <c r="F128" s="102">
        <f>F129</f>
        <v>1593</v>
      </c>
      <c r="G128" s="102">
        <f>G129</f>
        <v>1593</v>
      </c>
    </row>
    <row r="129" spans="1:7" ht="11.25" customHeight="1">
      <c r="A129" s="63" t="s">
        <v>152</v>
      </c>
      <c r="B129" s="132"/>
      <c r="C129" s="64"/>
      <c r="D129" s="67"/>
      <c r="E129" s="68" t="s">
        <v>384</v>
      </c>
      <c r="F129" s="102">
        <v>1593</v>
      </c>
      <c r="G129" s="102">
        <v>1593</v>
      </c>
    </row>
    <row r="130" spans="1:7" ht="13.5" customHeight="1">
      <c r="A130" s="63" t="s">
        <v>339</v>
      </c>
      <c r="B130" s="132"/>
      <c r="C130" s="64"/>
      <c r="D130" s="65" t="s">
        <v>207</v>
      </c>
      <c r="E130" s="66"/>
      <c r="F130" s="103">
        <f>F131+F135</f>
        <v>5606.2</v>
      </c>
      <c r="G130" s="103">
        <f>G131+G135</f>
        <v>3709.7</v>
      </c>
    </row>
    <row r="131" spans="1:7" ht="13.5" customHeight="1">
      <c r="A131" s="63" t="s">
        <v>339</v>
      </c>
      <c r="B131" s="132"/>
      <c r="C131" s="64"/>
      <c r="D131" s="65" t="s">
        <v>207</v>
      </c>
      <c r="E131" s="66"/>
      <c r="F131" s="103">
        <f>F132+F133+F134</f>
        <v>39.9</v>
      </c>
      <c r="G131" s="103">
        <f>G132+G133+G134</f>
        <v>21.2</v>
      </c>
    </row>
    <row r="132" spans="1:7" ht="25.5" customHeight="1">
      <c r="A132" s="63" t="s">
        <v>448</v>
      </c>
      <c r="B132" s="132"/>
      <c r="C132" s="64"/>
      <c r="D132" s="67"/>
      <c r="E132" s="68" t="s">
        <v>445</v>
      </c>
      <c r="F132" s="103">
        <v>22</v>
      </c>
      <c r="G132" s="103">
        <v>17.5</v>
      </c>
    </row>
    <row r="133" spans="1:7" ht="14.25" customHeight="1">
      <c r="A133" s="63" t="s">
        <v>421</v>
      </c>
      <c r="B133" s="132"/>
      <c r="C133" s="64"/>
      <c r="D133" s="67"/>
      <c r="E133" s="68" t="s">
        <v>422</v>
      </c>
      <c r="F133" s="103">
        <v>12.1</v>
      </c>
      <c r="G133" s="103">
        <v>0</v>
      </c>
    </row>
    <row r="134" spans="1:7" ht="12" customHeight="1">
      <c r="A134" s="63" t="s">
        <v>471</v>
      </c>
      <c r="B134" s="132"/>
      <c r="C134" s="64"/>
      <c r="D134" s="67"/>
      <c r="E134" s="68" t="s">
        <v>470</v>
      </c>
      <c r="F134" s="103">
        <v>5.8</v>
      </c>
      <c r="G134" s="103">
        <v>3.7</v>
      </c>
    </row>
    <row r="135" spans="1:7" ht="23.25" customHeight="1">
      <c r="A135" s="63" t="s">
        <v>516</v>
      </c>
      <c r="B135" s="132"/>
      <c r="C135" s="64"/>
      <c r="D135" s="65" t="s">
        <v>296</v>
      </c>
      <c r="E135" s="66"/>
      <c r="F135" s="103">
        <f>F136+F137</f>
        <v>5566.3</v>
      </c>
      <c r="G135" s="103">
        <f>G136+G137</f>
        <v>3688.5</v>
      </c>
    </row>
    <row r="136" spans="1:7" ht="24.75" customHeight="1">
      <c r="A136" s="63" t="s">
        <v>517</v>
      </c>
      <c r="B136" s="132"/>
      <c r="C136" s="64"/>
      <c r="D136" s="67"/>
      <c r="E136" s="68" t="s">
        <v>377</v>
      </c>
      <c r="F136" s="103">
        <v>3310</v>
      </c>
      <c r="G136" s="103">
        <v>2128</v>
      </c>
    </row>
    <row r="137" spans="1:7" ht="27.75" customHeight="1">
      <c r="A137" s="63" t="s">
        <v>518</v>
      </c>
      <c r="B137" s="132"/>
      <c r="C137" s="64"/>
      <c r="D137" s="67"/>
      <c r="E137" s="68" t="s">
        <v>519</v>
      </c>
      <c r="F137" s="103">
        <v>2256.3</v>
      </c>
      <c r="G137" s="103">
        <v>1560.5</v>
      </c>
    </row>
    <row r="138" spans="1:7" ht="18" customHeight="1">
      <c r="A138" s="63" t="s">
        <v>370</v>
      </c>
      <c r="B138" s="132"/>
      <c r="C138" s="64"/>
      <c r="D138" s="65" t="s">
        <v>372</v>
      </c>
      <c r="E138" s="66"/>
      <c r="F138" s="103">
        <f>F139</f>
        <v>1520.8</v>
      </c>
      <c r="G138" s="103">
        <f>G139</f>
        <v>864.5</v>
      </c>
    </row>
    <row r="139" spans="1:7" ht="38.25" customHeight="1">
      <c r="A139" s="63" t="s">
        <v>520</v>
      </c>
      <c r="B139" s="132"/>
      <c r="C139" s="64"/>
      <c r="D139" s="65" t="s">
        <v>402</v>
      </c>
      <c r="E139" s="66"/>
      <c r="F139" s="103">
        <f>F140</f>
        <v>1520.8</v>
      </c>
      <c r="G139" s="103">
        <f>G140</f>
        <v>864.5</v>
      </c>
    </row>
    <row r="140" spans="1:7" ht="15" customHeight="1">
      <c r="A140" s="63" t="s">
        <v>350</v>
      </c>
      <c r="B140" s="132"/>
      <c r="C140" s="64"/>
      <c r="D140" s="67"/>
      <c r="E140" s="68" t="s">
        <v>349</v>
      </c>
      <c r="F140" s="102">
        <v>1520.8</v>
      </c>
      <c r="G140" s="102">
        <v>864.5</v>
      </c>
    </row>
    <row r="141" spans="1:7" ht="13.5" customHeight="1">
      <c r="A141" s="63" t="s">
        <v>328</v>
      </c>
      <c r="B141" s="132"/>
      <c r="C141" s="64"/>
      <c r="D141" s="65" t="s">
        <v>307</v>
      </c>
      <c r="E141" s="66"/>
      <c r="F141" s="102">
        <f>F142</f>
        <v>3458.1</v>
      </c>
      <c r="G141" s="102">
        <f>G142</f>
        <v>864.5</v>
      </c>
    </row>
    <row r="142" spans="1:7" ht="22.5" customHeight="1">
      <c r="A142" s="63" t="s">
        <v>310</v>
      </c>
      <c r="B142" s="132"/>
      <c r="C142" s="64"/>
      <c r="D142" s="65" t="s">
        <v>302</v>
      </c>
      <c r="E142" s="66"/>
      <c r="F142" s="102">
        <f>F143</f>
        <v>3458.1</v>
      </c>
      <c r="G142" s="102">
        <f>G143</f>
        <v>864.5</v>
      </c>
    </row>
    <row r="143" spans="1:7" ht="18" customHeight="1">
      <c r="A143" s="63" t="s">
        <v>347</v>
      </c>
      <c r="B143" s="132"/>
      <c r="C143" s="64"/>
      <c r="D143" s="67"/>
      <c r="E143" s="82" t="s">
        <v>346</v>
      </c>
      <c r="F143" s="102">
        <v>3458.1</v>
      </c>
      <c r="G143" s="102">
        <v>864.5</v>
      </c>
    </row>
    <row r="144" spans="1:7" ht="15" customHeight="1">
      <c r="A144" s="87" t="s">
        <v>521</v>
      </c>
      <c r="B144" s="132"/>
      <c r="C144" s="88" t="s">
        <v>224</v>
      </c>
      <c r="D144" s="89"/>
      <c r="E144" s="52"/>
      <c r="F144" s="102">
        <f aca="true" t="shared" si="5" ref="F144:G147">F145</f>
        <v>27000</v>
      </c>
      <c r="G144" s="102">
        <f t="shared" si="5"/>
        <v>16175.6</v>
      </c>
    </row>
    <row r="145" spans="1:7" ht="27.75" customHeight="1">
      <c r="A145" s="83" t="s">
        <v>522</v>
      </c>
      <c r="B145" s="132"/>
      <c r="C145" s="90" t="s">
        <v>225</v>
      </c>
      <c r="D145" s="57"/>
      <c r="E145" s="52"/>
      <c r="F145" s="102">
        <f t="shared" si="5"/>
        <v>27000</v>
      </c>
      <c r="G145" s="102">
        <f t="shared" si="5"/>
        <v>16175.6</v>
      </c>
    </row>
    <row r="146" spans="1:7" ht="15" customHeight="1">
      <c r="A146" s="63" t="s">
        <v>226</v>
      </c>
      <c r="B146" s="132"/>
      <c r="C146" s="91"/>
      <c r="D146" s="76" t="s">
        <v>227</v>
      </c>
      <c r="E146" s="77"/>
      <c r="F146" s="102">
        <f t="shared" si="5"/>
        <v>27000</v>
      </c>
      <c r="G146" s="102">
        <f t="shared" si="5"/>
        <v>16175.6</v>
      </c>
    </row>
    <row r="147" spans="1:7" ht="15.75" customHeight="1">
      <c r="A147" s="63" t="s">
        <v>228</v>
      </c>
      <c r="B147" s="132"/>
      <c r="C147" s="55"/>
      <c r="D147" s="92" t="s">
        <v>229</v>
      </c>
      <c r="E147" s="66"/>
      <c r="F147" s="102">
        <f t="shared" si="5"/>
        <v>27000</v>
      </c>
      <c r="G147" s="102">
        <f t="shared" si="5"/>
        <v>16175.6</v>
      </c>
    </row>
    <row r="148" spans="1:7" ht="16.5" customHeight="1">
      <c r="A148" s="63" t="s">
        <v>523</v>
      </c>
      <c r="B148" s="132"/>
      <c r="C148" s="55"/>
      <c r="D148" s="93"/>
      <c r="E148" s="68" t="s">
        <v>524</v>
      </c>
      <c r="F148" s="102">
        <v>27000</v>
      </c>
      <c r="G148" s="102">
        <v>16175.6</v>
      </c>
    </row>
    <row r="149" spans="1:7" ht="41.25" customHeight="1">
      <c r="A149" s="35" t="s">
        <v>239</v>
      </c>
      <c r="B149" s="58" t="s">
        <v>79</v>
      </c>
      <c r="C149" s="125"/>
      <c r="D149" s="6"/>
      <c r="E149" s="6"/>
      <c r="F149" s="69">
        <f>F150+F172+F177+F186+F204+F209</f>
        <v>86923.1</v>
      </c>
      <c r="G149" s="69">
        <f>G150+G172+G177+G186+G204+G209</f>
        <v>39138.9</v>
      </c>
    </row>
    <row r="150" spans="1:7" ht="12.75" customHeight="1">
      <c r="A150" s="19" t="s">
        <v>4</v>
      </c>
      <c r="B150" s="20"/>
      <c r="C150" s="26" t="s">
        <v>5</v>
      </c>
      <c r="D150" s="6"/>
      <c r="E150" s="6"/>
      <c r="F150" s="69">
        <f>F151</f>
        <v>57221.6</v>
      </c>
      <c r="G150" s="69">
        <f>G151</f>
        <v>25998.6</v>
      </c>
    </row>
    <row r="151" spans="1:7" ht="12.75" customHeight="1">
      <c r="A151" s="3" t="s">
        <v>121</v>
      </c>
      <c r="B151" s="132"/>
      <c r="C151" s="11" t="s">
        <v>208</v>
      </c>
      <c r="D151" s="6"/>
      <c r="E151" s="6"/>
      <c r="F151" s="102">
        <f>F152+F160+F169</f>
        <v>57221.6</v>
      </c>
      <c r="G151" s="102">
        <f>G152+G160</f>
        <v>25998.6</v>
      </c>
    </row>
    <row r="152" spans="1:7" ht="35.25" customHeight="1">
      <c r="A152" s="17" t="s">
        <v>154</v>
      </c>
      <c r="B152" s="132"/>
      <c r="C152" s="11"/>
      <c r="D152" s="6" t="s">
        <v>155</v>
      </c>
      <c r="E152" s="6"/>
      <c r="F152" s="102">
        <f>F153</f>
        <v>33646.1</v>
      </c>
      <c r="G152" s="102">
        <f>G153</f>
        <v>20020.499999999996</v>
      </c>
    </row>
    <row r="153" spans="1:7" ht="12.75" customHeight="1">
      <c r="A153" s="22" t="s">
        <v>14</v>
      </c>
      <c r="B153" s="132"/>
      <c r="C153" s="11"/>
      <c r="D153" s="6" t="s">
        <v>158</v>
      </c>
      <c r="E153" s="6"/>
      <c r="F153" s="102">
        <f>F154+F155+F156+F157+F158+F159</f>
        <v>33646.1</v>
      </c>
      <c r="G153" s="102">
        <f>G154+G155+G156+G157+G158+G159</f>
        <v>20020.499999999996</v>
      </c>
    </row>
    <row r="154" spans="1:7" ht="12.75" customHeight="1">
      <c r="A154" s="22" t="s">
        <v>437</v>
      </c>
      <c r="B154" s="132"/>
      <c r="C154" s="11"/>
      <c r="D154" s="6"/>
      <c r="E154" s="6" t="s">
        <v>438</v>
      </c>
      <c r="F154" s="102">
        <v>15496.6</v>
      </c>
      <c r="G154" s="102">
        <v>11376.9</v>
      </c>
    </row>
    <row r="155" spans="1:7" ht="15" customHeight="1">
      <c r="A155" s="22" t="s">
        <v>439</v>
      </c>
      <c r="B155" s="132"/>
      <c r="C155" s="11"/>
      <c r="D155" s="6"/>
      <c r="E155" s="6" t="s">
        <v>440</v>
      </c>
      <c r="F155" s="102">
        <v>2995</v>
      </c>
      <c r="G155" s="102">
        <v>1651.3</v>
      </c>
    </row>
    <row r="156" spans="1:7" ht="23.25" customHeight="1">
      <c r="A156" s="17" t="s">
        <v>448</v>
      </c>
      <c r="B156" s="132"/>
      <c r="C156" s="11"/>
      <c r="D156" s="6"/>
      <c r="E156" s="6" t="s">
        <v>445</v>
      </c>
      <c r="F156" s="102">
        <v>905.6</v>
      </c>
      <c r="G156" s="102">
        <v>534</v>
      </c>
    </row>
    <row r="157" spans="1:7" ht="14.25" customHeight="1">
      <c r="A157" s="54" t="s">
        <v>421</v>
      </c>
      <c r="B157" s="132"/>
      <c r="C157" s="11"/>
      <c r="D157" s="6"/>
      <c r="E157" s="6" t="s">
        <v>422</v>
      </c>
      <c r="F157" s="102">
        <v>14198.9</v>
      </c>
      <c r="G157" s="102">
        <v>6458</v>
      </c>
    </row>
    <row r="158" spans="1:7" ht="14.25" customHeight="1">
      <c r="A158" s="17" t="s">
        <v>449</v>
      </c>
      <c r="B158" s="132"/>
      <c r="C158" s="11"/>
      <c r="D158" s="6"/>
      <c r="E158" s="6" t="s">
        <v>447</v>
      </c>
      <c r="F158" s="102">
        <v>20</v>
      </c>
      <c r="G158" s="102">
        <v>0</v>
      </c>
    </row>
    <row r="159" spans="1:7" ht="18" customHeight="1">
      <c r="A159" s="17" t="s">
        <v>471</v>
      </c>
      <c r="B159" s="132"/>
      <c r="C159" s="11"/>
      <c r="D159" s="6"/>
      <c r="E159" s="6" t="s">
        <v>470</v>
      </c>
      <c r="F159" s="102">
        <v>30</v>
      </c>
      <c r="G159" s="102">
        <v>0.3</v>
      </c>
    </row>
    <row r="160" spans="1:7" ht="22.5" customHeight="1">
      <c r="A160" s="17" t="s">
        <v>80</v>
      </c>
      <c r="B160" s="6"/>
      <c r="C160" s="13"/>
      <c r="D160" s="6" t="s">
        <v>81</v>
      </c>
      <c r="E160" s="13"/>
      <c r="F160" s="102">
        <f>F161+F164</f>
        <v>20425.5</v>
      </c>
      <c r="G160" s="102">
        <f>G161+G164</f>
        <v>5978.1</v>
      </c>
    </row>
    <row r="161" spans="1:7" ht="26.25" customHeight="1">
      <c r="A161" s="17" t="s">
        <v>82</v>
      </c>
      <c r="B161" s="6"/>
      <c r="C161" s="13"/>
      <c r="D161" s="6" t="s">
        <v>132</v>
      </c>
      <c r="E161" s="13"/>
      <c r="F161" s="103">
        <f>F162+F163</f>
        <v>19250</v>
      </c>
      <c r="G161" s="103">
        <f>G162+G163</f>
        <v>5276.5</v>
      </c>
    </row>
    <row r="162" spans="1:7" ht="18" customHeight="1">
      <c r="A162" s="54" t="s">
        <v>421</v>
      </c>
      <c r="B162" s="6"/>
      <c r="C162" s="13"/>
      <c r="D162" s="6"/>
      <c r="E162" s="27" t="s">
        <v>422</v>
      </c>
      <c r="F162" s="103">
        <v>850</v>
      </c>
      <c r="G162" s="103">
        <v>276.5</v>
      </c>
    </row>
    <row r="163" spans="1:7" ht="23.25" customHeight="1">
      <c r="A163" s="17" t="s">
        <v>458</v>
      </c>
      <c r="B163" s="6"/>
      <c r="C163" s="13"/>
      <c r="D163" s="6"/>
      <c r="E163" s="6" t="s">
        <v>446</v>
      </c>
      <c r="F163" s="117">
        <v>18400</v>
      </c>
      <c r="G163" s="117">
        <v>5000</v>
      </c>
    </row>
    <row r="164" spans="1:7" ht="26.25" customHeight="1">
      <c r="A164" s="17" t="s">
        <v>6</v>
      </c>
      <c r="B164" s="6"/>
      <c r="C164" s="13"/>
      <c r="D164" s="6" t="s">
        <v>7</v>
      </c>
      <c r="E164" s="27"/>
      <c r="F164" s="102">
        <f>F165</f>
        <v>1175.5</v>
      </c>
      <c r="G164" s="102">
        <f>G165</f>
        <v>701.6</v>
      </c>
    </row>
    <row r="165" spans="1:7" ht="12.75" customHeight="1">
      <c r="A165" s="22" t="s">
        <v>17</v>
      </c>
      <c r="B165" s="6"/>
      <c r="C165" s="13"/>
      <c r="D165" s="6" t="s">
        <v>161</v>
      </c>
      <c r="E165" s="27"/>
      <c r="F165" s="103">
        <f>F166+F167+F168</f>
        <v>1175.5</v>
      </c>
      <c r="G165" s="103">
        <f>G166+G167+G168</f>
        <v>701.6</v>
      </c>
    </row>
    <row r="166" spans="1:7" ht="24" customHeight="1">
      <c r="A166" s="17" t="s">
        <v>448</v>
      </c>
      <c r="B166" s="137"/>
      <c r="C166" s="13"/>
      <c r="D166" s="6"/>
      <c r="E166" s="6" t="s">
        <v>445</v>
      </c>
      <c r="F166" s="117">
        <v>62.4</v>
      </c>
      <c r="G166" s="127">
        <v>24.8</v>
      </c>
    </row>
    <row r="167" spans="1:7" ht="12.75" customHeight="1">
      <c r="A167" s="54" t="s">
        <v>421</v>
      </c>
      <c r="B167" s="6"/>
      <c r="C167" s="13"/>
      <c r="D167" s="6"/>
      <c r="E167" s="27" t="s">
        <v>422</v>
      </c>
      <c r="F167" s="103">
        <v>1013.1</v>
      </c>
      <c r="G167" s="103">
        <v>577.7</v>
      </c>
    </row>
    <row r="168" spans="1:7" ht="22.5" customHeight="1">
      <c r="A168" s="17" t="s">
        <v>458</v>
      </c>
      <c r="B168" s="6"/>
      <c r="C168" s="13"/>
      <c r="D168" s="6"/>
      <c r="E168" s="27" t="s">
        <v>446</v>
      </c>
      <c r="F168" s="103">
        <v>100</v>
      </c>
      <c r="G168" s="103">
        <v>99.1</v>
      </c>
    </row>
    <row r="169" spans="1:7" ht="22.5" customHeight="1">
      <c r="A169" s="17" t="s">
        <v>255</v>
      </c>
      <c r="B169" s="6"/>
      <c r="C169" s="38"/>
      <c r="D169" s="6" t="s">
        <v>256</v>
      </c>
      <c r="E169" s="13"/>
      <c r="F169" s="103">
        <f>F170</f>
        <v>3150</v>
      </c>
      <c r="G169" s="103">
        <f>G170</f>
        <v>0</v>
      </c>
    </row>
    <row r="170" spans="1:7" ht="22.5" customHeight="1">
      <c r="A170" s="17" t="s">
        <v>253</v>
      </c>
      <c r="B170" s="6"/>
      <c r="C170" s="13"/>
      <c r="D170" s="6" t="s">
        <v>254</v>
      </c>
      <c r="E170" s="27"/>
      <c r="F170" s="103">
        <f>F171</f>
        <v>3150</v>
      </c>
      <c r="G170" s="103">
        <f>G171</f>
        <v>0</v>
      </c>
    </row>
    <row r="171" spans="1:7" ht="22.5" customHeight="1">
      <c r="A171" s="17" t="s">
        <v>458</v>
      </c>
      <c r="B171" s="6"/>
      <c r="C171" s="13"/>
      <c r="D171" s="6"/>
      <c r="E171" s="27" t="s">
        <v>446</v>
      </c>
      <c r="F171" s="103">
        <v>3150</v>
      </c>
      <c r="G171" s="103">
        <v>0</v>
      </c>
    </row>
    <row r="172" spans="1:7" ht="23.25" customHeight="1">
      <c r="A172" s="19" t="s">
        <v>24</v>
      </c>
      <c r="B172" s="135"/>
      <c r="C172" s="25" t="s">
        <v>25</v>
      </c>
      <c r="D172" s="6"/>
      <c r="E172" s="6"/>
      <c r="F172" s="69">
        <f aca="true" t="shared" si="6" ref="F172:G175">F173</f>
        <v>1424.8</v>
      </c>
      <c r="G172" s="69">
        <f t="shared" si="6"/>
        <v>886.7</v>
      </c>
    </row>
    <row r="173" spans="1:7" ht="23.25" customHeight="1">
      <c r="A173" s="42" t="s">
        <v>194</v>
      </c>
      <c r="B173" s="132"/>
      <c r="C173" s="11" t="s">
        <v>193</v>
      </c>
      <c r="D173" s="6"/>
      <c r="E173" s="6"/>
      <c r="F173" s="102">
        <f t="shared" si="6"/>
        <v>1424.8</v>
      </c>
      <c r="G173" s="102">
        <f t="shared" si="6"/>
        <v>886.7</v>
      </c>
    </row>
    <row r="174" spans="1:7" ht="23.25" customHeight="1">
      <c r="A174" s="17" t="s">
        <v>27</v>
      </c>
      <c r="B174" s="132"/>
      <c r="C174" s="11"/>
      <c r="D174" s="6" t="s">
        <v>28</v>
      </c>
      <c r="E174" s="6"/>
      <c r="F174" s="102">
        <f t="shared" si="6"/>
        <v>1424.8</v>
      </c>
      <c r="G174" s="102">
        <f t="shared" si="6"/>
        <v>886.7</v>
      </c>
    </row>
    <row r="175" spans="1:7" ht="34.5" customHeight="1">
      <c r="A175" s="17" t="s">
        <v>164</v>
      </c>
      <c r="B175" s="132"/>
      <c r="C175" s="11"/>
      <c r="D175" s="6" t="s">
        <v>163</v>
      </c>
      <c r="E175" s="6"/>
      <c r="F175" s="102">
        <f>F176</f>
        <v>1424.8</v>
      </c>
      <c r="G175" s="102">
        <f t="shared" si="6"/>
        <v>886.7</v>
      </c>
    </row>
    <row r="176" spans="1:7" ht="12" customHeight="1">
      <c r="A176" s="54" t="s">
        <v>421</v>
      </c>
      <c r="B176" s="132"/>
      <c r="C176" s="11"/>
      <c r="D176" s="6"/>
      <c r="E176" s="6" t="s">
        <v>422</v>
      </c>
      <c r="F176" s="103">
        <v>1424.8</v>
      </c>
      <c r="G176" s="103">
        <v>886.7</v>
      </c>
    </row>
    <row r="177" spans="1:7" ht="12.75" customHeight="1">
      <c r="A177" s="19" t="s">
        <v>32</v>
      </c>
      <c r="B177" s="20"/>
      <c r="C177" s="25" t="s">
        <v>33</v>
      </c>
      <c r="D177" s="13"/>
      <c r="E177" s="13"/>
      <c r="F177" s="69">
        <f>F178+F182</f>
        <v>1050</v>
      </c>
      <c r="G177" s="69">
        <f>G178+G182</f>
        <v>395</v>
      </c>
    </row>
    <row r="178" spans="1:7" ht="12.75" customHeight="1">
      <c r="A178" s="3" t="s">
        <v>238</v>
      </c>
      <c r="B178" s="138"/>
      <c r="C178" s="11" t="s">
        <v>122</v>
      </c>
      <c r="D178" s="21"/>
      <c r="E178" s="6"/>
      <c r="F178" s="102">
        <f aca="true" t="shared" si="7" ref="F178:G180">F179</f>
        <v>50</v>
      </c>
      <c r="G178" s="102">
        <f t="shared" si="7"/>
        <v>5</v>
      </c>
    </row>
    <row r="179" spans="1:7" ht="12.75" customHeight="1">
      <c r="A179" s="3" t="s">
        <v>124</v>
      </c>
      <c r="B179" s="138"/>
      <c r="C179" s="11"/>
      <c r="D179" s="6" t="s">
        <v>166</v>
      </c>
      <c r="E179" s="6"/>
      <c r="F179" s="102">
        <f t="shared" si="7"/>
        <v>50</v>
      </c>
      <c r="G179" s="102">
        <f t="shared" si="7"/>
        <v>5</v>
      </c>
    </row>
    <row r="180" spans="1:7" ht="12.75" customHeight="1">
      <c r="A180" s="5" t="s">
        <v>231</v>
      </c>
      <c r="B180" s="20"/>
      <c r="C180" s="11"/>
      <c r="D180" s="6" t="s">
        <v>230</v>
      </c>
      <c r="E180" s="6"/>
      <c r="F180" s="102">
        <f t="shared" si="7"/>
        <v>50</v>
      </c>
      <c r="G180" s="102">
        <f t="shared" si="7"/>
        <v>5</v>
      </c>
    </row>
    <row r="181" spans="1:7" ht="12.75" customHeight="1">
      <c r="A181" s="54" t="s">
        <v>421</v>
      </c>
      <c r="B181" s="20"/>
      <c r="C181" s="11"/>
      <c r="D181" s="6"/>
      <c r="E181" s="6" t="s">
        <v>422</v>
      </c>
      <c r="F181" s="102">
        <v>50</v>
      </c>
      <c r="G181" s="102">
        <v>5</v>
      </c>
    </row>
    <row r="182" spans="1:7" ht="12.75" customHeight="1">
      <c r="A182" s="5" t="s">
        <v>34</v>
      </c>
      <c r="B182" s="6"/>
      <c r="C182" s="38" t="s">
        <v>123</v>
      </c>
      <c r="D182" s="13"/>
      <c r="E182" s="13"/>
      <c r="F182" s="102">
        <f aca="true" t="shared" si="8" ref="F182:G184">F183</f>
        <v>1000</v>
      </c>
      <c r="G182" s="102">
        <f t="shared" si="8"/>
        <v>390</v>
      </c>
    </row>
    <row r="183" spans="1:7" ht="21.75" customHeight="1">
      <c r="A183" s="17" t="s">
        <v>35</v>
      </c>
      <c r="B183" s="6"/>
      <c r="C183" s="38"/>
      <c r="D183" s="13" t="s">
        <v>36</v>
      </c>
      <c r="E183" s="13"/>
      <c r="F183" s="102">
        <f t="shared" si="8"/>
        <v>1000</v>
      </c>
      <c r="G183" s="102">
        <f t="shared" si="8"/>
        <v>390</v>
      </c>
    </row>
    <row r="184" spans="1:7" ht="14.25" customHeight="1">
      <c r="A184" s="17" t="s">
        <v>83</v>
      </c>
      <c r="B184" s="132"/>
      <c r="C184" s="11"/>
      <c r="D184" s="6" t="s">
        <v>135</v>
      </c>
      <c r="E184" s="6"/>
      <c r="F184" s="102">
        <f t="shared" si="8"/>
        <v>1000</v>
      </c>
      <c r="G184" s="102">
        <f t="shared" si="8"/>
        <v>390</v>
      </c>
    </row>
    <row r="185" spans="1:7" ht="12.75" customHeight="1">
      <c r="A185" s="54" t="s">
        <v>421</v>
      </c>
      <c r="B185" s="132"/>
      <c r="C185" s="11"/>
      <c r="D185" s="6"/>
      <c r="E185" s="6" t="s">
        <v>422</v>
      </c>
      <c r="F185" s="103">
        <v>1000</v>
      </c>
      <c r="G185" s="103">
        <v>390</v>
      </c>
    </row>
    <row r="186" spans="1:7" ht="12.75" customHeight="1">
      <c r="A186" s="19" t="s">
        <v>37</v>
      </c>
      <c r="B186" s="20"/>
      <c r="C186" s="26" t="s">
        <v>38</v>
      </c>
      <c r="D186" s="13"/>
      <c r="E186" s="13"/>
      <c r="F186" s="69">
        <f>F187+F196+F200</f>
        <v>18835.7</v>
      </c>
      <c r="G186" s="69">
        <f>G187+G196+G200</f>
        <v>5666.299999999999</v>
      </c>
    </row>
    <row r="187" spans="1:7" ht="12.75" customHeight="1">
      <c r="A187" s="43" t="s">
        <v>39</v>
      </c>
      <c r="B187" s="6"/>
      <c r="C187" s="38" t="s">
        <v>40</v>
      </c>
      <c r="D187" s="6"/>
      <c r="E187" s="13"/>
      <c r="F187" s="103">
        <f>F188+F193</f>
        <v>15978</v>
      </c>
      <c r="G187" s="103">
        <f>G188+G193</f>
        <v>5498.4</v>
      </c>
    </row>
    <row r="188" spans="1:7" ht="21.75" customHeight="1">
      <c r="A188" s="17" t="s">
        <v>255</v>
      </c>
      <c r="B188" s="6"/>
      <c r="C188" s="38"/>
      <c r="D188" s="6" t="s">
        <v>256</v>
      </c>
      <c r="E188" s="13"/>
      <c r="F188" s="103">
        <f>F189+F191</f>
        <v>14978</v>
      </c>
      <c r="G188" s="103">
        <f>G189+G191</f>
        <v>5227.5</v>
      </c>
    </row>
    <row r="189" spans="1:7" ht="21.75" customHeight="1">
      <c r="A189" s="17" t="s">
        <v>253</v>
      </c>
      <c r="B189" s="6"/>
      <c r="C189" s="38"/>
      <c r="D189" s="6" t="s">
        <v>254</v>
      </c>
      <c r="E189" s="13"/>
      <c r="F189" s="103">
        <f>F190</f>
        <v>6284</v>
      </c>
      <c r="G189" s="103">
        <f>G190</f>
        <v>4336.7</v>
      </c>
    </row>
    <row r="190" spans="1:7" ht="21.75" customHeight="1">
      <c r="A190" s="17" t="s">
        <v>458</v>
      </c>
      <c r="B190" s="6"/>
      <c r="C190" s="38"/>
      <c r="D190" s="6"/>
      <c r="E190" s="13" t="s">
        <v>446</v>
      </c>
      <c r="F190" s="103">
        <v>6284</v>
      </c>
      <c r="G190" s="103">
        <v>4336.7</v>
      </c>
    </row>
    <row r="191" spans="1:7" ht="22.5" customHeight="1">
      <c r="A191" s="17" t="s">
        <v>253</v>
      </c>
      <c r="B191" s="6"/>
      <c r="C191" s="38"/>
      <c r="D191" s="6" t="s">
        <v>472</v>
      </c>
      <c r="E191" s="13"/>
      <c r="F191" s="103">
        <f>F192</f>
        <v>8694</v>
      </c>
      <c r="G191" s="103">
        <f>G192</f>
        <v>890.8</v>
      </c>
    </row>
    <row r="192" spans="1:7" ht="12.75" customHeight="1">
      <c r="A192" s="17" t="s">
        <v>152</v>
      </c>
      <c r="B192" s="6"/>
      <c r="C192" s="38"/>
      <c r="D192" s="6"/>
      <c r="E192" s="13" t="s">
        <v>384</v>
      </c>
      <c r="F192" s="103">
        <v>8694</v>
      </c>
      <c r="G192" s="103">
        <v>890.8</v>
      </c>
    </row>
    <row r="193" spans="1:7" ht="12.75" customHeight="1">
      <c r="A193" s="17" t="s">
        <v>41</v>
      </c>
      <c r="B193" s="6"/>
      <c r="C193" s="38"/>
      <c r="D193" s="6" t="s">
        <v>42</v>
      </c>
      <c r="E193" s="13"/>
      <c r="F193" s="103">
        <f>F194</f>
        <v>1000</v>
      </c>
      <c r="G193" s="103">
        <f>G194</f>
        <v>270.9</v>
      </c>
    </row>
    <row r="194" spans="1:7" ht="12.75" customHeight="1">
      <c r="A194" s="22" t="s">
        <v>183</v>
      </c>
      <c r="B194" s="132"/>
      <c r="C194" s="11"/>
      <c r="D194" s="6" t="s">
        <v>167</v>
      </c>
      <c r="E194" s="6"/>
      <c r="F194" s="103">
        <f>F195</f>
        <v>1000</v>
      </c>
      <c r="G194" s="103">
        <f>G195</f>
        <v>270.9</v>
      </c>
    </row>
    <row r="195" spans="1:7" ht="12.75" customHeight="1">
      <c r="A195" s="54" t="s">
        <v>421</v>
      </c>
      <c r="B195" s="132"/>
      <c r="C195" s="11"/>
      <c r="D195" s="6"/>
      <c r="E195" s="6" t="s">
        <v>422</v>
      </c>
      <c r="F195" s="103">
        <v>1000</v>
      </c>
      <c r="G195" s="103">
        <v>270.9</v>
      </c>
    </row>
    <row r="196" spans="1:7" ht="12.75" customHeight="1">
      <c r="A196" s="3" t="s">
        <v>232</v>
      </c>
      <c r="B196" s="132"/>
      <c r="C196" s="11" t="s">
        <v>233</v>
      </c>
      <c r="D196" s="6"/>
      <c r="E196" s="6"/>
      <c r="F196" s="102">
        <f aca="true" t="shared" si="9" ref="F196:G198">F197</f>
        <v>170</v>
      </c>
      <c r="G196" s="102">
        <f t="shared" si="9"/>
        <v>3</v>
      </c>
    </row>
    <row r="197" spans="1:7" ht="12.75" customHeight="1">
      <c r="A197" s="44" t="s">
        <v>234</v>
      </c>
      <c r="B197" s="132"/>
      <c r="C197" s="11"/>
      <c r="D197" s="6" t="s">
        <v>235</v>
      </c>
      <c r="E197" s="6"/>
      <c r="F197" s="102">
        <f t="shared" si="9"/>
        <v>170</v>
      </c>
      <c r="G197" s="102">
        <f t="shared" si="9"/>
        <v>3</v>
      </c>
    </row>
    <row r="198" spans="1:7" ht="12.75" customHeight="1">
      <c r="A198" s="22" t="s">
        <v>236</v>
      </c>
      <c r="B198" s="132"/>
      <c r="C198" s="11"/>
      <c r="D198" s="6" t="s">
        <v>237</v>
      </c>
      <c r="E198" s="6"/>
      <c r="F198" s="102">
        <f t="shared" si="9"/>
        <v>170</v>
      </c>
      <c r="G198" s="102">
        <f t="shared" si="9"/>
        <v>3</v>
      </c>
    </row>
    <row r="199" spans="1:7" ht="12.75" customHeight="1">
      <c r="A199" s="54" t="s">
        <v>421</v>
      </c>
      <c r="B199" s="132"/>
      <c r="C199" s="11"/>
      <c r="D199" s="6"/>
      <c r="E199" s="6" t="s">
        <v>422</v>
      </c>
      <c r="F199" s="103">
        <v>170</v>
      </c>
      <c r="G199" s="103">
        <v>3</v>
      </c>
    </row>
    <row r="200" spans="1:7" ht="14.25" customHeight="1">
      <c r="A200" s="3" t="s">
        <v>43</v>
      </c>
      <c r="B200" s="132"/>
      <c r="C200" s="11" t="s">
        <v>125</v>
      </c>
      <c r="D200" s="6"/>
      <c r="E200" s="15"/>
      <c r="F200" s="102">
        <f aca="true" t="shared" si="10" ref="F200:G202">F201</f>
        <v>2687.7</v>
      </c>
      <c r="G200" s="102">
        <f t="shared" si="10"/>
        <v>164.9</v>
      </c>
    </row>
    <row r="201" spans="1:7" ht="12.75" customHeight="1">
      <c r="A201" s="3" t="s">
        <v>43</v>
      </c>
      <c r="B201" s="132"/>
      <c r="C201" s="11"/>
      <c r="D201" s="6" t="s">
        <v>44</v>
      </c>
      <c r="E201" s="6"/>
      <c r="F201" s="102">
        <f t="shared" si="10"/>
        <v>2687.7</v>
      </c>
      <c r="G201" s="102">
        <f t="shared" si="10"/>
        <v>164.9</v>
      </c>
    </row>
    <row r="202" spans="1:7" ht="21" customHeight="1">
      <c r="A202" s="17" t="s">
        <v>174</v>
      </c>
      <c r="B202" s="132"/>
      <c r="C202" s="11"/>
      <c r="D202" s="6" t="s">
        <v>172</v>
      </c>
      <c r="E202" s="6"/>
      <c r="F202" s="102">
        <f t="shared" si="10"/>
        <v>2687.7</v>
      </c>
      <c r="G202" s="102">
        <f t="shared" si="10"/>
        <v>164.9</v>
      </c>
    </row>
    <row r="203" spans="1:7" ht="12.75" customHeight="1">
      <c r="A203" s="54" t="s">
        <v>421</v>
      </c>
      <c r="B203" s="132"/>
      <c r="C203" s="11"/>
      <c r="D203" s="6"/>
      <c r="E203" s="6" t="s">
        <v>422</v>
      </c>
      <c r="F203" s="103">
        <v>2687.7</v>
      </c>
      <c r="G203" s="103">
        <v>164.9</v>
      </c>
    </row>
    <row r="204" spans="1:7" ht="12.75" customHeight="1">
      <c r="A204" s="4" t="s">
        <v>143</v>
      </c>
      <c r="B204" s="132"/>
      <c r="C204" s="26" t="s">
        <v>49</v>
      </c>
      <c r="D204" s="6"/>
      <c r="E204" s="6"/>
      <c r="F204" s="69">
        <f aca="true" t="shared" si="11" ref="F204:G207">F205</f>
        <v>4000</v>
      </c>
      <c r="G204" s="69">
        <f t="shared" si="11"/>
        <v>4000</v>
      </c>
    </row>
    <row r="205" spans="1:7" ht="15" customHeight="1">
      <c r="A205" s="3" t="s">
        <v>59</v>
      </c>
      <c r="B205" s="132"/>
      <c r="C205" s="11" t="s">
        <v>60</v>
      </c>
      <c r="D205" s="6"/>
      <c r="E205" s="6"/>
      <c r="F205" s="103">
        <f t="shared" si="11"/>
        <v>4000</v>
      </c>
      <c r="G205" s="103">
        <f t="shared" si="11"/>
        <v>4000</v>
      </c>
    </row>
    <row r="206" spans="1:7" ht="24" customHeight="1">
      <c r="A206" s="17" t="s">
        <v>255</v>
      </c>
      <c r="B206" s="132"/>
      <c r="C206" s="11"/>
      <c r="D206" s="6" t="s">
        <v>256</v>
      </c>
      <c r="E206" s="6"/>
      <c r="F206" s="103">
        <f t="shared" si="11"/>
        <v>4000</v>
      </c>
      <c r="G206" s="103">
        <f t="shared" si="11"/>
        <v>4000</v>
      </c>
    </row>
    <row r="207" spans="1:7" ht="21" customHeight="1">
      <c r="A207" s="17" t="s">
        <v>253</v>
      </c>
      <c r="B207" s="132"/>
      <c r="C207" s="11"/>
      <c r="D207" s="6" t="s">
        <v>254</v>
      </c>
      <c r="E207" s="6"/>
      <c r="F207" s="103">
        <f t="shared" si="11"/>
        <v>4000</v>
      </c>
      <c r="G207" s="103">
        <f t="shared" si="11"/>
        <v>4000</v>
      </c>
    </row>
    <row r="208" spans="1:7" ht="21.75" customHeight="1">
      <c r="A208" s="17" t="s">
        <v>458</v>
      </c>
      <c r="B208" s="132"/>
      <c r="C208" s="11"/>
      <c r="D208" s="6"/>
      <c r="E208" s="6" t="s">
        <v>446</v>
      </c>
      <c r="F208" s="103">
        <v>4000</v>
      </c>
      <c r="G208" s="103">
        <v>4000</v>
      </c>
    </row>
    <row r="209" spans="1:7" ht="12.75" customHeight="1">
      <c r="A209" s="4" t="s">
        <v>144</v>
      </c>
      <c r="B209" s="139"/>
      <c r="C209" s="26">
        <v>1000</v>
      </c>
      <c r="D209" s="4"/>
      <c r="E209" s="4"/>
      <c r="F209" s="69">
        <f>F210+F214+F218</f>
        <v>4391</v>
      </c>
      <c r="G209" s="69">
        <f>G210+G214+G218</f>
        <v>2192.3</v>
      </c>
    </row>
    <row r="210" spans="1:7" ht="12.75" customHeight="1">
      <c r="A210" s="3" t="s">
        <v>140</v>
      </c>
      <c r="B210" s="132"/>
      <c r="C210" s="11" t="s">
        <v>75</v>
      </c>
      <c r="D210" s="6"/>
      <c r="E210" s="6"/>
      <c r="F210" s="103">
        <f aca="true" t="shared" si="12" ref="F210:G212">F211</f>
        <v>550</v>
      </c>
      <c r="G210" s="103">
        <f t="shared" si="12"/>
        <v>334.1</v>
      </c>
    </row>
    <row r="211" spans="1:7" ht="12.75" customHeight="1">
      <c r="A211" s="22" t="s">
        <v>180</v>
      </c>
      <c r="B211" s="132"/>
      <c r="C211" s="11"/>
      <c r="D211" s="6" t="s">
        <v>179</v>
      </c>
      <c r="E211" s="6"/>
      <c r="F211" s="103">
        <f t="shared" si="12"/>
        <v>550</v>
      </c>
      <c r="G211" s="103">
        <f t="shared" si="12"/>
        <v>334.1</v>
      </c>
    </row>
    <row r="212" spans="1:7" ht="12.75" customHeight="1">
      <c r="A212" s="17" t="s">
        <v>76</v>
      </c>
      <c r="B212" s="132"/>
      <c r="C212" s="11"/>
      <c r="D212" s="6" t="s">
        <v>181</v>
      </c>
      <c r="E212" s="6"/>
      <c r="F212" s="103">
        <f t="shared" si="12"/>
        <v>550</v>
      </c>
      <c r="G212" s="103">
        <f t="shared" si="12"/>
        <v>334.1</v>
      </c>
    </row>
    <row r="213" spans="1:7" ht="22.5" customHeight="1">
      <c r="A213" s="17" t="s">
        <v>444</v>
      </c>
      <c r="B213" s="132"/>
      <c r="C213" s="11"/>
      <c r="D213" s="6"/>
      <c r="E213" s="6" t="s">
        <v>424</v>
      </c>
      <c r="F213" s="103">
        <v>550</v>
      </c>
      <c r="G213" s="103">
        <v>334.1</v>
      </c>
    </row>
    <row r="214" spans="1:7" ht="12.75" customHeight="1">
      <c r="A214" s="45" t="s">
        <v>138</v>
      </c>
      <c r="B214" s="132"/>
      <c r="C214" s="11" t="s">
        <v>77</v>
      </c>
      <c r="D214" s="6"/>
      <c r="E214" s="6"/>
      <c r="F214" s="102">
        <f aca="true" t="shared" si="13" ref="F214:G216">F215</f>
        <v>50</v>
      </c>
      <c r="G214" s="102">
        <f t="shared" si="13"/>
        <v>0</v>
      </c>
    </row>
    <row r="215" spans="1:7" ht="12.75" customHeight="1">
      <c r="A215" s="22" t="s">
        <v>182</v>
      </c>
      <c r="B215" s="132"/>
      <c r="C215" s="11"/>
      <c r="D215" s="6" t="s">
        <v>78</v>
      </c>
      <c r="E215" s="6"/>
      <c r="F215" s="102">
        <f>F216</f>
        <v>50</v>
      </c>
      <c r="G215" s="102">
        <f>G216</f>
        <v>0</v>
      </c>
    </row>
    <row r="216" spans="1:7" ht="12.75" customHeight="1">
      <c r="A216" s="29" t="s">
        <v>251</v>
      </c>
      <c r="B216" s="132"/>
      <c r="C216" s="11"/>
      <c r="D216" s="6" t="s">
        <v>207</v>
      </c>
      <c r="E216" s="6"/>
      <c r="F216" s="103">
        <f t="shared" si="13"/>
        <v>50</v>
      </c>
      <c r="G216" s="103">
        <f t="shared" si="13"/>
        <v>0</v>
      </c>
    </row>
    <row r="217" spans="1:7" ht="23.25" customHeight="1">
      <c r="A217" s="17" t="s">
        <v>444</v>
      </c>
      <c r="B217" s="132"/>
      <c r="C217" s="11"/>
      <c r="D217" s="6"/>
      <c r="E217" s="6" t="s">
        <v>424</v>
      </c>
      <c r="F217" s="103">
        <v>50</v>
      </c>
      <c r="G217" s="103">
        <v>0</v>
      </c>
    </row>
    <row r="218" spans="1:7" ht="14.25" customHeight="1">
      <c r="A218" s="45" t="s">
        <v>189</v>
      </c>
      <c r="B218" s="132"/>
      <c r="C218" s="11" t="s">
        <v>114</v>
      </c>
      <c r="D218" s="11"/>
      <c r="E218" s="11"/>
      <c r="F218" s="103">
        <f aca="true" t="shared" si="14" ref="F218:G220">F219</f>
        <v>3791</v>
      </c>
      <c r="G218" s="103">
        <f t="shared" si="14"/>
        <v>1858.2</v>
      </c>
    </row>
    <row r="219" spans="1:7" ht="10.5" customHeight="1">
      <c r="A219" s="22" t="s">
        <v>182</v>
      </c>
      <c r="B219" s="132"/>
      <c r="C219" s="11"/>
      <c r="D219" s="6" t="s">
        <v>78</v>
      </c>
      <c r="E219" s="6"/>
      <c r="F219" s="102">
        <f t="shared" si="14"/>
        <v>3791</v>
      </c>
      <c r="G219" s="102">
        <f t="shared" si="14"/>
        <v>1858.2</v>
      </c>
    </row>
    <row r="220" spans="1:7" ht="33.75" customHeight="1">
      <c r="A220" s="17" t="s">
        <v>474</v>
      </c>
      <c r="B220" s="132"/>
      <c r="C220" s="11"/>
      <c r="D220" s="6" t="s">
        <v>473</v>
      </c>
      <c r="E220" s="6"/>
      <c r="F220" s="117">
        <f t="shared" si="14"/>
        <v>3791</v>
      </c>
      <c r="G220" s="117">
        <f t="shared" si="14"/>
        <v>1858.2</v>
      </c>
    </row>
    <row r="221" spans="1:7" ht="12" customHeight="1">
      <c r="A221" s="17" t="s">
        <v>152</v>
      </c>
      <c r="B221" s="132"/>
      <c r="C221" s="11"/>
      <c r="D221" s="6"/>
      <c r="E221" s="6" t="s">
        <v>384</v>
      </c>
      <c r="F221" s="103">
        <v>3791</v>
      </c>
      <c r="G221" s="103">
        <v>1858.2</v>
      </c>
    </row>
    <row r="222" spans="1:7" ht="26.25" customHeight="1">
      <c r="A222" s="46" t="s">
        <v>117</v>
      </c>
      <c r="B222" s="47" t="s">
        <v>87</v>
      </c>
      <c r="C222" s="126"/>
      <c r="D222" s="13"/>
      <c r="E222" s="13"/>
      <c r="F222" s="69">
        <f>F223+F282</f>
        <v>782847.2</v>
      </c>
      <c r="G222" s="69">
        <f>G223+G282</f>
        <v>433488.6</v>
      </c>
    </row>
    <row r="223" spans="1:7" ht="12.75" customHeight="1">
      <c r="A223" s="19" t="s">
        <v>213</v>
      </c>
      <c r="B223" s="36"/>
      <c r="C223" s="19" t="s">
        <v>71</v>
      </c>
      <c r="D223" s="13"/>
      <c r="E223" s="13"/>
      <c r="F223" s="69">
        <f>F224+F240+F260+F266+F275</f>
        <v>781947.2</v>
      </c>
      <c r="G223" s="69">
        <f>G224+G240+G260+G266+G275</f>
        <v>433188.6</v>
      </c>
    </row>
    <row r="224" spans="1:7" ht="12.75" customHeight="1">
      <c r="A224" s="24" t="s">
        <v>147</v>
      </c>
      <c r="B224" s="6"/>
      <c r="C224" s="38" t="s">
        <v>88</v>
      </c>
      <c r="D224" s="13"/>
      <c r="E224" s="13"/>
      <c r="F224" s="102">
        <f>F225+F234+F237</f>
        <v>525240</v>
      </c>
      <c r="G224" s="102">
        <f>G225+G234+G237</f>
        <v>256687.9</v>
      </c>
    </row>
    <row r="225" spans="1:7" ht="14.25" customHeight="1">
      <c r="A225" s="17" t="s">
        <v>89</v>
      </c>
      <c r="B225" s="6"/>
      <c r="C225" s="13"/>
      <c r="D225" s="13" t="s">
        <v>90</v>
      </c>
      <c r="E225" s="13"/>
      <c r="F225" s="102">
        <f>F226+F228+F230+F232</f>
        <v>188432.09999999998</v>
      </c>
      <c r="G225" s="102">
        <f>G226+G228+G230+G232</f>
        <v>131741.9</v>
      </c>
    </row>
    <row r="226" spans="1:7" ht="55.5" customHeight="1">
      <c r="A226" s="17" t="s">
        <v>441</v>
      </c>
      <c r="B226" s="6"/>
      <c r="C226" s="13"/>
      <c r="D226" s="13" t="s">
        <v>357</v>
      </c>
      <c r="E226" s="13"/>
      <c r="F226" s="102">
        <f>F227</f>
        <v>20492.1</v>
      </c>
      <c r="G226" s="102">
        <f>G227</f>
        <v>15359.2</v>
      </c>
    </row>
    <row r="227" spans="1:7" ht="12.75" customHeight="1">
      <c r="A227" s="22" t="s">
        <v>354</v>
      </c>
      <c r="B227" s="6"/>
      <c r="C227" s="13"/>
      <c r="D227" s="13"/>
      <c r="E227" s="13" t="s">
        <v>353</v>
      </c>
      <c r="F227" s="102">
        <v>20492.1</v>
      </c>
      <c r="G227" s="102">
        <v>15359.2</v>
      </c>
    </row>
    <row r="228" spans="1:7" ht="33" customHeight="1">
      <c r="A228" s="17" t="s">
        <v>582</v>
      </c>
      <c r="B228" s="6"/>
      <c r="C228" s="13"/>
      <c r="D228" s="13" t="s">
        <v>351</v>
      </c>
      <c r="E228" s="13"/>
      <c r="F228" s="102">
        <f>F229</f>
        <v>153050.4</v>
      </c>
      <c r="G228" s="102">
        <f>G229</f>
        <v>106538.1</v>
      </c>
    </row>
    <row r="229" spans="1:7" ht="12" customHeight="1">
      <c r="A229" s="22" t="s">
        <v>354</v>
      </c>
      <c r="B229" s="6"/>
      <c r="C229" s="13"/>
      <c r="D229" s="13"/>
      <c r="E229" s="13" t="s">
        <v>353</v>
      </c>
      <c r="F229" s="102">
        <v>153050.4</v>
      </c>
      <c r="G229" s="102">
        <v>106538.1</v>
      </c>
    </row>
    <row r="230" spans="1:7" ht="45" customHeight="1">
      <c r="A230" s="17" t="s">
        <v>442</v>
      </c>
      <c r="B230" s="6"/>
      <c r="C230" s="13"/>
      <c r="D230" s="13" t="s">
        <v>358</v>
      </c>
      <c r="E230" s="13"/>
      <c r="F230" s="102">
        <f>F231</f>
        <v>1235.3</v>
      </c>
      <c r="G230" s="102">
        <f>G231</f>
        <v>209.4</v>
      </c>
    </row>
    <row r="231" spans="1:7" ht="12.75" customHeight="1">
      <c r="A231" s="22" t="s">
        <v>354</v>
      </c>
      <c r="B231" s="6"/>
      <c r="C231" s="13"/>
      <c r="D231" s="13"/>
      <c r="E231" s="13" t="s">
        <v>353</v>
      </c>
      <c r="F231" s="102">
        <v>1235.3</v>
      </c>
      <c r="G231" s="102">
        <v>209.4</v>
      </c>
    </row>
    <row r="232" spans="1:7" ht="45" customHeight="1">
      <c r="A232" s="17" t="s">
        <v>583</v>
      </c>
      <c r="B232" s="6"/>
      <c r="C232" s="13"/>
      <c r="D232" s="13" t="s">
        <v>355</v>
      </c>
      <c r="E232" s="13"/>
      <c r="F232" s="102">
        <f>F233</f>
        <v>13654.3</v>
      </c>
      <c r="G232" s="102">
        <f>G233</f>
        <v>9635.2</v>
      </c>
    </row>
    <row r="233" spans="1:7" ht="12.75" customHeight="1">
      <c r="A233" s="22" t="s">
        <v>354</v>
      </c>
      <c r="B233" s="6"/>
      <c r="C233" s="13"/>
      <c r="D233" s="13"/>
      <c r="E233" s="13" t="s">
        <v>353</v>
      </c>
      <c r="F233" s="102">
        <v>13654.3</v>
      </c>
      <c r="G233" s="102">
        <v>9635.2</v>
      </c>
    </row>
    <row r="234" spans="1:7" ht="12.75" customHeight="1">
      <c r="A234" s="17" t="s">
        <v>370</v>
      </c>
      <c r="B234" s="6"/>
      <c r="C234" s="13"/>
      <c r="D234" s="13" t="s">
        <v>372</v>
      </c>
      <c r="E234" s="13"/>
      <c r="F234" s="102">
        <f>F235</f>
        <v>327542.5</v>
      </c>
      <c r="G234" s="102">
        <f>G235</f>
        <v>118946</v>
      </c>
    </row>
    <row r="235" spans="1:7" ht="22.5" customHeight="1">
      <c r="A235" s="17" t="s">
        <v>371</v>
      </c>
      <c r="B235" s="6"/>
      <c r="C235" s="13"/>
      <c r="D235" s="13" t="s">
        <v>373</v>
      </c>
      <c r="E235" s="13"/>
      <c r="F235" s="102">
        <f>F236</f>
        <v>327542.5</v>
      </c>
      <c r="G235" s="102">
        <f>G236</f>
        <v>118946</v>
      </c>
    </row>
    <row r="236" spans="1:7" ht="14.25" customHeight="1">
      <c r="A236" s="22" t="s">
        <v>314</v>
      </c>
      <c r="B236" s="6"/>
      <c r="C236" s="13"/>
      <c r="D236" s="13"/>
      <c r="E236" s="13" t="s">
        <v>374</v>
      </c>
      <c r="F236" s="102">
        <v>327542.5</v>
      </c>
      <c r="G236" s="102">
        <v>118946</v>
      </c>
    </row>
    <row r="237" spans="1:7" ht="15" customHeight="1">
      <c r="A237" s="22" t="s">
        <v>328</v>
      </c>
      <c r="B237" s="6"/>
      <c r="C237" s="13"/>
      <c r="D237" s="13" t="s">
        <v>307</v>
      </c>
      <c r="E237" s="13"/>
      <c r="F237" s="102">
        <f>F238</f>
        <v>9265.4</v>
      </c>
      <c r="G237" s="102">
        <f>G238</f>
        <v>6000</v>
      </c>
    </row>
    <row r="238" spans="1:7" ht="24" customHeight="1">
      <c r="A238" s="17" t="s">
        <v>371</v>
      </c>
      <c r="B238" s="6"/>
      <c r="C238" s="13"/>
      <c r="D238" s="13" t="s">
        <v>492</v>
      </c>
      <c r="E238" s="13"/>
      <c r="F238" s="102">
        <f>F239</f>
        <v>9265.4</v>
      </c>
      <c r="G238" s="102">
        <f>G239</f>
        <v>6000</v>
      </c>
    </row>
    <row r="239" spans="1:7" ht="12.75" customHeight="1">
      <c r="A239" s="22" t="s">
        <v>314</v>
      </c>
      <c r="B239" s="6"/>
      <c r="C239" s="13"/>
      <c r="D239" s="13"/>
      <c r="E239" s="13" t="s">
        <v>374</v>
      </c>
      <c r="F239" s="102">
        <v>9265.4</v>
      </c>
      <c r="G239" s="102">
        <v>6000</v>
      </c>
    </row>
    <row r="240" spans="1:7" ht="12.75" customHeight="1">
      <c r="A240" s="24" t="s">
        <v>148</v>
      </c>
      <c r="B240" s="132"/>
      <c r="C240" s="11" t="s">
        <v>72</v>
      </c>
      <c r="D240" s="6"/>
      <c r="E240" s="6"/>
      <c r="F240" s="102">
        <f>F241+F246+F251+F257</f>
        <v>149816.1</v>
      </c>
      <c r="G240" s="102">
        <f>G241+G246+G251+G257</f>
        <v>98881.1</v>
      </c>
    </row>
    <row r="241" spans="1:7" ht="12.75" customHeight="1">
      <c r="A241" s="17" t="s">
        <v>89</v>
      </c>
      <c r="B241" s="132"/>
      <c r="C241" s="11"/>
      <c r="D241" s="6" t="s">
        <v>90</v>
      </c>
      <c r="E241" s="6"/>
      <c r="F241" s="102">
        <f>F242+F244</f>
        <v>62182.7</v>
      </c>
      <c r="G241" s="102">
        <f>G242+G244</f>
        <v>43582.3</v>
      </c>
    </row>
    <row r="242" spans="1:7" ht="33.75" customHeight="1">
      <c r="A242" s="17" t="s">
        <v>352</v>
      </c>
      <c r="B242" s="132"/>
      <c r="C242" s="11"/>
      <c r="D242" s="13" t="s">
        <v>351</v>
      </c>
      <c r="E242" s="6"/>
      <c r="F242" s="102">
        <f>F243</f>
        <v>55666.6</v>
      </c>
      <c r="G242" s="102">
        <f>G243</f>
        <v>38982.4</v>
      </c>
    </row>
    <row r="243" spans="1:7" ht="13.5" customHeight="1">
      <c r="A243" s="22" t="s">
        <v>354</v>
      </c>
      <c r="B243" s="6"/>
      <c r="C243" s="13"/>
      <c r="D243" s="13"/>
      <c r="E243" s="13" t="s">
        <v>353</v>
      </c>
      <c r="F243" s="102">
        <v>55666.6</v>
      </c>
      <c r="G243" s="102">
        <v>38982.4</v>
      </c>
    </row>
    <row r="244" spans="1:7" ht="32.25" customHeight="1">
      <c r="A244" s="17" t="s">
        <v>356</v>
      </c>
      <c r="B244" s="6"/>
      <c r="C244" s="13"/>
      <c r="D244" s="13" t="s">
        <v>355</v>
      </c>
      <c r="E244" s="13"/>
      <c r="F244" s="102">
        <f>F245</f>
        <v>6516.1</v>
      </c>
      <c r="G244" s="102">
        <f>G245</f>
        <v>4599.9</v>
      </c>
    </row>
    <row r="245" spans="1:7" ht="15" customHeight="1">
      <c r="A245" s="22" t="s">
        <v>354</v>
      </c>
      <c r="B245" s="6"/>
      <c r="C245" s="13"/>
      <c r="D245" s="13"/>
      <c r="E245" s="13" t="s">
        <v>353</v>
      </c>
      <c r="F245" s="102">
        <v>6516.1</v>
      </c>
      <c r="G245" s="102">
        <v>4599.9</v>
      </c>
    </row>
    <row r="246" spans="1:7" ht="15" customHeight="1">
      <c r="A246" s="17" t="s">
        <v>91</v>
      </c>
      <c r="B246" s="6"/>
      <c r="C246" s="13"/>
      <c r="D246" s="13" t="s">
        <v>92</v>
      </c>
      <c r="E246" s="13"/>
      <c r="F246" s="102">
        <f>F247+F249</f>
        <v>1808.4</v>
      </c>
      <c r="G246" s="102">
        <f>G247+G249</f>
        <v>1204.4</v>
      </c>
    </row>
    <row r="247" spans="1:7" ht="34.5" customHeight="1">
      <c r="A247" s="17" t="s">
        <v>361</v>
      </c>
      <c r="B247" s="6"/>
      <c r="C247" s="13"/>
      <c r="D247" s="13" t="s">
        <v>360</v>
      </c>
      <c r="E247" s="13"/>
      <c r="F247" s="102">
        <f>F248</f>
        <v>1605.5</v>
      </c>
      <c r="G247" s="102">
        <f>G248</f>
        <v>1061.2</v>
      </c>
    </row>
    <row r="248" spans="1:7" ht="15" customHeight="1">
      <c r="A248" s="22" t="s">
        <v>354</v>
      </c>
      <c r="B248" s="6"/>
      <c r="C248" s="13"/>
      <c r="D248" s="13"/>
      <c r="E248" s="13" t="s">
        <v>353</v>
      </c>
      <c r="F248" s="102">
        <v>1605.5</v>
      </c>
      <c r="G248" s="102">
        <v>1061.2</v>
      </c>
    </row>
    <row r="249" spans="1:7" ht="35.25" customHeight="1">
      <c r="A249" s="17" t="s">
        <v>362</v>
      </c>
      <c r="B249" s="6"/>
      <c r="C249" s="13"/>
      <c r="D249" s="13" t="s">
        <v>363</v>
      </c>
      <c r="E249" s="13"/>
      <c r="F249" s="102">
        <f>F250</f>
        <v>202.9</v>
      </c>
      <c r="G249" s="102">
        <f>G250</f>
        <v>143.2</v>
      </c>
    </row>
    <row r="250" spans="1:7" ht="13.5" customHeight="1">
      <c r="A250" s="22" t="s">
        <v>354</v>
      </c>
      <c r="B250" s="6"/>
      <c r="C250" s="13"/>
      <c r="D250" s="13"/>
      <c r="E250" s="13" t="s">
        <v>353</v>
      </c>
      <c r="F250" s="102">
        <v>202.9</v>
      </c>
      <c r="G250" s="102">
        <v>143.2</v>
      </c>
    </row>
    <row r="251" spans="1:7" ht="15.75" customHeight="1">
      <c r="A251" s="17" t="s">
        <v>8</v>
      </c>
      <c r="B251" s="132"/>
      <c r="C251" s="11"/>
      <c r="D251" s="6" t="s">
        <v>9</v>
      </c>
      <c r="E251" s="6"/>
      <c r="F251" s="103">
        <f>F252+F254</f>
        <v>82406</v>
      </c>
      <c r="G251" s="103">
        <f>G252+G254</f>
        <v>52094.399999999994</v>
      </c>
    </row>
    <row r="252" spans="1:7" ht="33.75" customHeight="1">
      <c r="A252" s="17" t="s">
        <v>443</v>
      </c>
      <c r="B252" s="132"/>
      <c r="C252" s="11"/>
      <c r="D252" s="6" t="s">
        <v>359</v>
      </c>
      <c r="E252" s="6"/>
      <c r="F252" s="102">
        <f>F253</f>
        <v>4625</v>
      </c>
      <c r="G252" s="102">
        <f>G253</f>
        <v>3083.2</v>
      </c>
    </row>
    <row r="253" spans="1:7" ht="15.75" customHeight="1">
      <c r="A253" s="22" t="s">
        <v>354</v>
      </c>
      <c r="B253" s="132"/>
      <c r="C253" s="11"/>
      <c r="D253" s="6"/>
      <c r="E253" s="6" t="s">
        <v>353</v>
      </c>
      <c r="F253" s="103">
        <v>4625</v>
      </c>
      <c r="G253" s="103">
        <v>3083.2</v>
      </c>
    </row>
    <row r="254" spans="1:7" ht="15.75" customHeight="1">
      <c r="A254" s="17" t="s">
        <v>370</v>
      </c>
      <c r="B254" s="6"/>
      <c r="C254" s="13"/>
      <c r="D254" s="13" t="s">
        <v>372</v>
      </c>
      <c r="E254" s="13"/>
      <c r="F254" s="102">
        <f>F255</f>
        <v>77781</v>
      </c>
      <c r="G254" s="102">
        <f>G255</f>
        <v>49011.2</v>
      </c>
    </row>
    <row r="255" spans="1:7" ht="21" customHeight="1">
      <c r="A255" s="17" t="s">
        <v>371</v>
      </c>
      <c r="B255" s="6"/>
      <c r="C255" s="13"/>
      <c r="D255" s="13" t="s">
        <v>373</v>
      </c>
      <c r="E255" s="13"/>
      <c r="F255" s="102">
        <f>F256</f>
        <v>77781</v>
      </c>
      <c r="G255" s="102">
        <f>G256</f>
        <v>49011.2</v>
      </c>
    </row>
    <row r="256" spans="1:7" ht="15.75" customHeight="1">
      <c r="A256" s="22" t="s">
        <v>314</v>
      </c>
      <c r="B256" s="6"/>
      <c r="C256" s="13"/>
      <c r="D256" s="13"/>
      <c r="E256" s="13" t="s">
        <v>374</v>
      </c>
      <c r="F256" s="102">
        <v>77781</v>
      </c>
      <c r="G256" s="102">
        <v>49011.2</v>
      </c>
    </row>
    <row r="257" spans="1:7" ht="13.5" customHeight="1">
      <c r="A257" s="22" t="s">
        <v>328</v>
      </c>
      <c r="B257" s="6"/>
      <c r="C257" s="13"/>
      <c r="D257" s="13" t="s">
        <v>307</v>
      </c>
      <c r="E257" s="13"/>
      <c r="F257" s="102">
        <f>F258</f>
        <v>3419</v>
      </c>
      <c r="G257" s="102">
        <f>G258</f>
        <v>2000</v>
      </c>
    </row>
    <row r="258" spans="1:7" ht="21.75" customHeight="1">
      <c r="A258" s="17" t="s">
        <v>371</v>
      </c>
      <c r="B258" s="6"/>
      <c r="C258" s="13"/>
      <c r="D258" s="13" t="s">
        <v>492</v>
      </c>
      <c r="E258" s="13"/>
      <c r="F258" s="102">
        <f>F259</f>
        <v>3419</v>
      </c>
      <c r="G258" s="102">
        <f>G259</f>
        <v>2000</v>
      </c>
    </row>
    <row r="259" spans="1:7" ht="12.75" customHeight="1">
      <c r="A259" s="22" t="s">
        <v>314</v>
      </c>
      <c r="B259" s="6"/>
      <c r="C259" s="13"/>
      <c r="D259" s="13"/>
      <c r="E259" s="13" t="s">
        <v>374</v>
      </c>
      <c r="F259" s="102">
        <v>3419</v>
      </c>
      <c r="G259" s="102">
        <v>2000</v>
      </c>
    </row>
    <row r="260" spans="1:7" ht="14.25" customHeight="1">
      <c r="A260" s="24" t="s">
        <v>205</v>
      </c>
      <c r="B260" s="132"/>
      <c r="C260" s="11" t="s">
        <v>204</v>
      </c>
      <c r="D260" s="6"/>
      <c r="E260" s="6"/>
      <c r="F260" s="102">
        <f>F261</f>
        <v>17589.7</v>
      </c>
      <c r="G260" s="102">
        <f>G261</f>
        <v>12507.8</v>
      </c>
    </row>
    <row r="261" spans="1:7" ht="15" customHeight="1">
      <c r="A261" s="17" t="s">
        <v>89</v>
      </c>
      <c r="B261" s="132"/>
      <c r="C261" s="11"/>
      <c r="D261" s="6" t="s">
        <v>90</v>
      </c>
      <c r="E261" s="6"/>
      <c r="F261" s="102">
        <f>F262+F264</f>
        <v>17589.7</v>
      </c>
      <c r="G261" s="102">
        <f>G262+G264</f>
        <v>12507.8</v>
      </c>
    </row>
    <row r="262" spans="1:7" ht="34.5" customHeight="1">
      <c r="A262" s="17" t="s">
        <v>352</v>
      </c>
      <c r="B262" s="132"/>
      <c r="C262" s="11"/>
      <c r="D262" s="13" t="s">
        <v>351</v>
      </c>
      <c r="E262" s="6"/>
      <c r="F262" s="102">
        <f>F263</f>
        <v>15976.9</v>
      </c>
      <c r="G262" s="102">
        <f>G263</f>
        <v>11369.3</v>
      </c>
    </row>
    <row r="263" spans="1:7" ht="13.5" customHeight="1">
      <c r="A263" s="22" t="s">
        <v>354</v>
      </c>
      <c r="B263" s="132"/>
      <c r="C263" s="11"/>
      <c r="D263" s="6"/>
      <c r="E263" s="6" t="s">
        <v>353</v>
      </c>
      <c r="F263" s="103">
        <v>15976.9</v>
      </c>
      <c r="G263" s="103">
        <v>11369.3</v>
      </c>
    </row>
    <row r="264" spans="1:7" ht="36" customHeight="1">
      <c r="A264" s="17" t="s">
        <v>356</v>
      </c>
      <c r="B264" s="132"/>
      <c r="C264" s="11"/>
      <c r="D264" s="13" t="s">
        <v>355</v>
      </c>
      <c r="E264" s="6"/>
      <c r="F264" s="102">
        <f>F265</f>
        <v>1612.8</v>
      </c>
      <c r="G264" s="102">
        <f>G265</f>
        <v>1138.5</v>
      </c>
    </row>
    <row r="265" spans="1:7" ht="13.5" customHeight="1">
      <c r="A265" s="22" t="s">
        <v>354</v>
      </c>
      <c r="B265" s="132"/>
      <c r="C265" s="11"/>
      <c r="D265" s="6"/>
      <c r="E265" s="6" t="s">
        <v>353</v>
      </c>
      <c r="F265" s="103">
        <v>1612.8</v>
      </c>
      <c r="G265" s="103">
        <v>1138.5</v>
      </c>
    </row>
    <row r="266" spans="1:7" ht="13.5" customHeight="1">
      <c r="A266" s="24" t="s">
        <v>149</v>
      </c>
      <c r="B266" s="132"/>
      <c r="C266" s="11" t="s">
        <v>95</v>
      </c>
      <c r="D266" s="6"/>
      <c r="E266" s="6"/>
      <c r="F266" s="102">
        <f>F267+F272</f>
        <v>81402.4</v>
      </c>
      <c r="G266" s="102">
        <f>G267+G272</f>
        <v>59634.6</v>
      </c>
    </row>
    <row r="267" spans="1:7" ht="13.5" customHeight="1">
      <c r="A267" s="22" t="s">
        <v>93</v>
      </c>
      <c r="B267" s="132"/>
      <c r="C267" s="11"/>
      <c r="D267" s="6" t="s">
        <v>94</v>
      </c>
      <c r="E267" s="6"/>
      <c r="F267" s="102">
        <f>F268+F270</f>
        <v>78402.4</v>
      </c>
      <c r="G267" s="102">
        <f>G268+G270</f>
        <v>56634.6</v>
      </c>
    </row>
    <row r="268" spans="1:7" ht="23.25" customHeight="1">
      <c r="A268" s="17" t="s">
        <v>367</v>
      </c>
      <c r="B268" s="132"/>
      <c r="C268" s="11"/>
      <c r="D268" s="6" t="s">
        <v>366</v>
      </c>
      <c r="E268" s="6"/>
      <c r="F268" s="102">
        <f>F269</f>
        <v>76893.5</v>
      </c>
      <c r="G268" s="102">
        <f>G269</f>
        <v>55569.4</v>
      </c>
    </row>
    <row r="269" spans="1:7" ht="13.5" customHeight="1">
      <c r="A269" s="22" t="s">
        <v>354</v>
      </c>
      <c r="B269" s="132"/>
      <c r="C269" s="11"/>
      <c r="D269" s="6"/>
      <c r="E269" s="6" t="s">
        <v>353</v>
      </c>
      <c r="F269" s="103">
        <v>76893.5</v>
      </c>
      <c r="G269" s="103">
        <v>55569.4</v>
      </c>
    </row>
    <row r="270" spans="1:7" ht="35.25" customHeight="1">
      <c r="A270" s="17" t="s">
        <v>368</v>
      </c>
      <c r="B270" s="132"/>
      <c r="C270" s="11"/>
      <c r="D270" s="6" t="s">
        <v>369</v>
      </c>
      <c r="E270" s="6"/>
      <c r="F270" s="102">
        <f>F271</f>
        <v>1508.9</v>
      </c>
      <c r="G270" s="102">
        <f>G271</f>
        <v>1065.2</v>
      </c>
    </row>
    <row r="271" spans="1:7" ht="13.5" customHeight="1">
      <c r="A271" s="22" t="s">
        <v>354</v>
      </c>
      <c r="B271" s="132"/>
      <c r="C271" s="11"/>
      <c r="D271" s="6"/>
      <c r="E271" s="6" t="s">
        <v>353</v>
      </c>
      <c r="F271" s="103">
        <v>1508.9</v>
      </c>
      <c r="G271" s="103">
        <v>1065.2</v>
      </c>
    </row>
    <row r="272" spans="1:7" ht="13.5" customHeight="1">
      <c r="A272" s="17" t="s">
        <v>370</v>
      </c>
      <c r="B272" s="6"/>
      <c r="C272" s="13"/>
      <c r="D272" s="13" t="s">
        <v>372</v>
      </c>
      <c r="E272" s="13"/>
      <c r="F272" s="102">
        <f>F273</f>
        <v>3000</v>
      </c>
      <c r="G272" s="102">
        <f>G273</f>
        <v>3000</v>
      </c>
    </row>
    <row r="273" spans="1:7" ht="24" customHeight="1">
      <c r="A273" s="17" t="s">
        <v>371</v>
      </c>
      <c r="B273" s="6"/>
      <c r="C273" s="13"/>
      <c r="D273" s="13" t="s">
        <v>373</v>
      </c>
      <c r="E273" s="13"/>
      <c r="F273" s="102">
        <f>F274</f>
        <v>3000</v>
      </c>
      <c r="G273" s="102">
        <f>G274</f>
        <v>3000</v>
      </c>
    </row>
    <row r="274" spans="1:7" ht="13.5" customHeight="1">
      <c r="A274" s="22" t="s">
        <v>314</v>
      </c>
      <c r="B274" s="6"/>
      <c r="C274" s="13"/>
      <c r="D274" s="13"/>
      <c r="E274" s="27" t="s">
        <v>374</v>
      </c>
      <c r="F274" s="102">
        <v>3000</v>
      </c>
      <c r="G274" s="102">
        <v>3000</v>
      </c>
    </row>
    <row r="275" spans="1:7" ht="13.5" customHeight="1">
      <c r="A275" s="24" t="s">
        <v>214</v>
      </c>
      <c r="B275" s="132"/>
      <c r="C275" s="11" t="s">
        <v>215</v>
      </c>
      <c r="D275" s="6"/>
      <c r="E275" s="6"/>
      <c r="F275" s="102">
        <f>F276</f>
        <v>7899</v>
      </c>
      <c r="G275" s="102">
        <f>G276</f>
        <v>5477.2</v>
      </c>
    </row>
    <row r="276" spans="1:7" ht="30.75" customHeight="1">
      <c r="A276" s="17" t="s">
        <v>154</v>
      </c>
      <c r="B276" s="132"/>
      <c r="C276" s="11"/>
      <c r="D276" s="6" t="s">
        <v>155</v>
      </c>
      <c r="E276" s="6"/>
      <c r="F276" s="102">
        <f>F277+F280</f>
        <v>7899</v>
      </c>
      <c r="G276" s="102">
        <f>G277+G280</f>
        <v>5477.2</v>
      </c>
    </row>
    <row r="277" spans="1:7" ht="13.5" customHeight="1">
      <c r="A277" s="22" t="s">
        <v>14</v>
      </c>
      <c r="B277" s="132"/>
      <c r="C277" s="11"/>
      <c r="D277" s="6" t="s">
        <v>158</v>
      </c>
      <c r="E277" s="6"/>
      <c r="F277" s="102">
        <f>F278+F279</f>
        <v>3000</v>
      </c>
      <c r="G277" s="102">
        <f>G278+G279</f>
        <v>2177.7</v>
      </c>
    </row>
    <row r="278" spans="1:7" ht="13.5" customHeight="1">
      <c r="A278" s="17" t="s">
        <v>437</v>
      </c>
      <c r="B278" s="132"/>
      <c r="C278" s="11"/>
      <c r="D278" s="6"/>
      <c r="E278" s="6" t="s">
        <v>438</v>
      </c>
      <c r="F278" s="102">
        <v>1960</v>
      </c>
      <c r="G278" s="102">
        <v>1318.7</v>
      </c>
    </row>
    <row r="279" spans="1:7" ht="13.5" customHeight="1">
      <c r="A279" s="17" t="s">
        <v>439</v>
      </c>
      <c r="B279" s="132"/>
      <c r="C279" s="11"/>
      <c r="D279" s="6"/>
      <c r="E279" s="6" t="s">
        <v>440</v>
      </c>
      <c r="F279" s="102">
        <v>1040</v>
      </c>
      <c r="G279" s="102">
        <v>859</v>
      </c>
    </row>
    <row r="280" spans="1:7" ht="21" customHeight="1">
      <c r="A280" s="17" t="s">
        <v>365</v>
      </c>
      <c r="B280" s="132"/>
      <c r="C280" s="11"/>
      <c r="D280" s="6" t="s">
        <v>364</v>
      </c>
      <c r="E280" s="6"/>
      <c r="F280" s="102">
        <f>F281</f>
        <v>4899</v>
      </c>
      <c r="G280" s="102">
        <f>G281</f>
        <v>3299.5</v>
      </c>
    </row>
    <row r="281" spans="1:7" ht="13.5" customHeight="1">
      <c r="A281" s="17" t="s">
        <v>347</v>
      </c>
      <c r="B281" s="132"/>
      <c r="C281" s="11"/>
      <c r="D281" s="6"/>
      <c r="E281" s="6" t="s">
        <v>346</v>
      </c>
      <c r="F281" s="102">
        <v>4899</v>
      </c>
      <c r="G281" s="103">
        <v>3299.5</v>
      </c>
    </row>
    <row r="282" spans="1:7" ht="13.5" customHeight="1">
      <c r="A282" s="19" t="s">
        <v>144</v>
      </c>
      <c r="B282" s="135"/>
      <c r="C282" s="26" t="s">
        <v>74</v>
      </c>
      <c r="D282" s="6"/>
      <c r="E282" s="6"/>
      <c r="F282" s="103">
        <f aca="true" t="shared" si="15" ref="F282:G286">F283</f>
        <v>900</v>
      </c>
      <c r="G282" s="103">
        <f t="shared" si="15"/>
        <v>300</v>
      </c>
    </row>
    <row r="283" spans="1:7" ht="13.5" customHeight="1">
      <c r="A283" s="24" t="s">
        <v>138</v>
      </c>
      <c r="B283" s="132"/>
      <c r="C283" s="11" t="s">
        <v>77</v>
      </c>
      <c r="D283" s="6"/>
      <c r="E283" s="6"/>
      <c r="F283" s="103">
        <f t="shared" si="15"/>
        <v>900</v>
      </c>
      <c r="G283" s="103">
        <f t="shared" si="15"/>
        <v>300</v>
      </c>
    </row>
    <row r="284" spans="1:7" ht="13.5" customHeight="1">
      <c r="A284" s="22" t="s">
        <v>182</v>
      </c>
      <c r="B284" s="132"/>
      <c r="C284" s="11"/>
      <c r="D284" s="6" t="s">
        <v>78</v>
      </c>
      <c r="E284" s="6"/>
      <c r="F284" s="103">
        <f t="shared" si="15"/>
        <v>900</v>
      </c>
      <c r="G284" s="103">
        <f t="shared" si="15"/>
        <v>300</v>
      </c>
    </row>
    <row r="285" spans="1:7" ht="13.5" customHeight="1">
      <c r="A285" s="40" t="s">
        <v>141</v>
      </c>
      <c r="B285" s="132"/>
      <c r="C285" s="11"/>
      <c r="D285" s="6" t="s">
        <v>145</v>
      </c>
      <c r="E285" s="6"/>
      <c r="F285" s="103">
        <f t="shared" si="15"/>
        <v>900</v>
      </c>
      <c r="G285" s="103">
        <f t="shared" si="15"/>
        <v>300</v>
      </c>
    </row>
    <row r="286" spans="1:7" ht="14.25" customHeight="1">
      <c r="A286" s="40" t="s">
        <v>429</v>
      </c>
      <c r="B286" s="132"/>
      <c r="C286" s="11"/>
      <c r="D286" s="6" t="s">
        <v>428</v>
      </c>
      <c r="E286" s="6"/>
      <c r="F286" s="103">
        <f t="shared" si="15"/>
        <v>900</v>
      </c>
      <c r="G286" s="103">
        <f t="shared" si="15"/>
        <v>300</v>
      </c>
    </row>
    <row r="287" spans="1:7" ht="13.5" customHeight="1">
      <c r="A287" s="17" t="s">
        <v>389</v>
      </c>
      <c r="B287" s="132"/>
      <c r="C287" s="11"/>
      <c r="D287" s="6"/>
      <c r="E287" s="6" t="s">
        <v>374</v>
      </c>
      <c r="F287" s="103">
        <v>900</v>
      </c>
      <c r="G287" s="103">
        <v>300</v>
      </c>
    </row>
    <row r="288" spans="1:7" ht="36" customHeight="1">
      <c r="A288" s="12" t="s">
        <v>240</v>
      </c>
      <c r="B288" s="58" t="s">
        <v>15</v>
      </c>
      <c r="C288" s="41"/>
      <c r="D288" s="6"/>
      <c r="E288" s="6"/>
      <c r="F288" s="69">
        <f>F289+F313+F308</f>
        <v>192390.50000000003</v>
      </c>
      <c r="G288" s="69">
        <f>G289+G313+G308</f>
        <v>117877.19999999998</v>
      </c>
    </row>
    <row r="289" spans="1:7" ht="12" customHeight="1">
      <c r="A289" s="19" t="s">
        <v>143</v>
      </c>
      <c r="B289" s="58"/>
      <c r="C289" s="25" t="s">
        <v>49</v>
      </c>
      <c r="D289" s="6"/>
      <c r="E289" s="6"/>
      <c r="F289" s="69">
        <f>F290</f>
        <v>149227.00000000003</v>
      </c>
      <c r="G289" s="69">
        <f>G290</f>
        <v>85905.69999999998</v>
      </c>
    </row>
    <row r="290" spans="1:7" ht="12.75" customHeight="1">
      <c r="A290" s="3" t="s">
        <v>54</v>
      </c>
      <c r="B290" s="132"/>
      <c r="C290" s="11" t="s">
        <v>55</v>
      </c>
      <c r="D290" s="6"/>
      <c r="E290" s="6"/>
      <c r="F290" s="103">
        <f>F291+F294</f>
        <v>149227.00000000003</v>
      </c>
      <c r="G290" s="103">
        <f>G291+G294</f>
        <v>85905.69999999998</v>
      </c>
    </row>
    <row r="291" spans="1:7" ht="22.5" customHeight="1">
      <c r="A291" s="17" t="s">
        <v>255</v>
      </c>
      <c r="B291" s="132"/>
      <c r="C291" s="11"/>
      <c r="D291" s="6" t="s">
        <v>256</v>
      </c>
      <c r="E291" s="6"/>
      <c r="F291" s="103">
        <f>F292</f>
        <v>683.2</v>
      </c>
      <c r="G291" s="103">
        <f>G292</f>
        <v>683.2</v>
      </c>
    </row>
    <row r="292" spans="1:7" ht="21.75" customHeight="1">
      <c r="A292" s="17" t="s">
        <v>253</v>
      </c>
      <c r="B292" s="132"/>
      <c r="C292" s="11"/>
      <c r="D292" s="6" t="s">
        <v>254</v>
      </c>
      <c r="E292" s="6"/>
      <c r="F292" s="103">
        <f>F293</f>
        <v>683.2</v>
      </c>
      <c r="G292" s="103">
        <f>G293</f>
        <v>683.2</v>
      </c>
    </row>
    <row r="293" spans="1:7" ht="21.75" customHeight="1">
      <c r="A293" s="17" t="s">
        <v>458</v>
      </c>
      <c r="B293" s="132"/>
      <c r="C293" s="11"/>
      <c r="D293" s="6"/>
      <c r="E293" s="6" t="s">
        <v>446</v>
      </c>
      <c r="F293" s="103">
        <v>683.2</v>
      </c>
      <c r="G293" s="103">
        <v>683.2</v>
      </c>
    </row>
    <row r="294" spans="1:7" ht="12.75" customHeight="1">
      <c r="A294" s="17" t="s">
        <v>57</v>
      </c>
      <c r="B294" s="132"/>
      <c r="C294" s="11"/>
      <c r="D294" s="6" t="s">
        <v>58</v>
      </c>
      <c r="E294" s="6"/>
      <c r="F294" s="103">
        <f>F295+F297+F304+F306</f>
        <v>148543.80000000002</v>
      </c>
      <c r="G294" s="103">
        <f>G295+G297+G304+G306</f>
        <v>85222.49999999999</v>
      </c>
    </row>
    <row r="295" spans="1:7" ht="33" customHeight="1">
      <c r="A295" s="17" t="s">
        <v>586</v>
      </c>
      <c r="B295" s="132"/>
      <c r="C295" s="11"/>
      <c r="D295" s="6" t="s">
        <v>584</v>
      </c>
      <c r="E295" s="6"/>
      <c r="F295" s="103">
        <f>F296</f>
        <v>30000</v>
      </c>
      <c r="G295" s="103">
        <f>G296</f>
        <v>0</v>
      </c>
    </row>
    <row r="296" spans="1:7" ht="12.75" customHeight="1">
      <c r="A296" s="17" t="s">
        <v>419</v>
      </c>
      <c r="B296" s="132"/>
      <c r="C296" s="11"/>
      <c r="D296" s="6"/>
      <c r="E296" s="6" t="s">
        <v>420</v>
      </c>
      <c r="F296" s="103">
        <v>30000</v>
      </c>
      <c r="G296" s="103">
        <v>0</v>
      </c>
    </row>
    <row r="297" spans="1:7" ht="12.75" customHeight="1">
      <c r="A297" s="22" t="s">
        <v>30</v>
      </c>
      <c r="B297" s="132"/>
      <c r="C297" s="11"/>
      <c r="D297" s="6" t="s">
        <v>184</v>
      </c>
      <c r="E297" s="6"/>
      <c r="F297" s="103">
        <f>F298+F299+F300+F301+F302+F303</f>
        <v>72531.80000000002</v>
      </c>
      <c r="G297" s="103">
        <f>G298+G299+G300+G301+G302+G303</f>
        <v>62430.299999999996</v>
      </c>
    </row>
    <row r="298" spans="1:7" ht="12.75" customHeight="1">
      <c r="A298" s="17" t="s">
        <v>437</v>
      </c>
      <c r="B298" s="132"/>
      <c r="C298" s="11"/>
      <c r="D298" s="6"/>
      <c r="E298" s="6" t="s">
        <v>475</v>
      </c>
      <c r="F298" s="103">
        <v>47397</v>
      </c>
      <c r="G298" s="103">
        <v>42607.4</v>
      </c>
    </row>
    <row r="299" spans="1:7" ht="20.25" customHeight="1">
      <c r="A299" s="17" t="s">
        <v>448</v>
      </c>
      <c r="B299" s="132"/>
      <c r="C299" s="11"/>
      <c r="D299" s="6"/>
      <c r="E299" s="6" t="s">
        <v>445</v>
      </c>
      <c r="F299" s="103">
        <v>255.5</v>
      </c>
      <c r="G299" s="103">
        <v>227.6</v>
      </c>
    </row>
    <row r="300" spans="1:7" ht="12.75" customHeight="1">
      <c r="A300" s="54" t="s">
        <v>421</v>
      </c>
      <c r="B300" s="132"/>
      <c r="C300" s="11"/>
      <c r="D300" s="6"/>
      <c r="E300" s="6" t="s">
        <v>422</v>
      </c>
      <c r="F300" s="103">
        <v>23921.6</v>
      </c>
      <c r="G300" s="103">
        <v>18656.7</v>
      </c>
    </row>
    <row r="301" spans="1:7" ht="21" customHeight="1">
      <c r="A301" s="17" t="s">
        <v>458</v>
      </c>
      <c r="B301" s="132"/>
      <c r="C301" s="11"/>
      <c r="D301" s="6"/>
      <c r="E301" s="6" t="s">
        <v>446</v>
      </c>
      <c r="F301" s="103">
        <v>354.1</v>
      </c>
      <c r="G301" s="103">
        <v>336.1</v>
      </c>
    </row>
    <row r="302" spans="1:7" ht="12.75" customHeight="1">
      <c r="A302" s="17" t="s">
        <v>449</v>
      </c>
      <c r="B302" s="132"/>
      <c r="C302" s="11"/>
      <c r="D302" s="6"/>
      <c r="E302" s="6" t="s">
        <v>447</v>
      </c>
      <c r="F302" s="103">
        <v>601.3</v>
      </c>
      <c r="G302" s="103">
        <v>600.7</v>
      </c>
    </row>
    <row r="303" spans="1:7" ht="12.75" customHeight="1">
      <c r="A303" s="17" t="s">
        <v>471</v>
      </c>
      <c r="B303" s="132"/>
      <c r="C303" s="11"/>
      <c r="D303" s="6"/>
      <c r="E303" s="6" t="s">
        <v>470</v>
      </c>
      <c r="F303" s="103">
        <v>2.3</v>
      </c>
      <c r="G303" s="103">
        <v>1.8</v>
      </c>
    </row>
    <row r="304" spans="1:7" ht="36" customHeight="1">
      <c r="A304" s="17" t="s">
        <v>554</v>
      </c>
      <c r="B304" s="132"/>
      <c r="C304" s="11"/>
      <c r="D304" s="6" t="s">
        <v>478</v>
      </c>
      <c r="E304" s="6"/>
      <c r="F304" s="103">
        <f>F305</f>
        <v>45544.1</v>
      </c>
      <c r="G304" s="103">
        <f>G305</f>
        <v>22570.3</v>
      </c>
    </row>
    <row r="305" spans="1:7" ht="34.5" customHeight="1">
      <c r="A305" s="17" t="s">
        <v>555</v>
      </c>
      <c r="B305" s="132"/>
      <c r="C305" s="11"/>
      <c r="D305" s="6"/>
      <c r="E305" s="6" t="s">
        <v>556</v>
      </c>
      <c r="F305" s="103">
        <v>45544.1</v>
      </c>
      <c r="G305" s="103">
        <v>22570.3</v>
      </c>
    </row>
    <row r="306" spans="1:7" ht="35.25" customHeight="1">
      <c r="A306" s="17" t="s">
        <v>585</v>
      </c>
      <c r="B306" s="132"/>
      <c r="C306" s="11"/>
      <c r="D306" s="6" t="s">
        <v>479</v>
      </c>
      <c r="E306" s="6"/>
      <c r="F306" s="103">
        <f>F307</f>
        <v>467.9</v>
      </c>
      <c r="G306" s="103">
        <f>G307</f>
        <v>221.9</v>
      </c>
    </row>
    <row r="307" spans="1:7" ht="34.5" customHeight="1">
      <c r="A307" s="17" t="s">
        <v>555</v>
      </c>
      <c r="B307" s="132"/>
      <c r="C307" s="11"/>
      <c r="D307" s="6"/>
      <c r="E307" s="6" t="s">
        <v>556</v>
      </c>
      <c r="F307" s="103">
        <v>467.9</v>
      </c>
      <c r="G307" s="103">
        <v>221.9</v>
      </c>
    </row>
    <row r="308" spans="1:7" ht="12.75" customHeight="1">
      <c r="A308" s="19" t="s">
        <v>144</v>
      </c>
      <c r="B308" s="135"/>
      <c r="C308" s="25" t="s">
        <v>74</v>
      </c>
      <c r="D308" s="6"/>
      <c r="E308" s="6"/>
      <c r="F308" s="69">
        <f aca="true" t="shared" si="16" ref="F308:G311">F309</f>
        <v>99</v>
      </c>
      <c r="G308" s="69">
        <f t="shared" si="16"/>
        <v>74.1</v>
      </c>
    </row>
    <row r="309" spans="1:7" ht="12.75" customHeight="1">
      <c r="A309" s="3" t="s">
        <v>140</v>
      </c>
      <c r="B309" s="132"/>
      <c r="C309" s="11" t="s">
        <v>75</v>
      </c>
      <c r="D309" s="6"/>
      <c r="E309" s="6"/>
      <c r="F309" s="102">
        <f t="shared" si="16"/>
        <v>99</v>
      </c>
      <c r="G309" s="102">
        <f t="shared" si="16"/>
        <v>74.1</v>
      </c>
    </row>
    <row r="310" spans="1:7" ht="12.75" customHeight="1">
      <c r="A310" s="22" t="s">
        <v>180</v>
      </c>
      <c r="B310" s="132"/>
      <c r="C310" s="11"/>
      <c r="D310" s="6" t="s">
        <v>179</v>
      </c>
      <c r="E310" s="6"/>
      <c r="F310" s="102">
        <f t="shared" si="16"/>
        <v>99</v>
      </c>
      <c r="G310" s="102">
        <f t="shared" si="16"/>
        <v>74.1</v>
      </c>
    </row>
    <row r="311" spans="1:7" ht="21" customHeight="1">
      <c r="A311" s="17" t="s">
        <v>76</v>
      </c>
      <c r="B311" s="132"/>
      <c r="C311" s="11"/>
      <c r="D311" s="6" t="s">
        <v>181</v>
      </c>
      <c r="E311" s="6"/>
      <c r="F311" s="102">
        <f t="shared" si="16"/>
        <v>99</v>
      </c>
      <c r="G311" s="102">
        <f t="shared" si="16"/>
        <v>74.1</v>
      </c>
    </row>
    <row r="312" spans="1:7" ht="21.75" customHeight="1">
      <c r="A312" s="17" t="s">
        <v>444</v>
      </c>
      <c r="B312" s="132"/>
      <c r="C312" s="11"/>
      <c r="D312" s="6"/>
      <c r="E312" s="6" t="s">
        <v>424</v>
      </c>
      <c r="F312" s="103">
        <v>99</v>
      </c>
      <c r="G312" s="103">
        <v>74.1</v>
      </c>
    </row>
    <row r="313" spans="1:7" ht="12.75" customHeight="1">
      <c r="A313" s="19" t="s">
        <v>128</v>
      </c>
      <c r="B313" s="135"/>
      <c r="C313" s="25" t="s">
        <v>216</v>
      </c>
      <c r="D313" s="6"/>
      <c r="E313" s="6"/>
      <c r="F313" s="69">
        <f>F314+F337</f>
        <v>43064.5</v>
      </c>
      <c r="G313" s="69">
        <f>G314+G337</f>
        <v>31897.399999999998</v>
      </c>
    </row>
    <row r="314" spans="1:7" ht="12.75" customHeight="1">
      <c r="A314" s="3" t="s">
        <v>218</v>
      </c>
      <c r="B314" s="132"/>
      <c r="C314" s="11" t="s">
        <v>217</v>
      </c>
      <c r="D314" s="6"/>
      <c r="E314" s="6"/>
      <c r="F314" s="102">
        <f>F315+F333</f>
        <v>35492.5</v>
      </c>
      <c r="G314" s="102">
        <f>G315+G333</f>
        <v>26632.999999999996</v>
      </c>
    </row>
    <row r="315" spans="1:7" ht="12.75" customHeight="1">
      <c r="A315" s="17" t="s">
        <v>98</v>
      </c>
      <c r="B315" s="132"/>
      <c r="C315" s="11"/>
      <c r="D315" s="6" t="s">
        <v>99</v>
      </c>
      <c r="E315" s="6"/>
      <c r="F315" s="102">
        <f>F316+F323+F329+F331</f>
        <v>33552.9</v>
      </c>
      <c r="G315" s="102">
        <f>G316+G323+G329+G331</f>
        <v>25353.399999999998</v>
      </c>
    </row>
    <row r="316" spans="1:7" ht="14.25" customHeight="1">
      <c r="A316" s="17" t="s">
        <v>297</v>
      </c>
      <c r="B316" s="132"/>
      <c r="C316" s="11"/>
      <c r="D316" s="6" t="s">
        <v>262</v>
      </c>
      <c r="E316" s="6"/>
      <c r="F316" s="102">
        <f>F317+F319+F321</f>
        <v>29882.8</v>
      </c>
      <c r="G316" s="102">
        <f>G317+G319+G321</f>
        <v>23032.600000000002</v>
      </c>
    </row>
    <row r="317" spans="1:7" ht="33.75" customHeight="1">
      <c r="A317" s="17" t="s">
        <v>298</v>
      </c>
      <c r="B317" s="132"/>
      <c r="C317" s="11"/>
      <c r="D317" s="6" t="s">
        <v>261</v>
      </c>
      <c r="E317" s="6"/>
      <c r="F317" s="102">
        <f>F318</f>
        <v>27274.6</v>
      </c>
      <c r="G317" s="102">
        <f>G318</f>
        <v>20456</v>
      </c>
    </row>
    <row r="318" spans="1:7" ht="32.25" customHeight="1">
      <c r="A318" s="17" t="s">
        <v>477</v>
      </c>
      <c r="B318" s="132"/>
      <c r="C318" s="11"/>
      <c r="D318" s="6"/>
      <c r="E318" s="6" t="s">
        <v>476</v>
      </c>
      <c r="F318" s="102">
        <v>27274.6</v>
      </c>
      <c r="G318" s="102">
        <v>20456</v>
      </c>
    </row>
    <row r="319" spans="1:7" ht="21" customHeight="1">
      <c r="A319" s="17" t="s">
        <v>299</v>
      </c>
      <c r="B319" s="132"/>
      <c r="C319" s="11"/>
      <c r="D319" s="6" t="s">
        <v>260</v>
      </c>
      <c r="E319" s="6"/>
      <c r="F319" s="102">
        <f>F320</f>
        <v>2339.3</v>
      </c>
      <c r="G319" s="102">
        <f>G320</f>
        <v>2307.7</v>
      </c>
    </row>
    <row r="320" spans="1:7" ht="32.25" customHeight="1">
      <c r="A320" s="17" t="s">
        <v>477</v>
      </c>
      <c r="B320" s="132"/>
      <c r="C320" s="11"/>
      <c r="D320" s="6"/>
      <c r="E320" s="6" t="s">
        <v>476</v>
      </c>
      <c r="F320" s="102">
        <v>2339.3</v>
      </c>
      <c r="G320" s="102">
        <v>2307.7</v>
      </c>
    </row>
    <row r="321" spans="1:7" ht="12" customHeight="1">
      <c r="A321" s="54" t="s">
        <v>320</v>
      </c>
      <c r="B321" s="132"/>
      <c r="C321" s="11"/>
      <c r="D321" s="6" t="s">
        <v>525</v>
      </c>
      <c r="E321" s="6"/>
      <c r="F321" s="102">
        <f>F322</f>
        <v>268.9</v>
      </c>
      <c r="G321" s="102">
        <f>G322</f>
        <v>268.9</v>
      </c>
    </row>
    <row r="322" spans="1:7" ht="12" customHeight="1">
      <c r="A322" s="17" t="s">
        <v>320</v>
      </c>
      <c r="B322" s="132"/>
      <c r="C322" s="11"/>
      <c r="D322" s="6"/>
      <c r="E322" s="6" t="s">
        <v>493</v>
      </c>
      <c r="F322" s="102">
        <v>268.9</v>
      </c>
      <c r="G322" s="102">
        <v>268.9</v>
      </c>
    </row>
    <row r="323" spans="1:7" ht="14.25" customHeight="1">
      <c r="A323" s="22" t="s">
        <v>30</v>
      </c>
      <c r="B323" s="132"/>
      <c r="C323" s="11"/>
      <c r="D323" s="6" t="s">
        <v>185</v>
      </c>
      <c r="E323" s="6"/>
      <c r="F323" s="102">
        <f>F324+F325+F326+F327+F328</f>
        <v>1630.3999999999999</v>
      </c>
      <c r="G323" s="102">
        <f>G324+G325+G326+G327+G328</f>
        <v>1439.6</v>
      </c>
    </row>
    <row r="324" spans="1:7" ht="12.75" customHeight="1">
      <c r="A324" s="17" t="s">
        <v>437</v>
      </c>
      <c r="B324" s="132"/>
      <c r="C324" s="11"/>
      <c r="D324" s="6"/>
      <c r="E324" s="6" t="s">
        <v>475</v>
      </c>
      <c r="F324" s="103">
        <v>1180.6</v>
      </c>
      <c r="G324" s="103">
        <v>1180.6</v>
      </c>
    </row>
    <row r="325" spans="1:7" ht="20.25" customHeight="1">
      <c r="A325" s="17" t="s">
        <v>448</v>
      </c>
      <c r="B325" s="132"/>
      <c r="C325" s="11"/>
      <c r="D325" s="6"/>
      <c r="E325" s="6" t="s">
        <v>445</v>
      </c>
      <c r="F325" s="103">
        <v>11.9</v>
      </c>
      <c r="G325" s="103">
        <v>11.9</v>
      </c>
    </row>
    <row r="326" spans="1:7" ht="13.5" customHeight="1">
      <c r="A326" s="54" t="s">
        <v>421</v>
      </c>
      <c r="B326" s="132"/>
      <c r="C326" s="11"/>
      <c r="D326" s="6"/>
      <c r="E326" s="6" t="s">
        <v>422</v>
      </c>
      <c r="F326" s="103">
        <v>437</v>
      </c>
      <c r="G326" s="103">
        <v>246.2</v>
      </c>
    </row>
    <row r="327" spans="1:7" ht="12" customHeight="1">
      <c r="A327" s="17" t="s">
        <v>449</v>
      </c>
      <c r="B327" s="132"/>
      <c r="C327" s="11"/>
      <c r="D327" s="6"/>
      <c r="E327" s="6" t="s">
        <v>447</v>
      </c>
      <c r="F327" s="103">
        <v>0.1</v>
      </c>
      <c r="G327" s="103">
        <v>0.1</v>
      </c>
    </row>
    <row r="328" spans="1:7" ht="12" customHeight="1">
      <c r="A328" s="17" t="s">
        <v>471</v>
      </c>
      <c r="B328" s="132"/>
      <c r="C328" s="11"/>
      <c r="D328" s="6"/>
      <c r="E328" s="6" t="s">
        <v>470</v>
      </c>
      <c r="F328" s="103">
        <v>0.8</v>
      </c>
      <c r="G328" s="103">
        <v>0.8</v>
      </c>
    </row>
    <row r="329" spans="1:7" ht="35.25" customHeight="1">
      <c r="A329" s="17" t="s">
        <v>554</v>
      </c>
      <c r="B329" s="132"/>
      <c r="C329" s="11"/>
      <c r="D329" s="6" t="s">
        <v>587</v>
      </c>
      <c r="E329" s="6"/>
      <c r="F329" s="102">
        <f>F330</f>
        <v>2039.3</v>
      </c>
      <c r="G329" s="102">
        <f>G330</f>
        <v>881.1</v>
      </c>
    </row>
    <row r="330" spans="1:7" ht="34.5" customHeight="1">
      <c r="A330" s="17" t="s">
        <v>558</v>
      </c>
      <c r="B330" s="132"/>
      <c r="C330" s="11"/>
      <c r="D330" s="6"/>
      <c r="E330" s="6" t="s">
        <v>556</v>
      </c>
      <c r="F330" s="103">
        <v>2039.3</v>
      </c>
      <c r="G330" s="103">
        <v>881.1</v>
      </c>
    </row>
    <row r="331" spans="1:7" ht="31.5" customHeight="1">
      <c r="A331" s="17" t="s">
        <v>589</v>
      </c>
      <c r="B331" s="132"/>
      <c r="C331" s="11"/>
      <c r="D331" s="6" t="s">
        <v>588</v>
      </c>
      <c r="E331" s="6"/>
      <c r="F331" s="102">
        <f>F332</f>
        <v>0.4</v>
      </c>
      <c r="G331" s="102">
        <f>G332</f>
        <v>0.1</v>
      </c>
    </row>
    <row r="332" spans="1:7" ht="35.25" customHeight="1">
      <c r="A332" s="17" t="s">
        <v>558</v>
      </c>
      <c r="B332" s="132"/>
      <c r="C332" s="11"/>
      <c r="D332" s="6"/>
      <c r="E332" s="6" t="s">
        <v>556</v>
      </c>
      <c r="F332" s="103">
        <v>0.4</v>
      </c>
      <c r="G332" s="103">
        <v>0.1</v>
      </c>
    </row>
    <row r="333" spans="1:7" ht="13.5" customHeight="1">
      <c r="A333" s="33" t="s">
        <v>198</v>
      </c>
      <c r="B333" s="132"/>
      <c r="C333" s="11"/>
      <c r="D333" s="6" t="s">
        <v>196</v>
      </c>
      <c r="E333" s="6"/>
      <c r="F333" s="102">
        <f>F334</f>
        <v>1939.6</v>
      </c>
      <c r="G333" s="102">
        <f>G334</f>
        <v>1279.6</v>
      </c>
    </row>
    <row r="334" spans="1:7" ht="13.5" customHeight="1">
      <c r="A334" s="33" t="s">
        <v>219</v>
      </c>
      <c r="B334" s="132"/>
      <c r="C334" s="11"/>
      <c r="D334" s="6" t="s">
        <v>197</v>
      </c>
      <c r="E334" s="6"/>
      <c r="F334" s="102">
        <f>F335+F336</f>
        <v>1939.6</v>
      </c>
      <c r="G334" s="102">
        <f>G335+G336</f>
        <v>1279.6</v>
      </c>
    </row>
    <row r="335" spans="1:7" ht="15" customHeight="1">
      <c r="A335" s="54" t="s">
        <v>421</v>
      </c>
      <c r="B335" s="132"/>
      <c r="C335" s="11"/>
      <c r="D335" s="6"/>
      <c r="E335" s="6" t="s">
        <v>422</v>
      </c>
      <c r="F335" s="102">
        <v>1625.2</v>
      </c>
      <c r="G335" s="102">
        <v>1043.8</v>
      </c>
    </row>
    <row r="336" spans="1:7" ht="21" customHeight="1">
      <c r="A336" s="17" t="s">
        <v>444</v>
      </c>
      <c r="B336" s="132"/>
      <c r="C336" s="11"/>
      <c r="D336" s="6"/>
      <c r="E336" s="6" t="s">
        <v>424</v>
      </c>
      <c r="F336" s="103">
        <v>314.4</v>
      </c>
      <c r="G336" s="103">
        <v>235.8</v>
      </c>
    </row>
    <row r="337" spans="1:7" ht="14.25" customHeight="1">
      <c r="A337" s="3" t="s">
        <v>220</v>
      </c>
      <c r="B337" s="132"/>
      <c r="C337" s="11" t="s">
        <v>221</v>
      </c>
      <c r="D337" s="6"/>
      <c r="E337" s="6"/>
      <c r="F337" s="102">
        <f>F338</f>
        <v>7571.999999999999</v>
      </c>
      <c r="G337" s="102">
        <f>G338</f>
        <v>5264.400000000001</v>
      </c>
    </row>
    <row r="338" spans="1:7" ht="33" customHeight="1">
      <c r="A338" s="17" t="s">
        <v>154</v>
      </c>
      <c r="B338" s="132"/>
      <c r="C338" s="11"/>
      <c r="D338" s="6" t="s">
        <v>155</v>
      </c>
      <c r="E338" s="6"/>
      <c r="F338" s="102">
        <f>F339</f>
        <v>7571.999999999999</v>
      </c>
      <c r="G338" s="102">
        <f>G339</f>
        <v>5264.400000000001</v>
      </c>
    </row>
    <row r="339" spans="1:7" ht="12.75" customHeight="1">
      <c r="A339" s="22" t="s">
        <v>14</v>
      </c>
      <c r="B339" s="132"/>
      <c r="C339" s="11"/>
      <c r="D339" s="6" t="s">
        <v>158</v>
      </c>
      <c r="E339" s="6"/>
      <c r="F339" s="102">
        <f>F340+F341+F342+F343+F344</f>
        <v>7571.999999999999</v>
      </c>
      <c r="G339" s="102">
        <f>G340+G341+G342+G343+G344</f>
        <v>5264.400000000001</v>
      </c>
    </row>
    <row r="340" spans="1:7" ht="12" customHeight="1">
      <c r="A340" s="22" t="s">
        <v>437</v>
      </c>
      <c r="B340" s="132"/>
      <c r="C340" s="11"/>
      <c r="D340" s="6"/>
      <c r="E340" s="6" t="s">
        <v>438</v>
      </c>
      <c r="F340" s="103">
        <v>6065.4</v>
      </c>
      <c r="G340" s="103">
        <v>4257.1</v>
      </c>
    </row>
    <row r="341" spans="1:7" ht="13.5" customHeight="1">
      <c r="A341" s="22" t="s">
        <v>439</v>
      </c>
      <c r="B341" s="132"/>
      <c r="C341" s="11"/>
      <c r="D341" s="6"/>
      <c r="E341" s="6" t="s">
        <v>440</v>
      </c>
      <c r="F341" s="103">
        <v>912.2</v>
      </c>
      <c r="G341" s="103">
        <v>632.6</v>
      </c>
    </row>
    <row r="342" spans="1:7" ht="21" customHeight="1">
      <c r="A342" s="17" t="s">
        <v>448</v>
      </c>
      <c r="B342" s="132"/>
      <c r="C342" s="11"/>
      <c r="D342" s="6"/>
      <c r="E342" s="6" t="s">
        <v>445</v>
      </c>
      <c r="F342" s="103">
        <v>265.2</v>
      </c>
      <c r="G342" s="103">
        <v>152.7</v>
      </c>
    </row>
    <row r="343" spans="1:7" ht="12.75" customHeight="1">
      <c r="A343" s="54" t="s">
        <v>421</v>
      </c>
      <c r="B343" s="132"/>
      <c r="C343" s="11"/>
      <c r="D343" s="6"/>
      <c r="E343" s="6" t="s">
        <v>422</v>
      </c>
      <c r="F343" s="103">
        <v>303.2</v>
      </c>
      <c r="G343" s="103">
        <v>196</v>
      </c>
    </row>
    <row r="344" spans="1:7" ht="13.5" customHeight="1">
      <c r="A344" s="17" t="s">
        <v>471</v>
      </c>
      <c r="B344" s="132"/>
      <c r="C344" s="11"/>
      <c r="D344" s="6"/>
      <c r="E344" s="6" t="s">
        <v>470</v>
      </c>
      <c r="F344" s="103">
        <v>26</v>
      </c>
      <c r="G344" s="103">
        <v>26</v>
      </c>
    </row>
    <row r="345" spans="1:7" ht="39" customHeight="1">
      <c r="A345" s="46" t="s">
        <v>242</v>
      </c>
      <c r="B345" s="47" t="s">
        <v>100</v>
      </c>
      <c r="C345" s="126"/>
      <c r="D345" s="13"/>
      <c r="E345" s="13"/>
      <c r="F345" s="69">
        <f>F346+F383+F434</f>
        <v>147413</v>
      </c>
      <c r="G345" s="69">
        <f>G346+G383+G434</f>
        <v>103875.5</v>
      </c>
    </row>
    <row r="346" spans="1:7" ht="14.25" customHeight="1">
      <c r="A346" s="19" t="s">
        <v>48</v>
      </c>
      <c r="B346" s="20"/>
      <c r="C346" s="26" t="s">
        <v>49</v>
      </c>
      <c r="D346" s="13"/>
      <c r="E346" s="13"/>
      <c r="F346" s="69">
        <f>F347+F363</f>
        <v>66395.70000000001</v>
      </c>
      <c r="G346" s="69">
        <f>G347+G363</f>
        <v>45733.5</v>
      </c>
    </row>
    <row r="347" spans="1:7" ht="13.5" customHeight="1">
      <c r="A347" s="3" t="s">
        <v>54</v>
      </c>
      <c r="B347" s="132"/>
      <c r="C347" s="11" t="s">
        <v>55</v>
      </c>
      <c r="D347" s="13"/>
      <c r="E347" s="13"/>
      <c r="F347" s="102">
        <f>F348</f>
        <v>48368.100000000006</v>
      </c>
      <c r="G347" s="102">
        <f>G348</f>
        <v>33847.5</v>
      </c>
    </row>
    <row r="348" spans="1:7" ht="12.75" customHeight="1">
      <c r="A348" s="17" t="s">
        <v>57</v>
      </c>
      <c r="B348" s="132"/>
      <c r="C348" s="11"/>
      <c r="D348" s="13" t="s">
        <v>58</v>
      </c>
      <c r="E348" s="13"/>
      <c r="F348" s="102">
        <f>F349+F359+F361+F355+F357</f>
        <v>48368.100000000006</v>
      </c>
      <c r="G348" s="102">
        <f>G349+G359+G361+G355+G357</f>
        <v>33847.5</v>
      </c>
    </row>
    <row r="349" spans="1:7" ht="12.75" customHeight="1">
      <c r="A349" s="22" t="s">
        <v>30</v>
      </c>
      <c r="B349" s="132"/>
      <c r="C349" s="11"/>
      <c r="D349" s="13" t="s">
        <v>184</v>
      </c>
      <c r="E349" s="13"/>
      <c r="F349" s="102">
        <f>SUM(F350:F354)</f>
        <v>20984.999999999996</v>
      </c>
      <c r="G349" s="102">
        <f>SUM(G350:G354)</f>
        <v>18180</v>
      </c>
    </row>
    <row r="350" spans="1:7" ht="12.75" customHeight="1">
      <c r="A350" s="17" t="s">
        <v>437</v>
      </c>
      <c r="B350" s="132"/>
      <c r="C350" s="11"/>
      <c r="D350" s="13"/>
      <c r="E350" s="13" t="s">
        <v>475</v>
      </c>
      <c r="F350" s="102">
        <v>16877.5</v>
      </c>
      <c r="G350" s="102">
        <v>16179.4</v>
      </c>
    </row>
    <row r="351" spans="1:7" ht="22.5" customHeight="1">
      <c r="A351" s="17" t="s">
        <v>448</v>
      </c>
      <c r="B351" s="132"/>
      <c r="C351" s="11"/>
      <c r="D351" s="13"/>
      <c r="E351" s="13" t="s">
        <v>445</v>
      </c>
      <c r="F351" s="102">
        <v>464.6</v>
      </c>
      <c r="G351" s="102">
        <v>280.2</v>
      </c>
    </row>
    <row r="352" spans="1:7" ht="12.75" customHeight="1">
      <c r="A352" s="54" t="s">
        <v>421</v>
      </c>
      <c r="B352" s="132"/>
      <c r="C352" s="11"/>
      <c r="D352" s="13"/>
      <c r="E352" s="13" t="s">
        <v>422</v>
      </c>
      <c r="F352" s="102">
        <v>3397.6</v>
      </c>
      <c r="G352" s="102">
        <v>1483</v>
      </c>
    </row>
    <row r="353" spans="1:7" ht="12.75" customHeight="1">
      <c r="A353" s="17" t="s">
        <v>449</v>
      </c>
      <c r="B353" s="132"/>
      <c r="C353" s="11"/>
      <c r="D353" s="13"/>
      <c r="E353" s="13" t="s">
        <v>447</v>
      </c>
      <c r="F353" s="102">
        <v>243.8</v>
      </c>
      <c r="G353" s="102">
        <v>236.2</v>
      </c>
    </row>
    <row r="354" spans="1:7" ht="12.75" customHeight="1">
      <c r="A354" s="17" t="s">
        <v>471</v>
      </c>
      <c r="B354" s="132"/>
      <c r="C354" s="11"/>
      <c r="D354" s="13"/>
      <c r="E354" s="13" t="s">
        <v>470</v>
      </c>
      <c r="F354" s="102">
        <v>1.5</v>
      </c>
      <c r="G354" s="102">
        <v>1.2</v>
      </c>
    </row>
    <row r="355" spans="1:7" ht="33.75" customHeight="1">
      <c r="A355" s="113" t="s">
        <v>554</v>
      </c>
      <c r="B355" s="140"/>
      <c r="C355" s="114"/>
      <c r="D355" s="115" t="s">
        <v>478</v>
      </c>
      <c r="E355" s="114"/>
      <c r="F355" s="102">
        <f>F356</f>
        <v>11919.3</v>
      </c>
      <c r="G355" s="102">
        <f>G356</f>
        <v>4127.4</v>
      </c>
    </row>
    <row r="356" spans="1:9" ht="33.75" customHeight="1">
      <c r="A356" s="113" t="s">
        <v>555</v>
      </c>
      <c r="B356" s="140"/>
      <c r="C356" s="114"/>
      <c r="D356" s="115"/>
      <c r="E356" s="114" t="s">
        <v>556</v>
      </c>
      <c r="F356" s="116">
        <v>11919.3</v>
      </c>
      <c r="G356" s="116">
        <v>4127.4</v>
      </c>
      <c r="I356" s="112"/>
    </row>
    <row r="357" spans="1:7" ht="32.25" customHeight="1">
      <c r="A357" s="113" t="s">
        <v>557</v>
      </c>
      <c r="B357" s="140"/>
      <c r="C357" s="114"/>
      <c r="D357" s="115" t="s">
        <v>479</v>
      </c>
      <c r="E357" s="114"/>
      <c r="F357" s="102">
        <f>F358</f>
        <v>237.8</v>
      </c>
      <c r="G357" s="102">
        <f>G358</f>
        <v>117.7</v>
      </c>
    </row>
    <row r="358" spans="1:7" ht="32.25" customHeight="1">
      <c r="A358" s="113" t="s">
        <v>555</v>
      </c>
      <c r="B358" s="140"/>
      <c r="C358" s="114"/>
      <c r="D358" s="115"/>
      <c r="E358" s="114" t="s">
        <v>556</v>
      </c>
      <c r="F358" s="116">
        <v>237.8</v>
      </c>
      <c r="G358" s="116">
        <v>117.7</v>
      </c>
    </row>
    <row r="359" spans="1:7" ht="34.5" customHeight="1">
      <c r="A359" s="113" t="s">
        <v>298</v>
      </c>
      <c r="B359" s="132"/>
      <c r="C359" s="11"/>
      <c r="D359" s="13" t="s">
        <v>478</v>
      </c>
      <c r="E359" s="13"/>
      <c r="F359" s="102">
        <f>F360</f>
        <v>15060</v>
      </c>
      <c r="G359" s="102">
        <f>G360</f>
        <v>11368.2</v>
      </c>
    </row>
    <row r="360" spans="1:7" ht="30.75" customHeight="1">
      <c r="A360" s="17" t="s">
        <v>477</v>
      </c>
      <c r="B360" s="132"/>
      <c r="C360" s="11"/>
      <c r="D360" s="13"/>
      <c r="E360" s="11" t="s">
        <v>476</v>
      </c>
      <c r="F360" s="102">
        <v>15060</v>
      </c>
      <c r="G360" s="102">
        <v>11368.2</v>
      </c>
    </row>
    <row r="361" spans="1:7" ht="22.5" customHeight="1">
      <c r="A361" s="17" t="s">
        <v>299</v>
      </c>
      <c r="B361" s="132"/>
      <c r="C361" s="11"/>
      <c r="D361" s="13" t="s">
        <v>479</v>
      </c>
      <c r="E361" s="11"/>
      <c r="F361" s="102">
        <f>F362</f>
        <v>166</v>
      </c>
      <c r="G361" s="102">
        <f>G362</f>
        <v>54.2</v>
      </c>
    </row>
    <row r="362" spans="1:7" ht="33.75" customHeight="1">
      <c r="A362" s="17" t="s">
        <v>477</v>
      </c>
      <c r="B362" s="132"/>
      <c r="C362" s="11"/>
      <c r="D362" s="13"/>
      <c r="E362" s="11" t="s">
        <v>476</v>
      </c>
      <c r="F362" s="102">
        <v>166</v>
      </c>
      <c r="G362" s="102">
        <v>54.2</v>
      </c>
    </row>
    <row r="363" spans="1:7" ht="12.75" customHeight="1">
      <c r="A363" s="3" t="s">
        <v>59</v>
      </c>
      <c r="B363" s="132"/>
      <c r="C363" s="11" t="s">
        <v>60</v>
      </c>
      <c r="D363" s="13"/>
      <c r="E363" s="13"/>
      <c r="F363" s="102">
        <f>F364</f>
        <v>18027.6</v>
      </c>
      <c r="G363" s="102">
        <f>G364</f>
        <v>11885.999999999998</v>
      </c>
    </row>
    <row r="364" spans="1:7" ht="12" customHeight="1">
      <c r="A364" s="17" t="s">
        <v>61</v>
      </c>
      <c r="B364" s="132"/>
      <c r="C364" s="11"/>
      <c r="D364" s="6" t="s">
        <v>62</v>
      </c>
      <c r="E364" s="6"/>
      <c r="F364" s="102">
        <f>F365+F369+F371+F373</f>
        <v>18027.6</v>
      </c>
      <c r="G364" s="102">
        <f>G365+G369+G371+G373</f>
        <v>11885.999999999998</v>
      </c>
    </row>
    <row r="365" spans="1:7" ht="12.75" customHeight="1">
      <c r="A365" s="22" t="s">
        <v>63</v>
      </c>
      <c r="B365" s="132"/>
      <c r="C365" s="11"/>
      <c r="D365" s="6" t="s">
        <v>151</v>
      </c>
      <c r="E365" s="6"/>
      <c r="F365" s="102">
        <f>F366+F367+F368</f>
        <v>1916.1</v>
      </c>
      <c r="G365" s="102">
        <f>G366+G367+G368</f>
        <v>1760.4</v>
      </c>
    </row>
    <row r="366" spans="1:7" ht="21" customHeight="1">
      <c r="A366" s="17" t="s">
        <v>448</v>
      </c>
      <c r="B366" s="132"/>
      <c r="C366" s="11"/>
      <c r="D366" s="6"/>
      <c r="E366" s="6" t="s">
        <v>445</v>
      </c>
      <c r="F366" s="103">
        <v>7.5</v>
      </c>
      <c r="G366" s="103">
        <v>7.5</v>
      </c>
    </row>
    <row r="367" spans="1:7" ht="12.75" customHeight="1">
      <c r="A367" s="54" t="s">
        <v>421</v>
      </c>
      <c r="B367" s="132"/>
      <c r="C367" s="11"/>
      <c r="D367" s="6"/>
      <c r="E367" s="6" t="s">
        <v>422</v>
      </c>
      <c r="F367" s="103">
        <v>910.1</v>
      </c>
      <c r="G367" s="103">
        <v>910.1</v>
      </c>
    </row>
    <row r="368" spans="1:7" ht="33.75" customHeight="1">
      <c r="A368" s="113" t="s">
        <v>558</v>
      </c>
      <c r="B368" s="132"/>
      <c r="C368" s="11"/>
      <c r="D368" s="6"/>
      <c r="E368" s="6" t="s">
        <v>556</v>
      </c>
      <c r="F368" s="102">
        <v>998.5</v>
      </c>
      <c r="G368" s="102">
        <v>842.8</v>
      </c>
    </row>
    <row r="369" spans="1:7" ht="33.75" customHeight="1">
      <c r="A369" s="113" t="s">
        <v>483</v>
      </c>
      <c r="B369" s="132"/>
      <c r="C369" s="11"/>
      <c r="D369" s="6" t="s">
        <v>482</v>
      </c>
      <c r="E369" s="6"/>
      <c r="F369" s="102">
        <f>F370</f>
        <v>6026.5</v>
      </c>
      <c r="G369" s="102">
        <f>G370</f>
        <v>1156.5</v>
      </c>
    </row>
    <row r="370" spans="1:7" ht="34.5" customHeight="1">
      <c r="A370" s="113" t="s">
        <v>558</v>
      </c>
      <c r="B370" s="132"/>
      <c r="C370" s="11"/>
      <c r="D370" s="6"/>
      <c r="E370" s="6" t="s">
        <v>556</v>
      </c>
      <c r="F370" s="102">
        <v>6026.5</v>
      </c>
      <c r="G370" s="102">
        <v>1156.5</v>
      </c>
    </row>
    <row r="371" spans="1:7" ht="33.75" customHeight="1">
      <c r="A371" s="110" t="s">
        <v>559</v>
      </c>
      <c r="B371" s="132"/>
      <c r="C371" s="11"/>
      <c r="D371" s="6" t="s">
        <v>533</v>
      </c>
      <c r="E371" s="6"/>
      <c r="F371" s="102">
        <f>F372</f>
        <v>120.5</v>
      </c>
      <c r="G371" s="102">
        <f>G372</f>
        <v>0</v>
      </c>
    </row>
    <row r="372" spans="1:7" ht="36.75" customHeight="1">
      <c r="A372" s="110" t="s">
        <v>564</v>
      </c>
      <c r="B372" s="132"/>
      <c r="C372" s="11"/>
      <c r="D372" s="6"/>
      <c r="E372" s="6" t="s">
        <v>556</v>
      </c>
      <c r="F372" s="102">
        <v>120.5</v>
      </c>
      <c r="G372" s="102">
        <v>0</v>
      </c>
    </row>
    <row r="373" spans="1:7" ht="12.75" customHeight="1">
      <c r="A373" s="17" t="s">
        <v>61</v>
      </c>
      <c r="B373" s="132"/>
      <c r="C373" s="11"/>
      <c r="D373" s="6" t="s">
        <v>203</v>
      </c>
      <c r="E373" s="6"/>
      <c r="F373" s="102">
        <f>SUM(F374:F378)+F379+F381</f>
        <v>9964.5</v>
      </c>
      <c r="G373" s="102">
        <f>SUM(G374:G378)+G379+G381</f>
        <v>8969.099999999999</v>
      </c>
    </row>
    <row r="374" spans="1:7" ht="12.75" customHeight="1">
      <c r="A374" s="17" t="s">
        <v>437</v>
      </c>
      <c r="B374" s="132"/>
      <c r="C374" s="11"/>
      <c r="D374" s="6"/>
      <c r="E374" s="6" t="s">
        <v>475</v>
      </c>
      <c r="F374" s="103">
        <v>4948.1</v>
      </c>
      <c r="G374" s="103">
        <v>4718.4</v>
      </c>
    </row>
    <row r="375" spans="1:7" ht="23.25" customHeight="1">
      <c r="A375" s="17" t="s">
        <v>448</v>
      </c>
      <c r="B375" s="132"/>
      <c r="C375" s="11"/>
      <c r="D375" s="6"/>
      <c r="E375" s="6" t="s">
        <v>445</v>
      </c>
      <c r="F375" s="103">
        <v>52.2</v>
      </c>
      <c r="G375" s="103">
        <v>52.2</v>
      </c>
    </row>
    <row r="376" spans="1:7" ht="12.75" customHeight="1">
      <c r="A376" s="54" t="s">
        <v>421</v>
      </c>
      <c r="B376" s="132"/>
      <c r="C376" s="11"/>
      <c r="D376" s="6"/>
      <c r="E376" s="6" t="s">
        <v>422</v>
      </c>
      <c r="F376" s="103">
        <v>1630.5</v>
      </c>
      <c r="G376" s="103">
        <v>1046.2</v>
      </c>
    </row>
    <row r="377" spans="1:7" ht="12.75" customHeight="1">
      <c r="A377" s="17" t="s">
        <v>449</v>
      </c>
      <c r="B377" s="132"/>
      <c r="C377" s="11"/>
      <c r="D377" s="6"/>
      <c r="E377" s="6" t="s">
        <v>447</v>
      </c>
      <c r="F377" s="103">
        <v>60.5</v>
      </c>
      <c r="G377" s="103">
        <v>60.5</v>
      </c>
    </row>
    <row r="378" spans="1:7" ht="12.75" customHeight="1">
      <c r="A378" s="17" t="s">
        <v>471</v>
      </c>
      <c r="B378" s="132"/>
      <c r="C378" s="11"/>
      <c r="D378" s="6"/>
      <c r="E378" s="6" t="s">
        <v>470</v>
      </c>
      <c r="F378" s="103">
        <v>1</v>
      </c>
      <c r="G378" s="103">
        <v>1</v>
      </c>
    </row>
    <row r="379" spans="1:7" ht="33.75" customHeight="1">
      <c r="A379" s="17" t="s">
        <v>560</v>
      </c>
      <c r="B379" s="132"/>
      <c r="C379" s="11"/>
      <c r="D379" s="6" t="s">
        <v>562</v>
      </c>
      <c r="E379" s="6"/>
      <c r="F379" s="103">
        <f>F380</f>
        <v>3240.7</v>
      </c>
      <c r="G379" s="103">
        <f>G380</f>
        <v>3066.8</v>
      </c>
    </row>
    <row r="380" spans="1:7" ht="32.25" customHeight="1">
      <c r="A380" s="17" t="s">
        <v>558</v>
      </c>
      <c r="B380" s="132"/>
      <c r="C380" s="11"/>
      <c r="D380" s="6"/>
      <c r="E380" s="6" t="s">
        <v>556</v>
      </c>
      <c r="F380" s="117">
        <v>3240.7</v>
      </c>
      <c r="G380" s="117">
        <v>3066.8</v>
      </c>
    </row>
    <row r="381" spans="1:7" ht="33" customHeight="1">
      <c r="A381" s="110" t="s">
        <v>561</v>
      </c>
      <c r="B381" s="141"/>
      <c r="C381" s="111"/>
      <c r="D381" s="118" t="s">
        <v>563</v>
      </c>
      <c r="E381" s="118"/>
      <c r="F381" s="102">
        <f>F382</f>
        <v>31.5</v>
      </c>
      <c r="G381" s="102">
        <f>G382</f>
        <v>24</v>
      </c>
    </row>
    <row r="382" spans="1:7" ht="32.25" customHeight="1">
      <c r="A382" s="110" t="s">
        <v>555</v>
      </c>
      <c r="B382" s="141"/>
      <c r="C382" s="111"/>
      <c r="D382" s="118"/>
      <c r="E382" s="118" t="s">
        <v>556</v>
      </c>
      <c r="F382" s="119">
        <v>31.5</v>
      </c>
      <c r="G382" s="119">
        <v>24</v>
      </c>
    </row>
    <row r="383" spans="1:7" ht="26.25" customHeight="1">
      <c r="A383" s="4" t="s">
        <v>142</v>
      </c>
      <c r="B383" s="20"/>
      <c r="C383" s="26" t="s">
        <v>64</v>
      </c>
      <c r="D383" s="13"/>
      <c r="E383" s="13"/>
      <c r="F383" s="69">
        <f>F384+F426</f>
        <v>80902.00000000001</v>
      </c>
      <c r="G383" s="69">
        <f>G384+G426</f>
        <v>58065.2</v>
      </c>
    </row>
    <row r="384" spans="1:7" ht="12.75" customHeight="1">
      <c r="A384" s="3" t="s">
        <v>65</v>
      </c>
      <c r="B384" s="6"/>
      <c r="C384" s="38" t="s">
        <v>66</v>
      </c>
      <c r="D384" s="13"/>
      <c r="E384" s="13"/>
      <c r="F384" s="102">
        <f>F385+F404+F414</f>
        <v>69871.00000000001</v>
      </c>
      <c r="G384" s="102">
        <f>G385+G404+G414</f>
        <v>50721</v>
      </c>
    </row>
    <row r="385" spans="1:7" ht="23.25" customHeight="1">
      <c r="A385" s="33" t="s">
        <v>67</v>
      </c>
      <c r="B385" s="6"/>
      <c r="C385" s="13"/>
      <c r="D385" s="13" t="s">
        <v>68</v>
      </c>
      <c r="E385" s="13"/>
      <c r="F385" s="102">
        <f>F386+F390+F392+F398+F400+F402</f>
        <v>28794.900000000005</v>
      </c>
      <c r="G385" s="102">
        <f>G386+G390+G392+G398+G400+G402</f>
        <v>20303.5</v>
      </c>
    </row>
    <row r="386" spans="1:7" ht="14.25" customHeight="1">
      <c r="A386" s="33" t="s">
        <v>481</v>
      </c>
      <c r="B386" s="6"/>
      <c r="C386" s="13"/>
      <c r="D386" s="6" t="s">
        <v>480</v>
      </c>
      <c r="E386" s="13"/>
      <c r="F386" s="102">
        <f>F387+F388+F389</f>
        <v>4000</v>
      </c>
      <c r="G386" s="102">
        <f>G387+G388+G389</f>
        <v>3259.8</v>
      </c>
    </row>
    <row r="387" spans="1:7" ht="21.75" customHeight="1">
      <c r="A387" s="17" t="s">
        <v>448</v>
      </c>
      <c r="B387" s="6"/>
      <c r="C387" s="13"/>
      <c r="D387" s="6"/>
      <c r="E387" s="13" t="s">
        <v>445</v>
      </c>
      <c r="F387" s="102">
        <v>5</v>
      </c>
      <c r="G387" s="102">
        <v>5</v>
      </c>
    </row>
    <row r="388" spans="1:7" ht="12.75" customHeight="1">
      <c r="A388" s="54" t="s">
        <v>421</v>
      </c>
      <c r="B388" s="6"/>
      <c r="C388" s="13"/>
      <c r="D388" s="6"/>
      <c r="E388" s="13" t="s">
        <v>422</v>
      </c>
      <c r="F388" s="102">
        <v>2910.1</v>
      </c>
      <c r="G388" s="102">
        <v>2696.8</v>
      </c>
    </row>
    <row r="389" spans="1:7" ht="32.25" customHeight="1">
      <c r="A389" s="113" t="s">
        <v>555</v>
      </c>
      <c r="B389" s="6"/>
      <c r="C389" s="13"/>
      <c r="D389" s="6"/>
      <c r="E389" s="13" t="s">
        <v>556</v>
      </c>
      <c r="F389" s="102">
        <v>1084.9</v>
      </c>
      <c r="G389" s="102">
        <v>558</v>
      </c>
    </row>
    <row r="390" spans="1:7" ht="21.75" customHeight="1">
      <c r="A390" s="17" t="s">
        <v>243</v>
      </c>
      <c r="B390" s="132"/>
      <c r="C390" s="11"/>
      <c r="D390" s="6" t="s">
        <v>247</v>
      </c>
      <c r="E390" s="6"/>
      <c r="F390" s="102">
        <f>F391</f>
        <v>382</v>
      </c>
      <c r="G390" s="102">
        <f>G391</f>
        <v>0</v>
      </c>
    </row>
    <row r="391" spans="1:7" ht="12" customHeight="1">
      <c r="A391" s="17" t="s">
        <v>314</v>
      </c>
      <c r="B391" s="132"/>
      <c r="C391" s="11"/>
      <c r="D391" s="6"/>
      <c r="E391" s="6" t="s">
        <v>374</v>
      </c>
      <c r="F391" s="103">
        <v>382</v>
      </c>
      <c r="G391" s="103">
        <v>0</v>
      </c>
    </row>
    <row r="392" spans="1:7" ht="14.25" customHeight="1">
      <c r="A392" s="22" t="s">
        <v>30</v>
      </c>
      <c r="B392" s="6"/>
      <c r="C392" s="13"/>
      <c r="D392" s="13" t="s">
        <v>186</v>
      </c>
      <c r="E392" s="13"/>
      <c r="F392" s="102">
        <f>SUM(F393:F397)</f>
        <v>13594.300000000001</v>
      </c>
      <c r="G392" s="102">
        <f>SUM(G393:G397)</f>
        <v>11926.5</v>
      </c>
    </row>
    <row r="393" spans="1:7" ht="12.75" customHeight="1">
      <c r="A393" s="17" t="s">
        <v>437</v>
      </c>
      <c r="B393" s="132"/>
      <c r="C393" s="11"/>
      <c r="D393" s="6"/>
      <c r="E393" s="6" t="s">
        <v>475</v>
      </c>
      <c r="F393" s="102">
        <v>11343.5</v>
      </c>
      <c r="G393" s="102">
        <v>10497.1</v>
      </c>
    </row>
    <row r="394" spans="1:7" ht="20.25" customHeight="1">
      <c r="A394" s="17" t="s">
        <v>448</v>
      </c>
      <c r="B394" s="132"/>
      <c r="C394" s="11"/>
      <c r="D394" s="6"/>
      <c r="E394" s="6" t="s">
        <v>445</v>
      </c>
      <c r="F394" s="102">
        <v>237.5</v>
      </c>
      <c r="G394" s="102">
        <v>113.8</v>
      </c>
    </row>
    <row r="395" spans="1:7" ht="15" customHeight="1">
      <c r="A395" s="54" t="s">
        <v>421</v>
      </c>
      <c r="B395" s="132"/>
      <c r="C395" s="11"/>
      <c r="D395" s="6"/>
      <c r="E395" s="6" t="s">
        <v>422</v>
      </c>
      <c r="F395" s="102">
        <v>1689.2</v>
      </c>
      <c r="G395" s="102">
        <v>1074.6</v>
      </c>
    </row>
    <row r="396" spans="1:7" ht="21" customHeight="1">
      <c r="A396" s="17" t="s">
        <v>458</v>
      </c>
      <c r="B396" s="132"/>
      <c r="C396" s="11"/>
      <c r="D396" s="6"/>
      <c r="E396" s="6" t="s">
        <v>446</v>
      </c>
      <c r="F396" s="102">
        <v>69.4</v>
      </c>
      <c r="G396" s="102">
        <v>14.5</v>
      </c>
    </row>
    <row r="397" spans="1:7" ht="12.75" customHeight="1">
      <c r="A397" s="17" t="s">
        <v>449</v>
      </c>
      <c r="B397" s="132"/>
      <c r="C397" s="11"/>
      <c r="D397" s="6"/>
      <c r="E397" s="6" t="s">
        <v>447</v>
      </c>
      <c r="F397" s="102">
        <v>254.7</v>
      </c>
      <c r="G397" s="102">
        <v>226.5</v>
      </c>
    </row>
    <row r="398" spans="1:7" ht="33.75" customHeight="1">
      <c r="A398" s="17" t="s">
        <v>568</v>
      </c>
      <c r="B398" s="132"/>
      <c r="C398" s="11"/>
      <c r="D398" s="6" t="s">
        <v>565</v>
      </c>
      <c r="E398" s="6"/>
      <c r="F398" s="102">
        <f>F399</f>
        <v>10073.7</v>
      </c>
      <c r="G398" s="102">
        <f>G399</f>
        <v>4977.8</v>
      </c>
    </row>
    <row r="399" spans="1:7" ht="32.25" customHeight="1">
      <c r="A399" s="113" t="s">
        <v>558</v>
      </c>
      <c r="B399" s="132"/>
      <c r="C399" s="11"/>
      <c r="D399" s="6"/>
      <c r="E399" s="6" t="s">
        <v>556</v>
      </c>
      <c r="F399" s="102">
        <v>10073.7</v>
      </c>
      <c r="G399" s="102">
        <v>4977.8</v>
      </c>
    </row>
    <row r="400" spans="1:7" ht="33" customHeight="1">
      <c r="A400" s="17" t="s">
        <v>569</v>
      </c>
      <c r="B400" s="132"/>
      <c r="C400" s="11"/>
      <c r="D400" s="6" t="s">
        <v>566</v>
      </c>
      <c r="E400" s="6"/>
      <c r="F400" s="102">
        <f>F401</f>
        <v>344.9</v>
      </c>
      <c r="G400" s="102">
        <f>G401</f>
        <v>139.4</v>
      </c>
    </row>
    <row r="401" spans="1:7" ht="34.5" customHeight="1">
      <c r="A401" s="113" t="s">
        <v>558</v>
      </c>
      <c r="B401" s="132"/>
      <c r="C401" s="11"/>
      <c r="D401" s="6"/>
      <c r="E401" s="6" t="s">
        <v>556</v>
      </c>
      <c r="F401" s="102">
        <v>344.9</v>
      </c>
      <c r="G401" s="102">
        <v>139.4</v>
      </c>
    </row>
    <row r="402" spans="1:7" ht="13.5" customHeight="1">
      <c r="A402" s="17" t="s">
        <v>429</v>
      </c>
      <c r="B402" s="132"/>
      <c r="C402" s="11"/>
      <c r="D402" s="6" t="s">
        <v>567</v>
      </c>
      <c r="E402" s="6"/>
      <c r="F402" s="102">
        <f>F403</f>
        <v>400</v>
      </c>
      <c r="G402" s="102">
        <f>G403</f>
        <v>0</v>
      </c>
    </row>
    <row r="403" spans="1:7" ht="14.25" customHeight="1">
      <c r="A403" s="17" t="s">
        <v>314</v>
      </c>
      <c r="B403" s="132"/>
      <c r="C403" s="11"/>
      <c r="D403" s="6"/>
      <c r="E403" s="6" t="s">
        <v>374</v>
      </c>
      <c r="F403" s="102">
        <v>400</v>
      </c>
      <c r="G403" s="102">
        <v>0</v>
      </c>
    </row>
    <row r="404" spans="1:7" ht="11.25" customHeight="1">
      <c r="A404" s="17" t="s">
        <v>69</v>
      </c>
      <c r="B404" s="6"/>
      <c r="C404" s="13"/>
      <c r="D404" s="13" t="s">
        <v>70</v>
      </c>
      <c r="E404" s="13"/>
      <c r="F404" s="102">
        <f>F405+F410+F412</f>
        <v>9878.1</v>
      </c>
      <c r="G404" s="102">
        <f>G405+G410+G412</f>
        <v>7159</v>
      </c>
    </row>
    <row r="405" spans="1:7" ht="13.5" customHeight="1">
      <c r="A405" s="22" t="s">
        <v>30</v>
      </c>
      <c r="B405" s="6"/>
      <c r="C405" s="13"/>
      <c r="D405" s="13" t="s">
        <v>187</v>
      </c>
      <c r="E405" s="13"/>
      <c r="F405" s="102">
        <f>SUM(F406:F409)</f>
        <v>4764</v>
      </c>
      <c r="G405" s="102">
        <f>SUM(G406:G409)</f>
        <v>4278.6</v>
      </c>
    </row>
    <row r="406" spans="1:7" ht="12.75" customHeight="1">
      <c r="A406" s="17" t="s">
        <v>437</v>
      </c>
      <c r="B406" s="6"/>
      <c r="C406" s="13"/>
      <c r="D406" s="13"/>
      <c r="E406" s="27" t="s">
        <v>475</v>
      </c>
      <c r="F406" s="103">
        <v>3480.2</v>
      </c>
      <c r="G406" s="103">
        <v>3292.2</v>
      </c>
    </row>
    <row r="407" spans="1:7" ht="22.5" customHeight="1">
      <c r="A407" s="17" t="s">
        <v>448</v>
      </c>
      <c r="B407" s="6"/>
      <c r="C407" s="13"/>
      <c r="D407" s="13"/>
      <c r="E407" s="27" t="s">
        <v>445</v>
      </c>
      <c r="F407" s="103">
        <v>61.5</v>
      </c>
      <c r="G407" s="103">
        <v>57.3</v>
      </c>
    </row>
    <row r="408" spans="1:7" ht="14.25" customHeight="1">
      <c r="A408" s="54" t="s">
        <v>421</v>
      </c>
      <c r="B408" s="6"/>
      <c r="C408" s="13"/>
      <c r="D408" s="13"/>
      <c r="E408" s="27" t="s">
        <v>422</v>
      </c>
      <c r="F408" s="103">
        <v>1104.8</v>
      </c>
      <c r="G408" s="103">
        <v>811.6</v>
      </c>
    </row>
    <row r="409" spans="1:7" ht="12" customHeight="1">
      <c r="A409" s="17" t="s">
        <v>449</v>
      </c>
      <c r="B409" s="6"/>
      <c r="C409" s="13"/>
      <c r="D409" s="13"/>
      <c r="E409" s="27" t="s">
        <v>447</v>
      </c>
      <c r="F409" s="103">
        <v>117.5</v>
      </c>
      <c r="G409" s="103">
        <v>117.5</v>
      </c>
    </row>
    <row r="410" spans="1:7" ht="35.25" customHeight="1">
      <c r="A410" s="17" t="s">
        <v>568</v>
      </c>
      <c r="B410" s="6"/>
      <c r="C410" s="13"/>
      <c r="D410" s="13" t="s">
        <v>570</v>
      </c>
      <c r="E410" s="27"/>
      <c r="F410" s="103">
        <f>F411</f>
        <v>4949.1</v>
      </c>
      <c r="G410" s="103">
        <f>G411</f>
        <v>2797.9</v>
      </c>
    </row>
    <row r="411" spans="1:7" ht="35.25" customHeight="1">
      <c r="A411" s="113" t="s">
        <v>558</v>
      </c>
      <c r="B411" s="6"/>
      <c r="C411" s="13"/>
      <c r="D411" s="13"/>
      <c r="E411" s="27" t="s">
        <v>556</v>
      </c>
      <c r="F411" s="103">
        <v>4949.1</v>
      </c>
      <c r="G411" s="103">
        <v>2797.9</v>
      </c>
    </row>
    <row r="412" spans="1:7" ht="33.75" customHeight="1">
      <c r="A412" s="17" t="s">
        <v>569</v>
      </c>
      <c r="B412" s="6"/>
      <c r="C412" s="13"/>
      <c r="D412" s="13" t="s">
        <v>571</v>
      </c>
      <c r="E412" s="27"/>
      <c r="F412" s="103">
        <f>F413</f>
        <v>165</v>
      </c>
      <c r="G412" s="103">
        <f>G413</f>
        <v>82.5</v>
      </c>
    </row>
    <row r="413" spans="1:7" ht="20.25" customHeight="1">
      <c r="A413" s="113" t="s">
        <v>555</v>
      </c>
      <c r="B413" s="6"/>
      <c r="C413" s="13"/>
      <c r="D413" s="13"/>
      <c r="E413" s="27" t="s">
        <v>556</v>
      </c>
      <c r="F413" s="103">
        <v>165</v>
      </c>
      <c r="G413" s="103">
        <v>82.5</v>
      </c>
    </row>
    <row r="414" spans="1:7" ht="12" customHeight="1">
      <c r="A414" s="17" t="s">
        <v>101</v>
      </c>
      <c r="B414" s="132"/>
      <c r="C414" s="11"/>
      <c r="D414" s="6" t="s">
        <v>102</v>
      </c>
      <c r="E414" s="6"/>
      <c r="F414" s="102">
        <f>F415+F420+F422+F424</f>
        <v>31198.000000000004</v>
      </c>
      <c r="G414" s="102">
        <f>G415+G420+G422+G424</f>
        <v>23258.5</v>
      </c>
    </row>
    <row r="415" spans="1:7" ht="12" customHeight="1">
      <c r="A415" s="22" t="s">
        <v>30</v>
      </c>
      <c r="B415" s="132"/>
      <c r="C415" s="11"/>
      <c r="D415" s="6" t="s">
        <v>188</v>
      </c>
      <c r="E415" s="6"/>
      <c r="F415" s="102">
        <f>SUM(F416:F419)</f>
        <v>15880.600000000002</v>
      </c>
      <c r="G415" s="102">
        <f>SUM(G416:G419)</f>
        <v>15607.3</v>
      </c>
    </row>
    <row r="416" spans="1:7" ht="12" customHeight="1">
      <c r="A416" s="17" t="s">
        <v>437</v>
      </c>
      <c r="B416" s="132"/>
      <c r="C416" s="11"/>
      <c r="D416" s="6"/>
      <c r="E416" s="6" t="s">
        <v>475</v>
      </c>
      <c r="F416" s="103">
        <v>12716.2</v>
      </c>
      <c r="G416" s="103">
        <v>12565.8</v>
      </c>
    </row>
    <row r="417" spans="1:7" ht="21" customHeight="1">
      <c r="A417" s="17" t="s">
        <v>448</v>
      </c>
      <c r="B417" s="6"/>
      <c r="C417" s="13"/>
      <c r="D417" s="13"/>
      <c r="E417" s="27" t="s">
        <v>445</v>
      </c>
      <c r="F417" s="103">
        <v>152.7</v>
      </c>
      <c r="G417" s="103">
        <v>85.8</v>
      </c>
    </row>
    <row r="418" spans="1:7" ht="15" customHeight="1">
      <c r="A418" s="54" t="s">
        <v>421</v>
      </c>
      <c r="B418" s="6"/>
      <c r="C418" s="13"/>
      <c r="D418" s="13"/>
      <c r="E418" s="27" t="s">
        <v>422</v>
      </c>
      <c r="F418" s="103">
        <v>2729.7</v>
      </c>
      <c r="G418" s="103">
        <v>2673.7</v>
      </c>
    </row>
    <row r="419" spans="1:7" ht="15" customHeight="1">
      <c r="A419" s="17" t="s">
        <v>449</v>
      </c>
      <c r="B419" s="6"/>
      <c r="C419" s="13"/>
      <c r="D419" s="13"/>
      <c r="E419" s="27" t="s">
        <v>447</v>
      </c>
      <c r="F419" s="103">
        <v>282</v>
      </c>
      <c r="G419" s="103">
        <v>282</v>
      </c>
    </row>
    <row r="420" spans="1:7" ht="32.25" customHeight="1">
      <c r="A420" s="17" t="s">
        <v>568</v>
      </c>
      <c r="B420" s="6"/>
      <c r="C420" s="13"/>
      <c r="D420" s="13" t="s">
        <v>573</v>
      </c>
      <c r="E420" s="27"/>
      <c r="F420" s="103">
        <f>F421</f>
        <v>15021</v>
      </c>
      <c r="G420" s="103">
        <f>G421</f>
        <v>7510.3</v>
      </c>
    </row>
    <row r="421" spans="1:7" ht="31.5" customHeight="1">
      <c r="A421" s="113" t="s">
        <v>558</v>
      </c>
      <c r="B421" s="6"/>
      <c r="C421" s="13"/>
      <c r="D421" s="13"/>
      <c r="E421" s="27" t="s">
        <v>556</v>
      </c>
      <c r="F421" s="103">
        <v>15021</v>
      </c>
      <c r="G421" s="103">
        <v>7510.3</v>
      </c>
    </row>
    <row r="422" spans="1:7" ht="33.75" customHeight="1">
      <c r="A422" s="113" t="s">
        <v>569</v>
      </c>
      <c r="B422" s="6"/>
      <c r="C422" s="13"/>
      <c r="D422" s="13" t="s">
        <v>574</v>
      </c>
      <c r="E422" s="27"/>
      <c r="F422" s="103">
        <f>F423</f>
        <v>281.4</v>
      </c>
      <c r="G422" s="103">
        <f>G423</f>
        <v>140.9</v>
      </c>
    </row>
    <row r="423" spans="1:7" ht="35.25" customHeight="1">
      <c r="A423" s="113" t="s">
        <v>555</v>
      </c>
      <c r="B423" s="6"/>
      <c r="C423" s="13"/>
      <c r="D423" s="13"/>
      <c r="E423" s="27" t="s">
        <v>556</v>
      </c>
      <c r="F423" s="103">
        <v>281.4</v>
      </c>
      <c r="G423" s="103">
        <v>140.9</v>
      </c>
    </row>
    <row r="424" spans="1:7" ht="34.5" customHeight="1">
      <c r="A424" s="17" t="s">
        <v>575</v>
      </c>
      <c r="B424" s="6"/>
      <c r="C424" s="13"/>
      <c r="D424" s="13" t="s">
        <v>572</v>
      </c>
      <c r="E424" s="27"/>
      <c r="F424" s="103">
        <f>F425</f>
        <v>15</v>
      </c>
      <c r="G424" s="103">
        <f>G425</f>
        <v>0</v>
      </c>
    </row>
    <row r="425" spans="1:7" ht="14.25" customHeight="1">
      <c r="A425" s="17" t="s">
        <v>314</v>
      </c>
      <c r="B425" s="6"/>
      <c r="C425" s="13"/>
      <c r="D425" s="13"/>
      <c r="E425" s="27" t="s">
        <v>374</v>
      </c>
      <c r="F425" s="103">
        <v>15</v>
      </c>
      <c r="G425" s="103">
        <v>0</v>
      </c>
    </row>
    <row r="426" spans="1:7" ht="15.75" customHeight="1">
      <c r="A426" s="3" t="s">
        <v>222</v>
      </c>
      <c r="B426" s="132"/>
      <c r="C426" s="11" t="s">
        <v>223</v>
      </c>
      <c r="D426" s="6"/>
      <c r="E426" s="6"/>
      <c r="F426" s="102">
        <f>F427</f>
        <v>11031</v>
      </c>
      <c r="G426" s="103">
        <f>G427</f>
        <v>7344.2</v>
      </c>
    </row>
    <row r="427" spans="1:7" ht="36" customHeight="1">
      <c r="A427" s="17" t="s">
        <v>154</v>
      </c>
      <c r="B427" s="132"/>
      <c r="C427" s="11"/>
      <c r="D427" s="6" t="s">
        <v>155</v>
      </c>
      <c r="E427" s="6"/>
      <c r="F427" s="103">
        <f>F428</f>
        <v>11031</v>
      </c>
      <c r="G427" s="103">
        <f>G428</f>
        <v>7344.2</v>
      </c>
    </row>
    <row r="428" spans="1:7" ht="12.75" customHeight="1">
      <c r="A428" s="22" t="s">
        <v>14</v>
      </c>
      <c r="B428" s="132"/>
      <c r="C428" s="11"/>
      <c r="D428" s="6" t="s">
        <v>158</v>
      </c>
      <c r="E428" s="6"/>
      <c r="F428" s="102">
        <f>SUM(F429:F433)</f>
        <v>11031</v>
      </c>
      <c r="G428" s="102">
        <f>SUM(G429:G433)</f>
        <v>7344.2</v>
      </c>
    </row>
    <row r="429" spans="1:7" ht="13.5" customHeight="1">
      <c r="A429" s="22" t="s">
        <v>437</v>
      </c>
      <c r="B429" s="132"/>
      <c r="C429" s="11"/>
      <c r="D429" s="6"/>
      <c r="E429" s="6" t="s">
        <v>438</v>
      </c>
      <c r="F429" s="103">
        <v>8576</v>
      </c>
      <c r="G429" s="103">
        <v>5801.3</v>
      </c>
    </row>
    <row r="430" spans="1:7" ht="13.5" customHeight="1">
      <c r="A430" s="22" t="s">
        <v>439</v>
      </c>
      <c r="B430" s="132"/>
      <c r="C430" s="11"/>
      <c r="D430" s="6"/>
      <c r="E430" s="6" t="s">
        <v>440</v>
      </c>
      <c r="F430" s="103">
        <v>1302</v>
      </c>
      <c r="G430" s="103">
        <v>1053.7</v>
      </c>
    </row>
    <row r="431" spans="1:7" ht="24.75" customHeight="1">
      <c r="A431" s="17" t="s">
        <v>448</v>
      </c>
      <c r="B431" s="132"/>
      <c r="C431" s="11"/>
      <c r="D431" s="6"/>
      <c r="E431" s="6" t="s">
        <v>445</v>
      </c>
      <c r="F431" s="103">
        <v>69</v>
      </c>
      <c r="G431" s="103">
        <v>48.8</v>
      </c>
    </row>
    <row r="432" spans="1:7" ht="13.5" customHeight="1">
      <c r="A432" s="54" t="s">
        <v>421</v>
      </c>
      <c r="B432" s="132"/>
      <c r="C432" s="11"/>
      <c r="D432" s="6"/>
      <c r="E432" s="6" t="s">
        <v>422</v>
      </c>
      <c r="F432" s="103">
        <v>1078.5</v>
      </c>
      <c r="G432" s="103">
        <v>437.9</v>
      </c>
    </row>
    <row r="433" spans="1:7" ht="12" customHeight="1">
      <c r="A433" s="17" t="s">
        <v>449</v>
      </c>
      <c r="B433" s="132"/>
      <c r="C433" s="11"/>
      <c r="D433" s="6"/>
      <c r="E433" s="6" t="s">
        <v>447</v>
      </c>
      <c r="F433" s="103">
        <v>5.5</v>
      </c>
      <c r="G433" s="103">
        <v>2.5</v>
      </c>
    </row>
    <row r="434" spans="1:7" ht="13.5" customHeight="1">
      <c r="A434" s="4" t="s">
        <v>144</v>
      </c>
      <c r="B434" s="135"/>
      <c r="C434" s="25" t="s">
        <v>74</v>
      </c>
      <c r="D434" s="6"/>
      <c r="E434" s="6"/>
      <c r="F434" s="69">
        <f aca="true" t="shared" si="17" ref="F434:G437">F435</f>
        <v>115.3</v>
      </c>
      <c r="G434" s="69">
        <f t="shared" si="17"/>
        <v>76.8</v>
      </c>
    </row>
    <row r="435" spans="1:7" ht="10.5" customHeight="1">
      <c r="A435" s="3" t="s">
        <v>140</v>
      </c>
      <c r="B435" s="132"/>
      <c r="C435" s="11" t="s">
        <v>75</v>
      </c>
      <c r="D435" s="6"/>
      <c r="E435" s="6"/>
      <c r="F435" s="102">
        <f t="shared" si="17"/>
        <v>115.3</v>
      </c>
      <c r="G435" s="102">
        <f t="shared" si="17"/>
        <v>76.8</v>
      </c>
    </row>
    <row r="436" spans="1:7" ht="10.5" customHeight="1">
      <c r="A436" s="22" t="s">
        <v>180</v>
      </c>
      <c r="B436" s="132"/>
      <c r="C436" s="11"/>
      <c r="D436" s="6" t="s">
        <v>179</v>
      </c>
      <c r="E436" s="6"/>
      <c r="F436" s="102">
        <f t="shared" si="17"/>
        <v>115.3</v>
      </c>
      <c r="G436" s="102">
        <f t="shared" si="17"/>
        <v>76.8</v>
      </c>
    </row>
    <row r="437" spans="1:7" ht="24" customHeight="1">
      <c r="A437" s="17" t="s">
        <v>76</v>
      </c>
      <c r="B437" s="132"/>
      <c r="C437" s="11"/>
      <c r="D437" s="6" t="s">
        <v>181</v>
      </c>
      <c r="E437" s="6"/>
      <c r="F437" s="102">
        <f t="shared" si="17"/>
        <v>115.3</v>
      </c>
      <c r="G437" s="102">
        <f t="shared" si="17"/>
        <v>76.8</v>
      </c>
    </row>
    <row r="438" spans="1:7" ht="21.75" customHeight="1">
      <c r="A438" s="17" t="s">
        <v>444</v>
      </c>
      <c r="B438" s="132"/>
      <c r="C438" s="11"/>
      <c r="D438" s="6"/>
      <c r="E438" s="6" t="s">
        <v>424</v>
      </c>
      <c r="F438" s="103">
        <v>115.3</v>
      </c>
      <c r="G438" s="103">
        <v>76.8</v>
      </c>
    </row>
    <row r="439" spans="1:7" ht="25.5" customHeight="1">
      <c r="A439" s="48" t="s">
        <v>103</v>
      </c>
      <c r="B439" s="47" t="s">
        <v>104</v>
      </c>
      <c r="C439" s="126"/>
      <c r="D439" s="13"/>
      <c r="E439" s="13"/>
      <c r="F439" s="69">
        <f aca="true" t="shared" si="18" ref="F439:G441">F440</f>
        <v>6350</v>
      </c>
      <c r="G439" s="69">
        <f t="shared" si="18"/>
        <v>3776.9</v>
      </c>
    </row>
    <row r="440" spans="1:7" ht="33.75" customHeight="1">
      <c r="A440" s="3" t="s">
        <v>134</v>
      </c>
      <c r="B440" s="132"/>
      <c r="C440" s="11" t="s">
        <v>105</v>
      </c>
      <c r="D440" s="6"/>
      <c r="E440" s="6"/>
      <c r="F440" s="103">
        <f t="shared" si="18"/>
        <v>6350</v>
      </c>
      <c r="G440" s="103">
        <f t="shared" si="18"/>
        <v>3776.9</v>
      </c>
    </row>
    <row r="441" spans="1:7" ht="36" customHeight="1">
      <c r="A441" s="17" t="s">
        <v>154</v>
      </c>
      <c r="B441" s="132"/>
      <c r="C441" s="11"/>
      <c r="D441" s="6" t="s">
        <v>155</v>
      </c>
      <c r="E441" s="6"/>
      <c r="F441" s="103">
        <f t="shared" si="18"/>
        <v>6350</v>
      </c>
      <c r="G441" s="103">
        <f t="shared" si="18"/>
        <v>3776.9</v>
      </c>
    </row>
    <row r="442" spans="1:7" ht="12" customHeight="1">
      <c r="A442" s="49" t="s">
        <v>14</v>
      </c>
      <c r="B442" s="132"/>
      <c r="C442" s="11"/>
      <c r="D442" s="6" t="s">
        <v>158</v>
      </c>
      <c r="E442" s="6"/>
      <c r="F442" s="102">
        <f>SUM(F443:F448)</f>
        <v>6350</v>
      </c>
      <c r="G442" s="102">
        <f>SUM(G443:G448)</f>
        <v>3776.9</v>
      </c>
    </row>
    <row r="443" spans="1:7" ht="12" customHeight="1">
      <c r="A443" s="49" t="s">
        <v>437</v>
      </c>
      <c r="B443" s="132"/>
      <c r="C443" s="11"/>
      <c r="D443" s="6"/>
      <c r="E443" s="6" t="s">
        <v>438</v>
      </c>
      <c r="F443" s="103">
        <v>2762.5</v>
      </c>
      <c r="G443" s="103">
        <v>1776.8</v>
      </c>
    </row>
    <row r="444" spans="1:7" ht="12" customHeight="1">
      <c r="A444" s="49" t="s">
        <v>439</v>
      </c>
      <c r="B444" s="132"/>
      <c r="C444" s="11"/>
      <c r="D444" s="6"/>
      <c r="E444" s="6" t="s">
        <v>440</v>
      </c>
      <c r="F444" s="103">
        <v>180.2</v>
      </c>
      <c r="G444" s="103">
        <v>132.1</v>
      </c>
    </row>
    <row r="445" spans="1:7" ht="23.25" customHeight="1">
      <c r="A445" s="17" t="s">
        <v>448</v>
      </c>
      <c r="B445" s="132"/>
      <c r="C445" s="11"/>
      <c r="D445" s="6"/>
      <c r="E445" s="6" t="s">
        <v>445</v>
      </c>
      <c r="F445" s="117">
        <v>537.1</v>
      </c>
      <c r="G445" s="103">
        <v>193.3</v>
      </c>
    </row>
    <row r="446" spans="1:7" ht="12" customHeight="1">
      <c r="A446" s="49" t="s">
        <v>421</v>
      </c>
      <c r="B446" s="132"/>
      <c r="C446" s="11"/>
      <c r="D446" s="6"/>
      <c r="E446" s="6" t="s">
        <v>422</v>
      </c>
      <c r="F446" s="103">
        <v>2844.7</v>
      </c>
      <c r="G446" s="103">
        <v>1667.1</v>
      </c>
    </row>
    <row r="447" spans="1:7" ht="12.75" customHeight="1">
      <c r="A447" s="17" t="s">
        <v>449</v>
      </c>
      <c r="B447" s="132"/>
      <c r="C447" s="11"/>
      <c r="D447" s="6"/>
      <c r="E447" s="6" t="s">
        <v>447</v>
      </c>
      <c r="F447" s="103">
        <v>21.7</v>
      </c>
      <c r="G447" s="103">
        <v>3.8</v>
      </c>
    </row>
    <row r="448" spans="1:7" ht="12.75" customHeight="1">
      <c r="A448" s="17" t="s">
        <v>471</v>
      </c>
      <c r="B448" s="132"/>
      <c r="C448" s="11"/>
      <c r="D448" s="6"/>
      <c r="E448" s="6" t="s">
        <v>470</v>
      </c>
      <c r="F448" s="103">
        <v>3.8</v>
      </c>
      <c r="G448" s="103">
        <v>3.8</v>
      </c>
    </row>
    <row r="449" spans="1:7" ht="22.5" customHeight="1">
      <c r="A449" s="50" t="s">
        <v>241</v>
      </c>
      <c r="B449" s="58" t="s">
        <v>206</v>
      </c>
      <c r="C449" s="11"/>
      <c r="D449" s="6"/>
      <c r="E449" s="6"/>
      <c r="F449" s="69">
        <f>F450+F467</f>
        <v>20676</v>
      </c>
      <c r="G449" s="69">
        <f>G450+G467</f>
        <v>14019.5</v>
      </c>
    </row>
    <row r="450" spans="1:7" ht="14.25" customHeight="1">
      <c r="A450" s="19" t="s">
        <v>4</v>
      </c>
      <c r="B450" s="20"/>
      <c r="C450" s="26" t="s">
        <v>5</v>
      </c>
      <c r="D450" s="6"/>
      <c r="E450" s="6"/>
      <c r="F450" s="69">
        <f>F451+F455+F463</f>
        <v>20276</v>
      </c>
      <c r="G450" s="69">
        <f>G451+G455+G463</f>
        <v>14019.5</v>
      </c>
    </row>
    <row r="451" spans="1:7" ht="36.75" customHeight="1">
      <c r="A451" s="3" t="s">
        <v>165</v>
      </c>
      <c r="B451" s="6"/>
      <c r="C451" s="38" t="s">
        <v>13</v>
      </c>
      <c r="D451" s="13"/>
      <c r="E451" s="13"/>
      <c r="F451" s="102">
        <f aca="true" t="shared" si="19" ref="F451:G453">F452</f>
        <v>500</v>
      </c>
      <c r="G451" s="102">
        <f t="shared" si="19"/>
        <v>0</v>
      </c>
    </row>
    <row r="452" spans="1:7" ht="35.25" customHeight="1">
      <c r="A452" s="17" t="s">
        <v>154</v>
      </c>
      <c r="B452" s="6"/>
      <c r="C452" s="13"/>
      <c r="D452" s="13" t="s">
        <v>155</v>
      </c>
      <c r="E452" s="13"/>
      <c r="F452" s="102">
        <f t="shared" si="19"/>
        <v>500</v>
      </c>
      <c r="G452" s="102">
        <f t="shared" si="19"/>
        <v>0</v>
      </c>
    </row>
    <row r="453" spans="1:7" ht="12.75" customHeight="1">
      <c r="A453" s="22" t="s">
        <v>14</v>
      </c>
      <c r="B453" s="132"/>
      <c r="C453" s="11"/>
      <c r="D453" s="6" t="s">
        <v>158</v>
      </c>
      <c r="E453" s="6"/>
      <c r="F453" s="102">
        <f t="shared" si="19"/>
        <v>500</v>
      </c>
      <c r="G453" s="102">
        <f t="shared" si="19"/>
        <v>0</v>
      </c>
    </row>
    <row r="454" spans="1:7" ht="21.75" customHeight="1">
      <c r="A454" s="17" t="s">
        <v>444</v>
      </c>
      <c r="B454" s="132"/>
      <c r="C454" s="11"/>
      <c r="D454" s="6"/>
      <c r="E454" s="6" t="s">
        <v>424</v>
      </c>
      <c r="F454" s="102">
        <v>500</v>
      </c>
      <c r="G454" s="102">
        <v>0</v>
      </c>
    </row>
    <row r="455" spans="1:7" ht="37.5" customHeight="1">
      <c r="A455" s="3" t="s">
        <v>202</v>
      </c>
      <c r="B455" s="132"/>
      <c r="C455" s="11" t="s">
        <v>201</v>
      </c>
      <c r="D455" s="6"/>
      <c r="E455" s="6"/>
      <c r="F455" s="102">
        <f>F456</f>
        <v>19151</v>
      </c>
      <c r="G455" s="102">
        <f>G456</f>
        <v>13760.5</v>
      </c>
    </row>
    <row r="456" spans="1:7" ht="35.25" customHeight="1">
      <c r="A456" s="17" t="s">
        <v>154</v>
      </c>
      <c r="B456" s="132"/>
      <c r="C456" s="11"/>
      <c r="D456" s="6" t="s">
        <v>155</v>
      </c>
      <c r="E456" s="6"/>
      <c r="F456" s="102">
        <f>F457</f>
        <v>19151</v>
      </c>
      <c r="G456" s="102">
        <f>G457</f>
        <v>13760.5</v>
      </c>
    </row>
    <row r="457" spans="1:7" ht="12.75" customHeight="1">
      <c r="A457" s="49" t="s">
        <v>14</v>
      </c>
      <c r="B457" s="132"/>
      <c r="C457" s="11"/>
      <c r="D457" s="6" t="s">
        <v>158</v>
      </c>
      <c r="E457" s="6"/>
      <c r="F457" s="102">
        <f>SUM(F458:F462)</f>
        <v>19151</v>
      </c>
      <c r="G457" s="102">
        <f>SUM(G458:G462)</f>
        <v>13760.5</v>
      </c>
    </row>
    <row r="458" spans="1:7" ht="12" customHeight="1">
      <c r="A458" s="49" t="s">
        <v>437</v>
      </c>
      <c r="B458" s="132"/>
      <c r="C458" s="11"/>
      <c r="D458" s="6"/>
      <c r="E458" s="6" t="s">
        <v>438</v>
      </c>
      <c r="F458" s="102">
        <v>14871</v>
      </c>
      <c r="G458" s="103">
        <v>10696.9</v>
      </c>
    </row>
    <row r="459" spans="1:7" ht="12.75" customHeight="1">
      <c r="A459" s="49" t="s">
        <v>439</v>
      </c>
      <c r="B459" s="132"/>
      <c r="C459" s="11"/>
      <c r="D459" s="6"/>
      <c r="E459" s="6" t="s">
        <v>440</v>
      </c>
      <c r="F459" s="102">
        <v>3050.2</v>
      </c>
      <c r="G459" s="103">
        <v>2401.8</v>
      </c>
    </row>
    <row r="460" spans="1:7" ht="21" customHeight="1">
      <c r="A460" s="17" t="s">
        <v>450</v>
      </c>
      <c r="B460" s="132"/>
      <c r="C460" s="11"/>
      <c r="D460" s="6"/>
      <c r="E460" s="6" t="s">
        <v>445</v>
      </c>
      <c r="F460" s="102">
        <v>865</v>
      </c>
      <c r="G460" s="103">
        <v>551.9</v>
      </c>
    </row>
    <row r="461" spans="1:7" ht="12.75" customHeight="1">
      <c r="A461" s="49" t="s">
        <v>421</v>
      </c>
      <c r="B461" s="132"/>
      <c r="C461" s="11"/>
      <c r="D461" s="6"/>
      <c r="E461" s="6" t="s">
        <v>422</v>
      </c>
      <c r="F461" s="102">
        <v>344.8</v>
      </c>
      <c r="G461" s="103">
        <v>109.4</v>
      </c>
    </row>
    <row r="462" spans="1:7" ht="14.25" customHeight="1">
      <c r="A462" s="49" t="s">
        <v>449</v>
      </c>
      <c r="B462" s="132"/>
      <c r="C462" s="11"/>
      <c r="D462" s="6"/>
      <c r="E462" s="6" t="s">
        <v>447</v>
      </c>
      <c r="F462" s="102">
        <v>20</v>
      </c>
      <c r="G462" s="103">
        <v>0.5</v>
      </c>
    </row>
    <row r="463" spans="1:7" ht="17.25" customHeight="1">
      <c r="A463" s="3" t="s">
        <v>121</v>
      </c>
      <c r="B463" s="132"/>
      <c r="C463" s="11" t="s">
        <v>208</v>
      </c>
      <c r="D463" s="6"/>
      <c r="E463" s="6"/>
      <c r="F463" s="102">
        <f aca="true" t="shared" si="20" ref="F463:G465">F464</f>
        <v>625</v>
      </c>
      <c r="G463" s="102">
        <f t="shared" si="20"/>
        <v>259</v>
      </c>
    </row>
    <row r="464" spans="1:7" ht="20.25" customHeight="1">
      <c r="A464" s="17" t="s">
        <v>6</v>
      </c>
      <c r="B464" s="132"/>
      <c r="C464" s="11"/>
      <c r="D464" s="6" t="s">
        <v>7</v>
      </c>
      <c r="E464" s="6"/>
      <c r="F464" s="102">
        <f t="shared" si="20"/>
        <v>625</v>
      </c>
      <c r="G464" s="102">
        <f t="shared" si="20"/>
        <v>259</v>
      </c>
    </row>
    <row r="465" spans="1:7" ht="12.75" customHeight="1">
      <c r="A465" s="17" t="s">
        <v>17</v>
      </c>
      <c r="B465" s="132"/>
      <c r="C465" s="11"/>
      <c r="D465" s="6" t="s">
        <v>161</v>
      </c>
      <c r="E465" s="6"/>
      <c r="F465" s="102">
        <f t="shared" si="20"/>
        <v>625</v>
      </c>
      <c r="G465" s="102">
        <f t="shared" si="20"/>
        <v>259</v>
      </c>
    </row>
    <row r="466" spans="1:7" ht="22.5" customHeight="1">
      <c r="A466" s="17" t="s">
        <v>448</v>
      </c>
      <c r="B466" s="132"/>
      <c r="C466" s="11"/>
      <c r="D466" s="6"/>
      <c r="E466" s="6" t="s">
        <v>445</v>
      </c>
      <c r="F466" s="102">
        <v>625</v>
      </c>
      <c r="G466" s="103">
        <v>259</v>
      </c>
    </row>
    <row r="467" spans="1:7" ht="14.25" customHeight="1">
      <c r="A467" s="4" t="s">
        <v>144</v>
      </c>
      <c r="B467" s="135"/>
      <c r="C467" s="25" t="s">
        <v>74</v>
      </c>
      <c r="D467" s="6"/>
      <c r="E467" s="6"/>
      <c r="F467" s="103">
        <f>F468</f>
        <v>400</v>
      </c>
      <c r="G467" s="103">
        <v>0</v>
      </c>
    </row>
    <row r="468" spans="1:7" ht="14.25" customHeight="1">
      <c r="A468" s="3" t="s">
        <v>140</v>
      </c>
      <c r="B468" s="6"/>
      <c r="C468" s="38" t="s">
        <v>75</v>
      </c>
      <c r="D468" s="13"/>
      <c r="E468" s="13"/>
      <c r="F468" s="103">
        <f>F469</f>
        <v>400</v>
      </c>
      <c r="G468" s="103">
        <v>0</v>
      </c>
    </row>
    <row r="469" spans="1:7" ht="12.75" customHeight="1">
      <c r="A469" s="22" t="s">
        <v>180</v>
      </c>
      <c r="B469" s="132"/>
      <c r="C469" s="11"/>
      <c r="D469" s="6" t="s">
        <v>179</v>
      </c>
      <c r="E469" s="6"/>
      <c r="F469" s="103">
        <f>F470</f>
        <v>400</v>
      </c>
      <c r="G469" s="103">
        <v>0</v>
      </c>
    </row>
    <row r="470" spans="1:7" ht="21" customHeight="1">
      <c r="A470" s="17" t="s">
        <v>76</v>
      </c>
      <c r="B470" s="132"/>
      <c r="C470" s="11"/>
      <c r="D470" s="6" t="s">
        <v>181</v>
      </c>
      <c r="E470" s="6"/>
      <c r="F470" s="103">
        <f>F471</f>
        <v>400</v>
      </c>
      <c r="G470" s="103">
        <v>0</v>
      </c>
    </row>
    <row r="471" spans="1:7" ht="22.5" customHeight="1">
      <c r="A471" s="17" t="s">
        <v>444</v>
      </c>
      <c r="B471" s="132"/>
      <c r="C471" s="11"/>
      <c r="D471" s="6"/>
      <c r="E471" s="6" t="s">
        <v>424</v>
      </c>
      <c r="F471" s="103">
        <v>400</v>
      </c>
      <c r="G471" s="103">
        <v>0</v>
      </c>
    </row>
    <row r="472" spans="1:7" ht="39.75" customHeight="1">
      <c r="A472" s="51" t="s">
        <v>245</v>
      </c>
      <c r="B472" s="58" t="s">
        <v>248</v>
      </c>
      <c r="C472" s="11"/>
      <c r="D472" s="6"/>
      <c r="E472" s="6"/>
      <c r="F472" s="69">
        <f>F473+F479+F494+F557+F562</f>
        <v>432124.9</v>
      </c>
      <c r="G472" s="69">
        <f>G473+G479+G494+G557+G562</f>
        <v>244654.7</v>
      </c>
    </row>
    <row r="473" spans="1:7" ht="12.75" customHeight="1">
      <c r="A473" s="19" t="s">
        <v>4</v>
      </c>
      <c r="B473" s="58"/>
      <c r="C473" s="25" t="s">
        <v>5</v>
      </c>
      <c r="D473" s="6"/>
      <c r="E473" s="6"/>
      <c r="F473" s="128">
        <f aca="true" t="shared" si="21" ref="F473:G477">F474</f>
        <v>500</v>
      </c>
      <c r="G473" s="128">
        <f t="shared" si="21"/>
        <v>328.6</v>
      </c>
    </row>
    <row r="474" spans="1:7" ht="13.5" customHeight="1">
      <c r="A474" s="16" t="s">
        <v>121</v>
      </c>
      <c r="B474" s="6"/>
      <c r="C474" s="38" t="s">
        <v>208</v>
      </c>
      <c r="D474" s="13"/>
      <c r="E474" s="13"/>
      <c r="F474" s="117">
        <f>F476</f>
        <v>500</v>
      </c>
      <c r="G474" s="117">
        <f>G476</f>
        <v>328.6</v>
      </c>
    </row>
    <row r="475" spans="1:7" ht="24.75" customHeight="1">
      <c r="A475" s="17" t="s">
        <v>80</v>
      </c>
      <c r="B475" s="6"/>
      <c r="C475" s="38"/>
      <c r="D475" s="13" t="s">
        <v>81</v>
      </c>
      <c r="E475" s="13"/>
      <c r="F475" s="117">
        <f t="shared" si="21"/>
        <v>500</v>
      </c>
      <c r="G475" s="117">
        <f t="shared" si="21"/>
        <v>328.6</v>
      </c>
    </row>
    <row r="476" spans="1:7" ht="22.5" customHeight="1">
      <c r="A476" s="17" t="s">
        <v>6</v>
      </c>
      <c r="B476" s="6"/>
      <c r="C476" s="13"/>
      <c r="D476" s="13" t="s">
        <v>7</v>
      </c>
      <c r="E476" s="13"/>
      <c r="F476" s="117">
        <f t="shared" si="21"/>
        <v>500</v>
      </c>
      <c r="G476" s="117">
        <f t="shared" si="21"/>
        <v>328.6</v>
      </c>
    </row>
    <row r="477" spans="1:7" ht="12.75" customHeight="1">
      <c r="A477" s="17" t="s">
        <v>17</v>
      </c>
      <c r="B477" s="132"/>
      <c r="C477" s="11"/>
      <c r="D477" s="6" t="s">
        <v>161</v>
      </c>
      <c r="E477" s="6"/>
      <c r="F477" s="117">
        <f t="shared" si="21"/>
        <v>500</v>
      </c>
      <c r="G477" s="117">
        <f t="shared" si="21"/>
        <v>328.6</v>
      </c>
    </row>
    <row r="478" spans="1:7" ht="12.75" customHeight="1">
      <c r="A478" s="22" t="s">
        <v>421</v>
      </c>
      <c r="B478" s="132"/>
      <c r="C478" s="11"/>
      <c r="D478" s="6"/>
      <c r="E478" s="6" t="s">
        <v>422</v>
      </c>
      <c r="F478" s="117">
        <v>500</v>
      </c>
      <c r="G478" s="117">
        <v>328.6</v>
      </c>
    </row>
    <row r="479" spans="1:7" ht="12" customHeight="1">
      <c r="A479" s="19" t="s">
        <v>32</v>
      </c>
      <c r="B479" s="20"/>
      <c r="C479" s="26" t="s">
        <v>33</v>
      </c>
      <c r="D479" s="6"/>
      <c r="E479" s="6"/>
      <c r="F479" s="103">
        <f>F480+F491</f>
        <v>90590.8</v>
      </c>
      <c r="G479" s="103">
        <f>G480+G491</f>
        <v>54058.4</v>
      </c>
    </row>
    <row r="480" spans="1:7" ht="13.5" customHeight="1">
      <c r="A480" s="3" t="s">
        <v>238</v>
      </c>
      <c r="B480" s="132"/>
      <c r="C480" s="11" t="s">
        <v>122</v>
      </c>
      <c r="D480" s="6"/>
      <c r="E480" s="6"/>
      <c r="F480" s="103">
        <f>F481+F486+F489</f>
        <v>88699.8</v>
      </c>
      <c r="G480" s="103">
        <f>G481+G486+G489</f>
        <v>53054.9</v>
      </c>
    </row>
    <row r="481" spans="1:7" ht="13.5" customHeight="1">
      <c r="A481" s="5" t="s">
        <v>124</v>
      </c>
      <c r="B481" s="132"/>
      <c r="C481" s="11"/>
      <c r="D481" s="6" t="s">
        <v>166</v>
      </c>
      <c r="E481" s="6"/>
      <c r="F481" s="103">
        <f>F482</f>
        <v>79768.1</v>
      </c>
      <c r="G481" s="103">
        <f>G482</f>
        <v>53054.9</v>
      </c>
    </row>
    <row r="482" spans="1:7" ht="13.5" customHeight="1">
      <c r="A482" s="5" t="s">
        <v>231</v>
      </c>
      <c r="B482" s="132"/>
      <c r="C482" s="11"/>
      <c r="D482" s="6" t="s">
        <v>230</v>
      </c>
      <c r="E482" s="6"/>
      <c r="F482" s="103">
        <f>F483+F484+F485</f>
        <v>79768.1</v>
      </c>
      <c r="G482" s="103">
        <f>G483+G484+G485</f>
        <v>53054.9</v>
      </c>
    </row>
    <row r="483" spans="1:7" ht="13.5" customHeight="1">
      <c r="A483" s="22" t="s">
        <v>421</v>
      </c>
      <c r="B483" s="132"/>
      <c r="C483" s="11"/>
      <c r="D483" s="6"/>
      <c r="E483" s="6" t="s">
        <v>422</v>
      </c>
      <c r="F483" s="103">
        <v>79664.8</v>
      </c>
      <c r="G483" s="103">
        <v>52984.1</v>
      </c>
    </row>
    <row r="484" spans="1:7" ht="45" customHeight="1">
      <c r="A484" s="17" t="s">
        <v>577</v>
      </c>
      <c r="B484" s="132"/>
      <c r="C484" s="11"/>
      <c r="D484" s="6"/>
      <c r="E484" s="6" t="s">
        <v>576</v>
      </c>
      <c r="F484" s="103">
        <v>100</v>
      </c>
      <c r="G484" s="103">
        <v>70</v>
      </c>
    </row>
    <row r="485" spans="1:7" ht="12.75" customHeight="1">
      <c r="A485" s="49" t="s">
        <v>449</v>
      </c>
      <c r="B485" s="132"/>
      <c r="C485" s="11"/>
      <c r="D485" s="6"/>
      <c r="E485" s="6" t="s">
        <v>447</v>
      </c>
      <c r="F485" s="103">
        <v>3.3</v>
      </c>
      <c r="G485" s="103">
        <v>0.8</v>
      </c>
    </row>
    <row r="486" spans="1:7" ht="24" customHeight="1">
      <c r="A486" s="17" t="s">
        <v>531</v>
      </c>
      <c r="B486" s="132"/>
      <c r="C486" s="11"/>
      <c r="D486" s="6" t="s">
        <v>530</v>
      </c>
      <c r="E486" s="6"/>
      <c r="F486" s="103">
        <f aca="true" t="shared" si="22" ref="F486:G489">F487</f>
        <v>8477</v>
      </c>
      <c r="G486" s="103">
        <f t="shared" si="22"/>
        <v>0</v>
      </c>
    </row>
    <row r="487" spans="1:7" ht="33.75" customHeight="1">
      <c r="A487" s="17" t="s">
        <v>529</v>
      </c>
      <c r="B487" s="132"/>
      <c r="C487" s="11"/>
      <c r="D487" s="6" t="s">
        <v>527</v>
      </c>
      <c r="E487" s="6"/>
      <c r="F487" s="103">
        <f t="shared" si="22"/>
        <v>8477</v>
      </c>
      <c r="G487" s="103">
        <f t="shared" si="22"/>
        <v>0</v>
      </c>
    </row>
    <row r="488" spans="1:7" ht="13.5" customHeight="1">
      <c r="A488" s="22" t="s">
        <v>419</v>
      </c>
      <c r="B488" s="132"/>
      <c r="C488" s="11"/>
      <c r="D488" s="6"/>
      <c r="E488" s="6" t="s">
        <v>420</v>
      </c>
      <c r="F488" s="103">
        <v>8477</v>
      </c>
      <c r="G488" s="103"/>
    </row>
    <row r="489" spans="1:7" ht="13.5" customHeight="1">
      <c r="A489" s="49" t="s">
        <v>532</v>
      </c>
      <c r="B489" s="132"/>
      <c r="C489" s="11"/>
      <c r="D489" s="6" t="s">
        <v>528</v>
      </c>
      <c r="E489" s="6"/>
      <c r="F489" s="103">
        <f t="shared" si="22"/>
        <v>454.7</v>
      </c>
      <c r="G489" s="103">
        <f t="shared" si="22"/>
        <v>0</v>
      </c>
    </row>
    <row r="490" spans="1:7" ht="26.25" customHeight="1">
      <c r="A490" s="28" t="s">
        <v>452</v>
      </c>
      <c r="B490" s="132"/>
      <c r="C490" s="11"/>
      <c r="D490" s="6"/>
      <c r="E490" s="6" t="s">
        <v>451</v>
      </c>
      <c r="F490" s="103">
        <v>454.7</v>
      </c>
      <c r="G490" s="103"/>
    </row>
    <row r="491" spans="1:7" ht="13.5" customHeight="1">
      <c r="A491" s="5" t="s">
        <v>34</v>
      </c>
      <c r="B491" s="132"/>
      <c r="C491" s="11" t="s">
        <v>123</v>
      </c>
      <c r="D491" s="6"/>
      <c r="E491" s="6"/>
      <c r="F491" s="102">
        <f>F492</f>
        <v>1891</v>
      </c>
      <c r="G491" s="102">
        <f>G492</f>
        <v>1003.5</v>
      </c>
    </row>
    <row r="492" spans="1:7" ht="36.75" customHeight="1">
      <c r="A492" s="5" t="s">
        <v>190</v>
      </c>
      <c r="B492" s="132"/>
      <c r="C492" s="11"/>
      <c r="D492" s="6" t="s">
        <v>170</v>
      </c>
      <c r="E492" s="6"/>
      <c r="F492" s="103">
        <f>F493</f>
        <v>1891</v>
      </c>
      <c r="G492" s="103">
        <f>G493</f>
        <v>1003.5</v>
      </c>
    </row>
    <row r="493" spans="1:7" ht="15" customHeight="1">
      <c r="A493" s="22" t="s">
        <v>421</v>
      </c>
      <c r="B493" s="132"/>
      <c r="C493" s="11"/>
      <c r="D493" s="6"/>
      <c r="E493" s="6" t="s">
        <v>422</v>
      </c>
      <c r="F493" s="102">
        <v>1891</v>
      </c>
      <c r="G493" s="102">
        <v>1003.5</v>
      </c>
    </row>
    <row r="494" spans="1:7" ht="14.25" customHeight="1">
      <c r="A494" s="19" t="s">
        <v>37</v>
      </c>
      <c r="B494" s="132"/>
      <c r="C494" s="25" t="s">
        <v>38</v>
      </c>
      <c r="D494" s="6"/>
      <c r="E494" s="6"/>
      <c r="F494" s="69">
        <f>F495+F508+F519+F541</f>
        <v>288028.9</v>
      </c>
      <c r="G494" s="69">
        <f>G495+G508+G519+G541</f>
        <v>155742.90000000002</v>
      </c>
    </row>
    <row r="495" spans="1:7" ht="12" customHeight="1">
      <c r="A495" s="3" t="s">
        <v>137</v>
      </c>
      <c r="B495" s="132"/>
      <c r="C495" s="11" t="s">
        <v>40</v>
      </c>
      <c r="D495" s="6"/>
      <c r="E495" s="6"/>
      <c r="F495" s="103">
        <f>F496+F503</f>
        <v>83553.8</v>
      </c>
      <c r="G495" s="103">
        <f>G496+G503</f>
        <v>72709.90000000001</v>
      </c>
    </row>
    <row r="496" spans="1:7" ht="37.5" customHeight="1">
      <c r="A496" s="3" t="s">
        <v>433</v>
      </c>
      <c r="B496" s="132"/>
      <c r="C496" s="11"/>
      <c r="D496" s="6" t="s">
        <v>432</v>
      </c>
      <c r="E496" s="6"/>
      <c r="F496" s="103">
        <f>F497+F500</f>
        <v>66331.8</v>
      </c>
      <c r="G496" s="103">
        <f>G497+G500</f>
        <v>66331.8</v>
      </c>
    </row>
    <row r="497" spans="1:7" ht="59.25" customHeight="1">
      <c r="A497" s="5" t="s">
        <v>382</v>
      </c>
      <c r="B497" s="132"/>
      <c r="C497" s="11"/>
      <c r="D497" s="6" t="s">
        <v>381</v>
      </c>
      <c r="E497" s="6"/>
      <c r="F497" s="103">
        <f>F498</f>
        <v>33165.9</v>
      </c>
      <c r="G497" s="103">
        <f>G498</f>
        <v>33165.9</v>
      </c>
    </row>
    <row r="498" spans="1:7" ht="22.5" customHeight="1">
      <c r="A498" s="17" t="s">
        <v>343</v>
      </c>
      <c r="B498" s="132"/>
      <c r="C498" s="11"/>
      <c r="D498" s="6" t="s">
        <v>380</v>
      </c>
      <c r="E498" s="6"/>
      <c r="F498" s="103">
        <f>F499</f>
        <v>33165.9</v>
      </c>
      <c r="G498" s="103">
        <f>G499</f>
        <v>33165.9</v>
      </c>
    </row>
    <row r="499" spans="1:7" ht="35.25" customHeight="1">
      <c r="A499" s="5" t="s">
        <v>379</v>
      </c>
      <c r="B499" s="132"/>
      <c r="C499" s="11"/>
      <c r="D499" s="6"/>
      <c r="E499" s="6" t="s">
        <v>378</v>
      </c>
      <c r="F499" s="103">
        <v>33165.9</v>
      </c>
      <c r="G499" s="103">
        <v>33165.9</v>
      </c>
    </row>
    <row r="500" spans="1:7" ht="21.75" customHeight="1">
      <c r="A500" s="17" t="s">
        <v>343</v>
      </c>
      <c r="B500" s="132"/>
      <c r="C500" s="11"/>
      <c r="D500" s="6" t="s">
        <v>431</v>
      </c>
      <c r="E500" s="6"/>
      <c r="F500" s="103">
        <f>F501</f>
        <v>33165.9</v>
      </c>
      <c r="G500" s="103">
        <f>G501</f>
        <v>33165.9</v>
      </c>
    </row>
    <row r="501" spans="1:7" ht="21.75" customHeight="1">
      <c r="A501" s="17" t="s">
        <v>343</v>
      </c>
      <c r="B501" s="132"/>
      <c r="C501" s="11"/>
      <c r="D501" s="6" t="s">
        <v>344</v>
      </c>
      <c r="E501" s="6"/>
      <c r="F501" s="103">
        <f>F502</f>
        <v>33165.9</v>
      </c>
      <c r="G501" s="103">
        <f>G502</f>
        <v>33165.9</v>
      </c>
    </row>
    <row r="502" spans="1:7" ht="37.5" customHeight="1">
      <c r="A502" s="5" t="s">
        <v>379</v>
      </c>
      <c r="B502" s="132"/>
      <c r="C502" s="11"/>
      <c r="D502" s="6"/>
      <c r="E502" s="6" t="s">
        <v>378</v>
      </c>
      <c r="F502" s="103">
        <v>33165.9</v>
      </c>
      <c r="G502" s="103">
        <v>33165.9</v>
      </c>
    </row>
    <row r="503" spans="1:7" ht="12.75" customHeight="1">
      <c r="A503" s="44" t="s">
        <v>41</v>
      </c>
      <c r="B503" s="132"/>
      <c r="C503" s="11"/>
      <c r="D503" s="6" t="s">
        <v>42</v>
      </c>
      <c r="E503" s="6"/>
      <c r="F503" s="102">
        <f>F504</f>
        <v>17222</v>
      </c>
      <c r="G503" s="102">
        <f>G504</f>
        <v>6378.1</v>
      </c>
    </row>
    <row r="504" spans="1:7" ht="10.5" customHeight="1">
      <c r="A504" s="22" t="s">
        <v>168</v>
      </c>
      <c r="B504" s="132"/>
      <c r="C504" s="11"/>
      <c r="D504" s="6" t="s">
        <v>167</v>
      </c>
      <c r="E504" s="6"/>
      <c r="F504" s="103">
        <f>F505+F506+F507</f>
        <v>17222</v>
      </c>
      <c r="G504" s="103">
        <f>G505+G506+G507</f>
        <v>6378.1</v>
      </c>
    </row>
    <row r="505" spans="1:7" ht="21" customHeight="1">
      <c r="A505" s="28" t="s">
        <v>452</v>
      </c>
      <c r="B505" s="132"/>
      <c r="C505" s="11"/>
      <c r="D505" s="6"/>
      <c r="E505" s="6" t="s">
        <v>451</v>
      </c>
      <c r="F505" s="103">
        <v>16478.5</v>
      </c>
      <c r="G505" s="103">
        <v>5654.6</v>
      </c>
    </row>
    <row r="506" spans="1:7" ht="15" customHeight="1">
      <c r="A506" s="49" t="s">
        <v>421</v>
      </c>
      <c r="B506" s="132"/>
      <c r="C506" s="11"/>
      <c r="D506" s="6"/>
      <c r="E506" s="6" t="s">
        <v>422</v>
      </c>
      <c r="F506" s="103">
        <v>41</v>
      </c>
      <c r="G506" s="103">
        <v>21</v>
      </c>
    </row>
    <row r="507" spans="1:7" ht="36" customHeight="1">
      <c r="A507" s="5" t="s">
        <v>379</v>
      </c>
      <c r="B507" s="132"/>
      <c r="C507" s="11"/>
      <c r="D507" s="6"/>
      <c r="E507" s="6" t="s">
        <v>378</v>
      </c>
      <c r="F507" s="103">
        <v>702.5</v>
      </c>
      <c r="G507" s="103">
        <v>702.5</v>
      </c>
    </row>
    <row r="508" spans="1:7" ht="14.25" customHeight="1">
      <c r="A508" s="17" t="s">
        <v>246</v>
      </c>
      <c r="B508" s="132"/>
      <c r="C508" s="11" t="s">
        <v>233</v>
      </c>
      <c r="D508" s="6"/>
      <c r="E508" s="6"/>
      <c r="F508" s="103">
        <f>F509+F513+F516</f>
        <v>72288.9</v>
      </c>
      <c r="G508" s="103">
        <f>G509+G513+G516</f>
        <v>25000</v>
      </c>
    </row>
    <row r="509" spans="1:7" ht="14.25" customHeight="1">
      <c r="A509" s="59" t="s">
        <v>454</v>
      </c>
      <c r="B509" s="142"/>
      <c r="C509" s="60"/>
      <c r="D509" s="61" t="s">
        <v>235</v>
      </c>
      <c r="E509" s="6"/>
      <c r="F509" s="103">
        <f>F510</f>
        <v>26088.9</v>
      </c>
      <c r="G509" s="103">
        <f>G510</f>
        <v>25000</v>
      </c>
    </row>
    <row r="510" spans="1:7" ht="14.25" customHeight="1">
      <c r="A510" s="120" t="s">
        <v>455</v>
      </c>
      <c r="B510" s="143"/>
      <c r="C510" s="121"/>
      <c r="D510" s="122" t="s">
        <v>237</v>
      </c>
      <c r="E510" s="123"/>
      <c r="F510" s="105">
        <f>F511+F512</f>
        <v>26088.9</v>
      </c>
      <c r="G510" s="105">
        <f>G511+G512</f>
        <v>25000</v>
      </c>
    </row>
    <row r="511" spans="1:7" ht="24" customHeight="1">
      <c r="A511" s="28" t="s">
        <v>452</v>
      </c>
      <c r="B511" s="132"/>
      <c r="C511" s="11"/>
      <c r="D511" s="6"/>
      <c r="E511" s="6" t="s">
        <v>451</v>
      </c>
      <c r="F511" s="103">
        <v>1088.9</v>
      </c>
      <c r="G511" s="103">
        <v>0</v>
      </c>
    </row>
    <row r="512" spans="1:7" ht="34.5" customHeight="1">
      <c r="A512" s="5" t="s">
        <v>379</v>
      </c>
      <c r="B512" s="132"/>
      <c r="C512" s="11"/>
      <c r="D512" s="6"/>
      <c r="E512" s="6" t="s">
        <v>378</v>
      </c>
      <c r="F512" s="103">
        <v>25000</v>
      </c>
      <c r="G512" s="103">
        <v>25000</v>
      </c>
    </row>
    <row r="513" spans="1:7" ht="12" customHeight="1">
      <c r="A513" s="54" t="s">
        <v>370</v>
      </c>
      <c r="B513" s="132"/>
      <c r="C513" s="55"/>
      <c r="D513" s="57">
        <v>5220000</v>
      </c>
      <c r="E513" s="52"/>
      <c r="F513" s="103">
        <f>F514</f>
        <v>42000</v>
      </c>
      <c r="G513" s="103">
        <f>G514</f>
        <v>0</v>
      </c>
    </row>
    <row r="514" spans="1:7" ht="34.5" customHeight="1">
      <c r="A514" s="5" t="s">
        <v>491</v>
      </c>
      <c r="B514" s="132"/>
      <c r="C514" s="11"/>
      <c r="D514" s="6" t="s">
        <v>490</v>
      </c>
      <c r="E514" s="6"/>
      <c r="F514" s="103">
        <f>F515</f>
        <v>42000</v>
      </c>
      <c r="G514" s="103">
        <f>G515</f>
        <v>0</v>
      </c>
    </row>
    <row r="515" spans="1:7" ht="15" customHeight="1">
      <c r="A515" s="22" t="s">
        <v>347</v>
      </c>
      <c r="B515" s="132"/>
      <c r="C515" s="11"/>
      <c r="D515" s="6"/>
      <c r="E515" s="6" t="s">
        <v>346</v>
      </c>
      <c r="F515" s="103">
        <v>42000</v>
      </c>
      <c r="G515" s="103">
        <v>0</v>
      </c>
    </row>
    <row r="516" spans="1:7" ht="14.25" customHeight="1">
      <c r="A516" s="29" t="s">
        <v>309</v>
      </c>
      <c r="B516" s="132"/>
      <c r="C516" s="11"/>
      <c r="D516" s="6" t="s">
        <v>307</v>
      </c>
      <c r="E516" s="6"/>
      <c r="F516" s="103">
        <f>F517</f>
        <v>4200</v>
      </c>
      <c r="G516" s="103">
        <f>G517</f>
        <v>0</v>
      </c>
    </row>
    <row r="517" spans="1:7" ht="37.5" customHeight="1">
      <c r="A517" s="62" t="s">
        <v>457</v>
      </c>
      <c r="B517" s="132"/>
      <c r="C517" s="11"/>
      <c r="D517" s="6" t="s">
        <v>456</v>
      </c>
      <c r="E517" s="6"/>
      <c r="F517" s="103">
        <f>F518</f>
        <v>4200</v>
      </c>
      <c r="G517" s="103">
        <f>G518</f>
        <v>0</v>
      </c>
    </row>
    <row r="518" spans="1:7" ht="13.5" customHeight="1">
      <c r="A518" s="49" t="s">
        <v>421</v>
      </c>
      <c r="B518" s="132"/>
      <c r="C518" s="11"/>
      <c r="D518" s="6"/>
      <c r="E518" s="6" t="s">
        <v>422</v>
      </c>
      <c r="F518" s="103">
        <v>4200</v>
      </c>
      <c r="G518" s="103">
        <v>0</v>
      </c>
    </row>
    <row r="519" spans="1:7" ht="14.25" customHeight="1">
      <c r="A519" s="3" t="s">
        <v>43</v>
      </c>
      <c r="B519" s="132"/>
      <c r="C519" s="11" t="s">
        <v>125</v>
      </c>
      <c r="D519" s="6"/>
      <c r="E519" s="6"/>
      <c r="F519" s="102">
        <f>F520+F527+F538</f>
        <v>84702</v>
      </c>
      <c r="G519" s="102">
        <f>G520+G527+G538</f>
        <v>26992.9</v>
      </c>
    </row>
    <row r="520" spans="1:7" ht="14.25" customHeight="1">
      <c r="A520" s="54" t="s">
        <v>8</v>
      </c>
      <c r="B520" s="132"/>
      <c r="C520" s="55"/>
      <c r="D520" s="56" t="s">
        <v>9</v>
      </c>
      <c r="E520" s="57"/>
      <c r="F520" s="102">
        <f>F521+F524</f>
        <v>16969.8</v>
      </c>
      <c r="G520" s="102">
        <f>G521+G524</f>
        <v>0</v>
      </c>
    </row>
    <row r="521" spans="1:7" ht="36.75" customHeight="1">
      <c r="A521" s="63" t="s">
        <v>537</v>
      </c>
      <c r="B521" s="132"/>
      <c r="C521" s="55"/>
      <c r="D521" s="65" t="s">
        <v>538</v>
      </c>
      <c r="E521" s="66"/>
      <c r="F521" s="102">
        <f>F522</f>
        <v>1150</v>
      </c>
      <c r="G521" s="102">
        <f>G522</f>
        <v>0</v>
      </c>
    </row>
    <row r="522" spans="1:7" ht="24" customHeight="1">
      <c r="A522" s="63" t="s">
        <v>539</v>
      </c>
      <c r="B522" s="132"/>
      <c r="C522" s="55"/>
      <c r="D522" s="65" t="s">
        <v>540</v>
      </c>
      <c r="E522" s="66"/>
      <c r="F522" s="102">
        <f>F523</f>
        <v>1150</v>
      </c>
      <c r="G522" s="102">
        <f>G523</f>
        <v>0</v>
      </c>
    </row>
    <row r="523" spans="1:7" ht="13.5" customHeight="1">
      <c r="A523" s="49" t="s">
        <v>421</v>
      </c>
      <c r="B523" s="132"/>
      <c r="C523" s="11"/>
      <c r="D523" s="6"/>
      <c r="E523" s="6" t="s">
        <v>422</v>
      </c>
      <c r="F523" s="102">
        <v>1150</v>
      </c>
      <c r="G523" s="102">
        <v>0</v>
      </c>
    </row>
    <row r="524" spans="1:7" ht="13.5" customHeight="1">
      <c r="A524" s="49" t="s">
        <v>370</v>
      </c>
      <c r="B524" s="132"/>
      <c r="C524" s="11"/>
      <c r="D524" s="6" t="s">
        <v>372</v>
      </c>
      <c r="E524" s="6"/>
      <c r="F524" s="102">
        <f>F525</f>
        <v>15819.8</v>
      </c>
      <c r="G524" s="102">
        <f>G525</f>
        <v>0</v>
      </c>
    </row>
    <row r="525" spans="1:7" ht="34.5" customHeight="1">
      <c r="A525" s="17" t="s">
        <v>578</v>
      </c>
      <c r="B525" s="132"/>
      <c r="C525" s="11"/>
      <c r="D525" s="6" t="s">
        <v>579</v>
      </c>
      <c r="E525" s="6"/>
      <c r="F525" s="102">
        <f>F526</f>
        <v>15819.8</v>
      </c>
      <c r="G525" s="102">
        <f>G526</f>
        <v>0</v>
      </c>
    </row>
    <row r="526" spans="1:7" ht="15" customHeight="1">
      <c r="A526" s="49" t="s">
        <v>419</v>
      </c>
      <c r="B526" s="132"/>
      <c r="C526" s="11"/>
      <c r="D526" s="6"/>
      <c r="E526" s="6" t="s">
        <v>420</v>
      </c>
      <c r="F526" s="102">
        <v>15819.8</v>
      </c>
      <c r="G526" s="102">
        <v>0</v>
      </c>
    </row>
    <row r="527" spans="1:7" ht="14.25" customHeight="1">
      <c r="A527" s="3" t="s">
        <v>43</v>
      </c>
      <c r="B527" s="132"/>
      <c r="C527" s="11"/>
      <c r="D527" s="6" t="s">
        <v>44</v>
      </c>
      <c r="E527" s="6"/>
      <c r="F527" s="102">
        <f>F528+F530+F532+F534+F536</f>
        <v>66901.2</v>
      </c>
      <c r="G527" s="102">
        <f>G528+G530+G532+G534+G536</f>
        <v>26992.9</v>
      </c>
    </row>
    <row r="528" spans="1:7" ht="12" customHeight="1">
      <c r="A528" s="22" t="s">
        <v>45</v>
      </c>
      <c r="B528" s="132"/>
      <c r="C528" s="11"/>
      <c r="D528" s="6" t="s">
        <v>169</v>
      </c>
      <c r="E528" s="6"/>
      <c r="F528" s="102">
        <f>F529</f>
        <v>33575</v>
      </c>
      <c r="G528" s="102">
        <f>G529</f>
        <v>16608.7</v>
      </c>
    </row>
    <row r="529" spans="1:7" ht="14.25" customHeight="1">
      <c r="A529" s="49" t="s">
        <v>421</v>
      </c>
      <c r="B529" s="132"/>
      <c r="C529" s="11"/>
      <c r="D529" s="6"/>
      <c r="E529" s="6" t="s">
        <v>422</v>
      </c>
      <c r="F529" s="102">
        <v>33575</v>
      </c>
      <c r="G529" s="102">
        <v>16608.7</v>
      </c>
    </row>
    <row r="530" spans="1:7" ht="31.5" customHeight="1">
      <c r="A530" s="17" t="s">
        <v>257</v>
      </c>
      <c r="B530" s="132"/>
      <c r="C530" s="11"/>
      <c r="D530" s="6" t="s">
        <v>258</v>
      </c>
      <c r="E530" s="6"/>
      <c r="F530" s="102">
        <f>F531</f>
        <v>1300</v>
      </c>
      <c r="G530" s="102">
        <f>G531</f>
        <v>909.5</v>
      </c>
    </row>
    <row r="531" spans="1:7" ht="15.75" customHeight="1">
      <c r="A531" s="49" t="s">
        <v>421</v>
      </c>
      <c r="B531" s="132"/>
      <c r="C531" s="11"/>
      <c r="D531" s="6"/>
      <c r="E531" s="6" t="s">
        <v>422</v>
      </c>
      <c r="F531" s="102">
        <v>1300</v>
      </c>
      <c r="G531" s="102">
        <v>909.5</v>
      </c>
    </row>
    <row r="532" spans="1:7" ht="14.25" customHeight="1">
      <c r="A532" s="22" t="s">
        <v>46</v>
      </c>
      <c r="B532" s="132"/>
      <c r="C532" s="11"/>
      <c r="D532" s="6" t="s">
        <v>171</v>
      </c>
      <c r="E532" s="6"/>
      <c r="F532" s="102">
        <f>F533</f>
        <v>6860</v>
      </c>
      <c r="G532" s="102">
        <f>G533</f>
        <v>3903.1</v>
      </c>
    </row>
    <row r="533" spans="1:7" ht="14.25" customHeight="1">
      <c r="A533" s="49" t="s">
        <v>421</v>
      </c>
      <c r="B533" s="132"/>
      <c r="C533" s="11"/>
      <c r="D533" s="6"/>
      <c r="E533" s="6" t="s">
        <v>422</v>
      </c>
      <c r="F533" s="103">
        <v>6860</v>
      </c>
      <c r="G533" s="103">
        <v>3903.1</v>
      </c>
    </row>
    <row r="534" spans="1:7" ht="14.25" customHeight="1">
      <c r="A534" s="22" t="s">
        <v>47</v>
      </c>
      <c r="B534" s="132"/>
      <c r="C534" s="11"/>
      <c r="D534" s="6" t="s">
        <v>173</v>
      </c>
      <c r="E534" s="6"/>
      <c r="F534" s="103">
        <f>F535</f>
        <v>16339.7</v>
      </c>
      <c r="G534" s="103">
        <f>G535</f>
        <v>1299.5</v>
      </c>
    </row>
    <row r="535" spans="1:7" ht="12" customHeight="1">
      <c r="A535" s="49" t="s">
        <v>421</v>
      </c>
      <c r="B535" s="132"/>
      <c r="C535" s="11"/>
      <c r="D535" s="6"/>
      <c r="E535" s="6" t="s">
        <v>422</v>
      </c>
      <c r="F535" s="103">
        <v>16339.7</v>
      </c>
      <c r="G535" s="103">
        <v>1299.5</v>
      </c>
    </row>
    <row r="536" spans="1:7" ht="23.25" customHeight="1">
      <c r="A536" s="17" t="s">
        <v>174</v>
      </c>
      <c r="B536" s="132"/>
      <c r="C536" s="11"/>
      <c r="D536" s="6" t="s">
        <v>172</v>
      </c>
      <c r="E536" s="6"/>
      <c r="F536" s="102">
        <f>F537</f>
        <v>8826.5</v>
      </c>
      <c r="G536" s="102">
        <f>G537</f>
        <v>4272.1</v>
      </c>
    </row>
    <row r="537" spans="1:7" ht="14.25" customHeight="1">
      <c r="A537" s="49" t="s">
        <v>421</v>
      </c>
      <c r="B537" s="132"/>
      <c r="C537" s="11"/>
      <c r="D537" s="6"/>
      <c r="E537" s="6" t="s">
        <v>422</v>
      </c>
      <c r="F537" s="103">
        <v>8826.5</v>
      </c>
      <c r="G537" s="103">
        <v>4272.1</v>
      </c>
    </row>
    <row r="538" spans="1:7" ht="14.25" customHeight="1">
      <c r="A538" s="29" t="s">
        <v>309</v>
      </c>
      <c r="B538" s="132"/>
      <c r="C538" s="11"/>
      <c r="D538" s="6" t="s">
        <v>307</v>
      </c>
      <c r="E538" s="6"/>
      <c r="F538" s="103">
        <f>F539</f>
        <v>831</v>
      </c>
      <c r="G538" s="103">
        <f>G539</f>
        <v>0</v>
      </c>
    </row>
    <row r="539" spans="1:7" ht="24" customHeight="1">
      <c r="A539" s="17" t="s">
        <v>581</v>
      </c>
      <c r="B539" s="132"/>
      <c r="C539" s="11"/>
      <c r="D539" s="6" t="s">
        <v>580</v>
      </c>
      <c r="E539" s="6"/>
      <c r="F539" s="103">
        <f>F540</f>
        <v>831</v>
      </c>
      <c r="G539" s="103">
        <f>G540</f>
        <v>0</v>
      </c>
    </row>
    <row r="540" spans="1:7" ht="16.5" customHeight="1">
      <c r="A540" s="49" t="s">
        <v>421</v>
      </c>
      <c r="B540" s="132"/>
      <c r="C540" s="11"/>
      <c r="D540" s="6"/>
      <c r="E540" s="6" t="s">
        <v>422</v>
      </c>
      <c r="F540" s="103">
        <v>831</v>
      </c>
      <c r="G540" s="103">
        <v>0</v>
      </c>
    </row>
    <row r="541" spans="1:7" ht="14.25" customHeight="1">
      <c r="A541" s="5" t="s">
        <v>127</v>
      </c>
      <c r="B541" s="132"/>
      <c r="C541" s="11" t="s">
        <v>126</v>
      </c>
      <c r="D541" s="6"/>
      <c r="E541" s="6"/>
      <c r="F541" s="102">
        <f>F542</f>
        <v>47484.19999999999</v>
      </c>
      <c r="G541" s="102">
        <f>G542</f>
        <v>31040.100000000002</v>
      </c>
    </row>
    <row r="542" spans="1:7" ht="33" customHeight="1">
      <c r="A542" s="17" t="s">
        <v>154</v>
      </c>
      <c r="B542" s="132"/>
      <c r="C542" s="11"/>
      <c r="D542" s="6" t="s">
        <v>155</v>
      </c>
      <c r="E542" s="6"/>
      <c r="F542" s="102">
        <f>F543+F549</f>
        <v>47484.19999999999</v>
      </c>
      <c r="G542" s="102">
        <f>G543+G549</f>
        <v>31040.100000000002</v>
      </c>
    </row>
    <row r="543" spans="1:7" ht="13.5" customHeight="1">
      <c r="A543" s="22" t="s">
        <v>14</v>
      </c>
      <c r="B543" s="132"/>
      <c r="C543" s="11"/>
      <c r="D543" s="6" t="s">
        <v>158</v>
      </c>
      <c r="E543" s="6"/>
      <c r="F543" s="102">
        <f>F544+F545+F546+F547+F548</f>
        <v>13500</v>
      </c>
      <c r="G543" s="102">
        <f>G544+G545+G546+G547+G548</f>
        <v>9278.5</v>
      </c>
    </row>
    <row r="544" spans="1:7" ht="14.25" customHeight="1">
      <c r="A544" s="22" t="s">
        <v>437</v>
      </c>
      <c r="B544" s="132"/>
      <c r="C544" s="11"/>
      <c r="D544" s="6"/>
      <c r="E544" s="6" t="s">
        <v>438</v>
      </c>
      <c r="F544" s="102">
        <v>10936.6</v>
      </c>
      <c r="G544" s="102">
        <v>7718.1</v>
      </c>
    </row>
    <row r="545" spans="1:7" ht="14.25" customHeight="1">
      <c r="A545" s="22" t="s">
        <v>439</v>
      </c>
      <c r="B545" s="132"/>
      <c r="C545" s="11"/>
      <c r="D545" s="6"/>
      <c r="E545" s="6" t="s">
        <v>440</v>
      </c>
      <c r="F545" s="102">
        <v>1692.6</v>
      </c>
      <c r="G545" s="102">
        <v>1171.8</v>
      </c>
    </row>
    <row r="546" spans="1:7" ht="24" customHeight="1">
      <c r="A546" s="17" t="s">
        <v>448</v>
      </c>
      <c r="B546" s="132"/>
      <c r="C546" s="11"/>
      <c r="D546" s="6"/>
      <c r="E546" s="6" t="s">
        <v>445</v>
      </c>
      <c r="F546" s="102">
        <v>107.4</v>
      </c>
      <c r="G546" s="102">
        <v>51.9</v>
      </c>
    </row>
    <row r="547" spans="1:7" ht="14.25" customHeight="1">
      <c r="A547" s="49" t="s">
        <v>421</v>
      </c>
      <c r="B547" s="132"/>
      <c r="C547" s="11"/>
      <c r="D547" s="6"/>
      <c r="E547" s="6" t="s">
        <v>422</v>
      </c>
      <c r="F547" s="102">
        <v>728.4</v>
      </c>
      <c r="G547" s="102">
        <v>325.5</v>
      </c>
    </row>
    <row r="548" spans="1:7" ht="22.5" customHeight="1">
      <c r="A548" s="17" t="s">
        <v>458</v>
      </c>
      <c r="B548" s="132"/>
      <c r="C548" s="11"/>
      <c r="D548" s="6"/>
      <c r="E548" s="6" t="s">
        <v>446</v>
      </c>
      <c r="F548" s="102">
        <v>35</v>
      </c>
      <c r="G548" s="102">
        <v>11.2</v>
      </c>
    </row>
    <row r="549" spans="1:7" ht="23.25" customHeight="1">
      <c r="A549" s="17" t="s">
        <v>312</v>
      </c>
      <c r="B549" s="132"/>
      <c r="C549" s="11"/>
      <c r="D549" s="6" t="s">
        <v>375</v>
      </c>
      <c r="E549" s="6"/>
      <c r="F549" s="102">
        <f>F550+F552+F553+F554+F555+F556</f>
        <v>33984.19999999999</v>
      </c>
      <c r="G549" s="102">
        <f>G550+G552+G553+G554+G555+G556</f>
        <v>21761.600000000002</v>
      </c>
    </row>
    <row r="550" spans="1:7" ht="54.75" customHeight="1">
      <c r="A550" s="17" t="s">
        <v>404</v>
      </c>
      <c r="B550" s="132"/>
      <c r="C550" s="11"/>
      <c r="D550" s="6" t="s">
        <v>375</v>
      </c>
      <c r="E550" s="6"/>
      <c r="F550" s="102">
        <f>F551</f>
        <v>8321</v>
      </c>
      <c r="G550" s="102">
        <f>G551</f>
        <v>4616.1</v>
      </c>
    </row>
    <row r="551" spans="1:7" ht="14.25" customHeight="1">
      <c r="A551" s="33" t="s">
        <v>536</v>
      </c>
      <c r="B551" s="132"/>
      <c r="C551" s="11"/>
      <c r="D551" s="6"/>
      <c r="E551" s="6" t="s">
        <v>376</v>
      </c>
      <c r="F551" s="103">
        <v>8321</v>
      </c>
      <c r="G551" s="103">
        <v>4616.1</v>
      </c>
    </row>
    <row r="552" spans="1:7" ht="13.5" customHeight="1">
      <c r="A552" s="17" t="s">
        <v>129</v>
      </c>
      <c r="B552" s="132"/>
      <c r="C552" s="11"/>
      <c r="D552" s="6"/>
      <c r="E552" s="6" t="s">
        <v>475</v>
      </c>
      <c r="F552" s="103">
        <v>22189.6</v>
      </c>
      <c r="G552" s="103">
        <v>15372</v>
      </c>
    </row>
    <row r="553" spans="1:7" ht="23.25" customHeight="1">
      <c r="A553" s="17" t="s">
        <v>448</v>
      </c>
      <c r="B553" s="132"/>
      <c r="C553" s="11"/>
      <c r="D553" s="6"/>
      <c r="E553" s="6" t="s">
        <v>445</v>
      </c>
      <c r="F553" s="117">
        <v>245.6</v>
      </c>
      <c r="G553" s="103">
        <v>180.5</v>
      </c>
    </row>
    <row r="554" spans="1:7" ht="13.5" customHeight="1">
      <c r="A554" s="49" t="s">
        <v>421</v>
      </c>
      <c r="B554" s="132"/>
      <c r="C554" s="11"/>
      <c r="D554" s="6"/>
      <c r="E554" s="6" t="s">
        <v>422</v>
      </c>
      <c r="F554" s="103">
        <v>2767.7</v>
      </c>
      <c r="G554" s="103">
        <v>1273.4</v>
      </c>
    </row>
    <row r="555" spans="1:7" ht="21.75" customHeight="1">
      <c r="A555" s="17" t="s">
        <v>458</v>
      </c>
      <c r="B555" s="132"/>
      <c r="C555" s="11"/>
      <c r="D555" s="6"/>
      <c r="E555" s="6" t="s">
        <v>446</v>
      </c>
      <c r="F555" s="103">
        <v>222.6</v>
      </c>
      <c r="G555" s="103">
        <v>148.2</v>
      </c>
    </row>
    <row r="556" spans="1:7" ht="13.5" customHeight="1">
      <c r="A556" s="49" t="s">
        <v>449</v>
      </c>
      <c r="B556" s="132"/>
      <c r="C556" s="11"/>
      <c r="D556" s="6"/>
      <c r="E556" s="6" t="s">
        <v>447</v>
      </c>
      <c r="F556" s="103">
        <v>237.7</v>
      </c>
      <c r="G556" s="103">
        <v>171.4</v>
      </c>
    </row>
    <row r="557" spans="1:7" ht="14.25" customHeight="1">
      <c r="A557" s="4" t="s">
        <v>84</v>
      </c>
      <c r="B557" s="135"/>
      <c r="C557" s="25" t="s">
        <v>85</v>
      </c>
      <c r="D557" s="6"/>
      <c r="E557" s="6"/>
      <c r="F557" s="69">
        <f>F560</f>
        <v>264</v>
      </c>
      <c r="G557" s="69">
        <f>G560</f>
        <v>27.8</v>
      </c>
    </row>
    <row r="558" spans="1:7" ht="21.75" customHeight="1">
      <c r="A558" s="3" t="s">
        <v>176</v>
      </c>
      <c r="B558" s="136"/>
      <c r="C558" s="39" t="s">
        <v>177</v>
      </c>
      <c r="D558" s="6"/>
      <c r="E558" s="6"/>
      <c r="F558" s="102">
        <f aca="true" t="shared" si="23" ref="F558:G560">F559</f>
        <v>264</v>
      </c>
      <c r="G558" s="102">
        <f t="shared" si="23"/>
        <v>27.8</v>
      </c>
    </row>
    <row r="559" spans="1:7" ht="14.25" customHeight="1">
      <c r="A559" s="22" t="s">
        <v>178</v>
      </c>
      <c r="B559" s="136"/>
      <c r="C559" s="39"/>
      <c r="D559" s="6" t="s">
        <v>175</v>
      </c>
      <c r="E559" s="6"/>
      <c r="F559" s="102">
        <f t="shared" si="23"/>
        <v>264</v>
      </c>
      <c r="G559" s="102">
        <f t="shared" si="23"/>
        <v>27.8</v>
      </c>
    </row>
    <row r="560" spans="1:7" ht="14.25" customHeight="1">
      <c r="A560" s="17" t="s">
        <v>86</v>
      </c>
      <c r="B560" s="132"/>
      <c r="C560" s="11"/>
      <c r="D560" s="6" t="s">
        <v>136</v>
      </c>
      <c r="E560" s="6"/>
      <c r="F560" s="102">
        <f t="shared" si="23"/>
        <v>264</v>
      </c>
      <c r="G560" s="102">
        <f t="shared" si="23"/>
        <v>27.8</v>
      </c>
    </row>
    <row r="561" spans="1:7" ht="12" customHeight="1">
      <c r="A561" s="49" t="s">
        <v>421</v>
      </c>
      <c r="B561" s="132"/>
      <c r="C561" s="11"/>
      <c r="D561" s="6"/>
      <c r="E561" s="6" t="s">
        <v>422</v>
      </c>
      <c r="F561" s="102">
        <v>264</v>
      </c>
      <c r="G561" s="102">
        <v>27.8</v>
      </c>
    </row>
    <row r="562" spans="1:7" ht="12" customHeight="1">
      <c r="A562" s="19" t="s">
        <v>73</v>
      </c>
      <c r="B562" s="20"/>
      <c r="C562" s="26" t="s">
        <v>74</v>
      </c>
      <c r="D562" s="6"/>
      <c r="E562" s="6"/>
      <c r="F562" s="69">
        <f>F567+F563</f>
        <v>52741.2</v>
      </c>
      <c r="G562" s="69">
        <f>G567+G563</f>
        <v>34497</v>
      </c>
    </row>
    <row r="563" spans="1:7" ht="13.5" customHeight="1">
      <c r="A563" s="3" t="s">
        <v>140</v>
      </c>
      <c r="B563" s="6"/>
      <c r="C563" s="38" t="s">
        <v>75</v>
      </c>
      <c r="D563" s="13"/>
      <c r="E563" s="13"/>
      <c r="F563" s="117" t="str">
        <f aca="true" t="shared" si="24" ref="F563:G565">F564</f>
        <v>123,0</v>
      </c>
      <c r="G563" s="117">
        <f t="shared" si="24"/>
        <v>91.9</v>
      </c>
    </row>
    <row r="564" spans="1:7" ht="12" customHeight="1">
      <c r="A564" s="22" t="s">
        <v>180</v>
      </c>
      <c r="B564" s="132"/>
      <c r="C564" s="11"/>
      <c r="D564" s="6" t="s">
        <v>179</v>
      </c>
      <c r="E564" s="6"/>
      <c r="F564" s="117" t="str">
        <f t="shared" si="24"/>
        <v>123,0</v>
      </c>
      <c r="G564" s="117">
        <f t="shared" si="24"/>
        <v>91.9</v>
      </c>
    </row>
    <row r="565" spans="1:7" ht="12" customHeight="1">
      <c r="A565" s="17" t="s">
        <v>76</v>
      </c>
      <c r="B565" s="132"/>
      <c r="C565" s="11"/>
      <c r="D565" s="6" t="s">
        <v>181</v>
      </c>
      <c r="E565" s="6"/>
      <c r="F565" s="117" t="str">
        <f t="shared" si="24"/>
        <v>123,0</v>
      </c>
      <c r="G565" s="117">
        <f t="shared" si="24"/>
        <v>91.9</v>
      </c>
    </row>
    <row r="566" spans="1:7" ht="21.75" customHeight="1">
      <c r="A566" s="17" t="s">
        <v>423</v>
      </c>
      <c r="B566" s="132"/>
      <c r="C566" s="11"/>
      <c r="D566" s="6"/>
      <c r="E566" s="6" t="s">
        <v>424</v>
      </c>
      <c r="F566" s="117" t="s">
        <v>267</v>
      </c>
      <c r="G566" s="117">
        <v>91.9</v>
      </c>
    </row>
    <row r="567" spans="1:7" ht="12" customHeight="1">
      <c r="A567" s="3" t="s">
        <v>138</v>
      </c>
      <c r="B567" s="144"/>
      <c r="C567" s="38" t="s">
        <v>77</v>
      </c>
      <c r="D567" s="6"/>
      <c r="E567" s="6"/>
      <c r="F567" s="102">
        <f>F568</f>
        <v>52618.2</v>
      </c>
      <c r="G567" s="102">
        <f>G568</f>
        <v>34405.1</v>
      </c>
    </row>
    <row r="568" spans="1:7" ht="12" customHeight="1">
      <c r="A568" s="22" t="s">
        <v>182</v>
      </c>
      <c r="B568" s="132"/>
      <c r="C568" s="11"/>
      <c r="D568" s="6" t="s">
        <v>78</v>
      </c>
      <c r="E568" s="6"/>
      <c r="F568" s="102">
        <f>F569+F572</f>
        <v>52618.2</v>
      </c>
      <c r="G568" s="102">
        <f>G569+G572</f>
        <v>34405.1</v>
      </c>
    </row>
    <row r="569" spans="1:7" ht="20.25" customHeight="1">
      <c r="A569" s="17" t="s">
        <v>436</v>
      </c>
      <c r="B569" s="132"/>
      <c r="C569" s="11"/>
      <c r="D569" s="6" t="s">
        <v>266</v>
      </c>
      <c r="E569" s="6"/>
      <c r="F569" s="102">
        <f>F570+F571</f>
        <v>2832</v>
      </c>
      <c r="G569" s="102">
        <f>G570+G571</f>
        <v>1547.7</v>
      </c>
    </row>
    <row r="570" spans="1:7" ht="15" customHeight="1">
      <c r="A570" s="49" t="s">
        <v>421</v>
      </c>
      <c r="B570" s="132"/>
      <c r="C570" s="11"/>
      <c r="D570" s="6"/>
      <c r="E570" s="6" t="s">
        <v>422</v>
      </c>
      <c r="F570" s="102">
        <v>20</v>
      </c>
      <c r="G570" s="102">
        <v>11.4</v>
      </c>
    </row>
    <row r="571" spans="1:7" ht="23.25" customHeight="1">
      <c r="A571" s="17" t="s">
        <v>435</v>
      </c>
      <c r="B571" s="132"/>
      <c r="C571" s="11"/>
      <c r="D571" s="6"/>
      <c r="E571" s="6" t="s">
        <v>377</v>
      </c>
      <c r="F571" s="103">
        <v>2812</v>
      </c>
      <c r="G571" s="103">
        <v>1536.3</v>
      </c>
    </row>
    <row r="572" spans="1:7" ht="22.5" customHeight="1">
      <c r="A572" s="17" t="s">
        <v>434</v>
      </c>
      <c r="B572" s="132"/>
      <c r="C572" s="11"/>
      <c r="D572" s="6" t="s">
        <v>146</v>
      </c>
      <c r="E572" s="6"/>
      <c r="F572" s="102">
        <f>F573</f>
        <v>49786.2</v>
      </c>
      <c r="G572" s="102">
        <f>G573</f>
        <v>32857.4</v>
      </c>
    </row>
    <row r="573" spans="1:7" ht="20.25" customHeight="1">
      <c r="A573" s="17" t="s">
        <v>435</v>
      </c>
      <c r="B573" s="132"/>
      <c r="C573" s="11"/>
      <c r="D573" s="6"/>
      <c r="E573" s="6" t="s">
        <v>377</v>
      </c>
      <c r="F573" s="103">
        <v>49786.2</v>
      </c>
      <c r="G573" s="103">
        <v>32857.4</v>
      </c>
    </row>
    <row r="574" spans="1:8" ht="27.75" customHeight="1">
      <c r="A574" s="48" t="s">
        <v>118</v>
      </c>
      <c r="B574" s="58" t="s">
        <v>106</v>
      </c>
      <c r="C574" s="41"/>
      <c r="D574" s="6"/>
      <c r="E574" s="6"/>
      <c r="F574" s="69">
        <f>F580+F737+F575</f>
        <v>1514634</v>
      </c>
      <c r="G574" s="69">
        <f>G580+G737+G575</f>
        <v>943875.2999999999</v>
      </c>
      <c r="H574" s="30"/>
    </row>
    <row r="575" spans="1:8" ht="14.25" customHeight="1">
      <c r="A575" s="19" t="s">
        <v>4</v>
      </c>
      <c r="B575" s="58"/>
      <c r="C575" s="25" t="s">
        <v>5</v>
      </c>
      <c r="D575" s="6"/>
      <c r="E575" s="6"/>
      <c r="F575" s="69">
        <f aca="true" t="shared" si="25" ref="F575:G578">F576</f>
        <v>165</v>
      </c>
      <c r="G575" s="69">
        <f t="shared" si="25"/>
        <v>77</v>
      </c>
      <c r="H575" s="31"/>
    </row>
    <row r="576" spans="1:8" ht="15.75" customHeight="1">
      <c r="A576" s="83" t="s">
        <v>499</v>
      </c>
      <c r="B576" s="132"/>
      <c r="C576" s="84" t="s">
        <v>208</v>
      </c>
      <c r="D576" s="85"/>
      <c r="E576" s="86"/>
      <c r="F576" s="102">
        <f t="shared" si="25"/>
        <v>165</v>
      </c>
      <c r="G576" s="102">
        <f t="shared" si="25"/>
        <v>77</v>
      </c>
      <c r="H576" s="31"/>
    </row>
    <row r="577" spans="1:8" ht="23.25" customHeight="1">
      <c r="A577" s="63" t="s">
        <v>6</v>
      </c>
      <c r="B577" s="132"/>
      <c r="C577" s="64"/>
      <c r="D577" s="65" t="s">
        <v>7</v>
      </c>
      <c r="E577" s="66"/>
      <c r="F577" s="102">
        <f t="shared" si="25"/>
        <v>165</v>
      </c>
      <c r="G577" s="102">
        <f t="shared" si="25"/>
        <v>77</v>
      </c>
      <c r="H577" s="31"/>
    </row>
    <row r="578" spans="1:8" ht="15" customHeight="1">
      <c r="A578" s="63" t="s">
        <v>17</v>
      </c>
      <c r="B578" s="132"/>
      <c r="C578" s="64"/>
      <c r="D578" s="65" t="s">
        <v>161</v>
      </c>
      <c r="E578" s="66"/>
      <c r="F578" s="102">
        <f t="shared" si="25"/>
        <v>165</v>
      </c>
      <c r="G578" s="102">
        <f t="shared" si="25"/>
        <v>77</v>
      </c>
      <c r="H578" s="31"/>
    </row>
    <row r="579" spans="1:8" ht="13.5" customHeight="1">
      <c r="A579" s="63" t="s">
        <v>421</v>
      </c>
      <c r="B579" s="132"/>
      <c r="C579" s="64"/>
      <c r="D579" s="67"/>
      <c r="E579" s="68" t="s">
        <v>422</v>
      </c>
      <c r="F579" s="102">
        <v>165</v>
      </c>
      <c r="G579" s="102">
        <v>77</v>
      </c>
      <c r="H579" s="31"/>
    </row>
    <row r="580" spans="1:8" ht="14.25" customHeight="1">
      <c r="A580" s="19" t="s">
        <v>48</v>
      </c>
      <c r="B580" s="20"/>
      <c r="C580" s="25" t="s">
        <v>49</v>
      </c>
      <c r="D580" s="53"/>
      <c r="E580" s="53"/>
      <c r="F580" s="98">
        <f>F581+F618+F701+F705+F714</f>
        <v>1491102.8</v>
      </c>
      <c r="G580" s="98">
        <f>G581+G618+G701+G705+G714</f>
        <v>928695.1</v>
      </c>
      <c r="H580" s="31"/>
    </row>
    <row r="581" spans="1:8" ht="13.5" customHeight="1">
      <c r="A581" s="83" t="s">
        <v>50</v>
      </c>
      <c r="B581" s="6"/>
      <c r="C581" s="84" t="s">
        <v>51</v>
      </c>
      <c r="D581" s="53"/>
      <c r="E581" s="53"/>
      <c r="F581" s="95">
        <f>F582+F601+F613+F597</f>
        <v>566259.6000000001</v>
      </c>
      <c r="G581" s="95">
        <f>G582+G601+G613+G597</f>
        <v>319933.89999999997</v>
      </c>
      <c r="H581" s="31"/>
    </row>
    <row r="582" spans="1:8" ht="12.75" customHeight="1">
      <c r="A582" s="54" t="s">
        <v>52</v>
      </c>
      <c r="B582" s="132"/>
      <c r="C582" s="55"/>
      <c r="D582" s="56" t="s">
        <v>53</v>
      </c>
      <c r="E582" s="57"/>
      <c r="F582" s="95">
        <f>F583+F590</f>
        <v>484921.60000000003</v>
      </c>
      <c r="G582" s="95">
        <f>G583+G590</f>
        <v>319320.6</v>
      </c>
      <c r="H582" s="31"/>
    </row>
    <row r="583" spans="1:8" ht="14.25" customHeight="1">
      <c r="A583" s="54" t="s">
        <v>268</v>
      </c>
      <c r="B583" s="6"/>
      <c r="C583" s="55"/>
      <c r="D583" s="56" t="s">
        <v>269</v>
      </c>
      <c r="E583" s="57"/>
      <c r="F583" s="95">
        <f>F584+F586+F588</f>
        <v>16549</v>
      </c>
      <c r="G583" s="95">
        <f>G584+G586+G588</f>
        <v>11216.699999999999</v>
      </c>
      <c r="H583" s="31"/>
    </row>
    <row r="584" spans="1:8" ht="32.25" customHeight="1">
      <c r="A584" s="54" t="s">
        <v>298</v>
      </c>
      <c r="B584" s="6"/>
      <c r="C584" s="55"/>
      <c r="D584" s="56" t="s">
        <v>270</v>
      </c>
      <c r="E584" s="57"/>
      <c r="F584" s="95">
        <f>F585</f>
        <v>16065.6</v>
      </c>
      <c r="G584" s="95">
        <f>G585</f>
        <v>10733.3</v>
      </c>
      <c r="H584" s="31"/>
    </row>
    <row r="585" spans="1:8" ht="14.25" customHeight="1">
      <c r="A585" s="54" t="s">
        <v>386</v>
      </c>
      <c r="B585" s="132"/>
      <c r="C585" s="55"/>
      <c r="D585" s="57"/>
      <c r="E585" s="52" t="s">
        <v>394</v>
      </c>
      <c r="F585" s="95">
        <v>16065.6</v>
      </c>
      <c r="G585" s="95">
        <v>10733.3</v>
      </c>
      <c r="H585" s="31"/>
    </row>
    <row r="586" spans="1:8" ht="21" customHeight="1">
      <c r="A586" s="54" t="s">
        <v>271</v>
      </c>
      <c r="B586" s="132"/>
      <c r="C586" s="55"/>
      <c r="D586" s="56" t="s">
        <v>319</v>
      </c>
      <c r="E586" s="57"/>
      <c r="F586" s="95">
        <f>F587</f>
        <v>383.4</v>
      </c>
      <c r="G586" s="95">
        <f>G587</f>
        <v>383.4</v>
      </c>
      <c r="H586" s="31"/>
    </row>
    <row r="587" spans="1:8" ht="14.25" customHeight="1">
      <c r="A587" s="54" t="s">
        <v>386</v>
      </c>
      <c r="B587" s="132"/>
      <c r="C587" s="55"/>
      <c r="D587" s="57"/>
      <c r="E587" s="52" t="s">
        <v>394</v>
      </c>
      <c r="F587" s="95">
        <v>383.4</v>
      </c>
      <c r="G587" s="95">
        <v>383.4</v>
      </c>
      <c r="H587" s="31"/>
    </row>
    <row r="588" spans="1:8" ht="14.25" customHeight="1">
      <c r="A588" s="54" t="s">
        <v>320</v>
      </c>
      <c r="B588" s="132"/>
      <c r="C588" s="55"/>
      <c r="D588" s="56" t="s">
        <v>321</v>
      </c>
      <c r="E588" s="57"/>
      <c r="F588" s="95">
        <f>F589</f>
        <v>100</v>
      </c>
      <c r="G588" s="95">
        <f>G589</f>
        <v>100</v>
      </c>
      <c r="H588" s="31"/>
    </row>
    <row r="589" spans="1:8" ht="13.5" customHeight="1">
      <c r="A589" s="54" t="s">
        <v>386</v>
      </c>
      <c r="B589" s="132"/>
      <c r="C589" s="55"/>
      <c r="D589" s="57"/>
      <c r="E589" s="52" t="s">
        <v>394</v>
      </c>
      <c r="F589" s="95">
        <v>100</v>
      </c>
      <c r="G589" s="95">
        <v>100</v>
      </c>
      <c r="H589" s="31"/>
    </row>
    <row r="590" spans="1:8" ht="14.25" customHeight="1">
      <c r="A590" s="54" t="s">
        <v>272</v>
      </c>
      <c r="B590" s="132"/>
      <c r="C590" s="55"/>
      <c r="D590" s="56" t="s">
        <v>322</v>
      </c>
      <c r="E590" s="57"/>
      <c r="F590" s="95">
        <f>F591+F593+F595</f>
        <v>468372.60000000003</v>
      </c>
      <c r="G590" s="95">
        <f>G591+G593+G595</f>
        <v>308103.89999999997</v>
      </c>
      <c r="H590" s="31"/>
    </row>
    <row r="591" spans="1:8" ht="33.75" customHeight="1">
      <c r="A591" s="54" t="s">
        <v>323</v>
      </c>
      <c r="B591" s="132"/>
      <c r="C591" s="55"/>
      <c r="D591" s="56" t="s">
        <v>324</v>
      </c>
      <c r="E591" s="57"/>
      <c r="F591" s="95">
        <f>F592</f>
        <v>456023.2</v>
      </c>
      <c r="G591" s="95">
        <f>G592</f>
        <v>298544.6</v>
      </c>
      <c r="H591" s="31"/>
    </row>
    <row r="592" spans="1:8" ht="12.75" customHeight="1">
      <c r="A592" s="54" t="s">
        <v>389</v>
      </c>
      <c r="B592" s="132"/>
      <c r="C592" s="55"/>
      <c r="D592" s="57"/>
      <c r="E592" s="52" t="s">
        <v>353</v>
      </c>
      <c r="F592" s="95">
        <v>456023.2</v>
      </c>
      <c r="G592" s="95">
        <v>298544.6</v>
      </c>
      <c r="H592" s="31"/>
    </row>
    <row r="593" spans="1:8" ht="22.5" customHeight="1">
      <c r="A593" s="54" t="s">
        <v>325</v>
      </c>
      <c r="B593" s="132"/>
      <c r="C593" s="55"/>
      <c r="D593" s="56" t="s">
        <v>326</v>
      </c>
      <c r="E593" s="57"/>
      <c r="F593" s="95">
        <f>F594</f>
        <v>11449.4</v>
      </c>
      <c r="G593" s="95">
        <f>G594</f>
        <v>9288.6</v>
      </c>
      <c r="H593" s="31"/>
    </row>
    <row r="594" spans="1:8" ht="10.5" customHeight="1">
      <c r="A594" s="54" t="s">
        <v>389</v>
      </c>
      <c r="B594" s="132"/>
      <c r="C594" s="55"/>
      <c r="D594" s="57"/>
      <c r="E594" s="52" t="s">
        <v>353</v>
      </c>
      <c r="F594" s="95">
        <v>11449.4</v>
      </c>
      <c r="G594" s="95">
        <v>9288.6</v>
      </c>
      <c r="H594" s="31"/>
    </row>
    <row r="595" spans="1:8" ht="13.5" customHeight="1">
      <c r="A595" s="54" t="s">
        <v>314</v>
      </c>
      <c r="B595" s="132"/>
      <c r="C595" s="55"/>
      <c r="D595" s="56" t="s">
        <v>327</v>
      </c>
      <c r="E595" s="57"/>
      <c r="F595" s="95">
        <f>F596</f>
        <v>900</v>
      </c>
      <c r="G595" s="95">
        <f>G596</f>
        <v>270.7</v>
      </c>
      <c r="H595" s="31"/>
    </row>
    <row r="596" spans="1:8" ht="13.5" customHeight="1">
      <c r="A596" s="54" t="s">
        <v>389</v>
      </c>
      <c r="B596" s="132"/>
      <c r="C596" s="55"/>
      <c r="D596" s="57"/>
      <c r="E596" s="52" t="s">
        <v>353</v>
      </c>
      <c r="F596" s="95">
        <v>900</v>
      </c>
      <c r="G596" s="95">
        <v>270.7</v>
      </c>
      <c r="H596" s="31"/>
    </row>
    <row r="597" spans="1:8" ht="12.75" customHeight="1">
      <c r="A597" s="63" t="s">
        <v>8</v>
      </c>
      <c r="B597" s="132"/>
      <c r="C597" s="55"/>
      <c r="D597" s="57">
        <v>5200000</v>
      </c>
      <c r="E597" s="52"/>
      <c r="F597" s="95">
        <f aca="true" t="shared" si="26" ref="F597:G599">F598</f>
        <v>300</v>
      </c>
      <c r="G597" s="95">
        <f t="shared" si="26"/>
        <v>0</v>
      </c>
      <c r="H597" s="31"/>
    </row>
    <row r="598" spans="1:8" ht="34.5" customHeight="1">
      <c r="A598" s="63" t="s">
        <v>537</v>
      </c>
      <c r="B598" s="132"/>
      <c r="C598" s="55"/>
      <c r="D598" s="57">
        <v>5201500</v>
      </c>
      <c r="E598" s="52"/>
      <c r="F598" s="95">
        <f t="shared" si="26"/>
        <v>300</v>
      </c>
      <c r="G598" s="95">
        <f t="shared" si="26"/>
        <v>0</v>
      </c>
      <c r="H598" s="31"/>
    </row>
    <row r="599" spans="1:8" ht="22.5" customHeight="1">
      <c r="A599" s="63" t="s">
        <v>539</v>
      </c>
      <c r="B599" s="132"/>
      <c r="C599" s="55"/>
      <c r="D599" s="57">
        <v>5201501</v>
      </c>
      <c r="E599" s="52"/>
      <c r="F599" s="95">
        <f t="shared" si="26"/>
        <v>300</v>
      </c>
      <c r="G599" s="95">
        <f t="shared" si="26"/>
        <v>0</v>
      </c>
      <c r="H599" s="31"/>
    </row>
    <row r="600" spans="1:8" ht="15.75" customHeight="1">
      <c r="A600" s="63" t="s">
        <v>389</v>
      </c>
      <c r="B600" s="132"/>
      <c r="C600" s="55"/>
      <c r="D600" s="57"/>
      <c r="E600" s="52" t="s">
        <v>353</v>
      </c>
      <c r="F600" s="95">
        <v>300</v>
      </c>
      <c r="G600" s="95">
        <v>0</v>
      </c>
      <c r="H600" s="31"/>
    </row>
    <row r="601" spans="1:8" ht="13.5" customHeight="1">
      <c r="A601" s="54" t="s">
        <v>370</v>
      </c>
      <c r="B601" s="132"/>
      <c r="C601" s="55"/>
      <c r="D601" s="56" t="s">
        <v>372</v>
      </c>
      <c r="E601" s="57"/>
      <c r="F601" s="95">
        <f>F606+F602</f>
        <v>72747</v>
      </c>
      <c r="G601" s="95">
        <f>G606+G602</f>
        <v>0</v>
      </c>
      <c r="H601" s="31"/>
    </row>
    <row r="602" spans="1:8" ht="24" customHeight="1">
      <c r="A602" s="63" t="s">
        <v>485</v>
      </c>
      <c r="B602" s="132"/>
      <c r="C602" s="55"/>
      <c r="D602" s="56">
        <v>5221000</v>
      </c>
      <c r="E602" s="57"/>
      <c r="F602" s="95">
        <f>F603</f>
        <v>7476</v>
      </c>
      <c r="G602" s="95">
        <f>G603</f>
        <v>0</v>
      </c>
      <c r="H602" s="31"/>
    </row>
    <row r="603" spans="1:8" ht="37.5" customHeight="1">
      <c r="A603" s="63" t="s">
        <v>544</v>
      </c>
      <c r="B603" s="132"/>
      <c r="C603" s="55"/>
      <c r="D603" s="56">
        <v>5221047</v>
      </c>
      <c r="E603" s="57"/>
      <c r="F603" s="95">
        <f>F604+F605</f>
        <v>7476</v>
      </c>
      <c r="G603" s="95">
        <f>G604+G605</f>
        <v>0</v>
      </c>
      <c r="H603" s="31"/>
    </row>
    <row r="604" spans="1:8" ht="13.5" customHeight="1">
      <c r="A604" s="63" t="s">
        <v>389</v>
      </c>
      <c r="B604" s="132"/>
      <c r="C604" s="55"/>
      <c r="D604" s="56"/>
      <c r="E604" s="57">
        <v>610</v>
      </c>
      <c r="F604" s="95">
        <v>7274</v>
      </c>
      <c r="G604" s="95">
        <v>0</v>
      </c>
      <c r="H604" s="31"/>
    </row>
    <row r="605" spans="1:8" ht="13.5" customHeight="1">
      <c r="A605" s="63" t="s">
        <v>386</v>
      </c>
      <c r="B605" s="132"/>
      <c r="C605" s="55"/>
      <c r="D605" s="56"/>
      <c r="E605" s="57">
        <v>620</v>
      </c>
      <c r="F605" s="95">
        <v>202</v>
      </c>
      <c r="G605" s="95">
        <v>0</v>
      </c>
      <c r="H605" s="31"/>
    </row>
    <row r="606" spans="1:8" ht="32.25" customHeight="1">
      <c r="A606" s="54" t="s">
        <v>405</v>
      </c>
      <c r="B606" s="132"/>
      <c r="C606" s="55"/>
      <c r="D606" s="56" t="s">
        <v>406</v>
      </c>
      <c r="E606" s="57"/>
      <c r="F606" s="95">
        <f>F607+F611+F609</f>
        <v>65271</v>
      </c>
      <c r="G606" s="95">
        <f>G607+G611+G609</f>
        <v>0</v>
      </c>
      <c r="H606" s="31"/>
    </row>
    <row r="607" spans="1:8" ht="15" customHeight="1">
      <c r="A607" s="54" t="s">
        <v>383</v>
      </c>
      <c r="B607" s="132"/>
      <c r="C607" s="55"/>
      <c r="D607" s="56" t="s">
        <v>407</v>
      </c>
      <c r="E607" s="57"/>
      <c r="F607" s="95">
        <f>F608</f>
        <v>53769</v>
      </c>
      <c r="G607" s="95">
        <f>G608</f>
        <v>0</v>
      </c>
      <c r="H607" s="31"/>
    </row>
    <row r="608" spans="1:8" ht="13.5" customHeight="1">
      <c r="A608" s="54" t="s">
        <v>152</v>
      </c>
      <c r="B608" s="132"/>
      <c r="C608" s="55"/>
      <c r="D608" s="57"/>
      <c r="E608" s="52" t="s">
        <v>384</v>
      </c>
      <c r="F608" s="95">
        <v>53769</v>
      </c>
      <c r="G608" s="95">
        <v>0</v>
      </c>
      <c r="H608" s="31"/>
    </row>
    <row r="609" spans="1:8" ht="26.25" customHeight="1">
      <c r="A609" s="63" t="s">
        <v>543</v>
      </c>
      <c r="B609" s="132"/>
      <c r="C609" s="55"/>
      <c r="D609" s="57">
        <v>5222642</v>
      </c>
      <c r="E609" s="52"/>
      <c r="F609" s="95">
        <f>F610</f>
        <v>11198</v>
      </c>
      <c r="G609" s="95">
        <f>G610</f>
        <v>0</v>
      </c>
      <c r="H609" s="31"/>
    </row>
    <row r="610" spans="1:8" ht="12.75" customHeight="1">
      <c r="A610" s="63" t="s">
        <v>389</v>
      </c>
      <c r="B610" s="132"/>
      <c r="C610" s="55"/>
      <c r="D610" s="57"/>
      <c r="E610" s="52" t="s">
        <v>353</v>
      </c>
      <c r="F610" s="95">
        <v>11198</v>
      </c>
      <c r="G610" s="95">
        <v>0</v>
      </c>
      <c r="H610" s="31"/>
    </row>
    <row r="611" spans="1:8" ht="26.25" customHeight="1">
      <c r="A611" s="63" t="s">
        <v>542</v>
      </c>
      <c r="B611" s="132"/>
      <c r="C611" s="55"/>
      <c r="D611" s="57">
        <v>5222643</v>
      </c>
      <c r="E611" s="52"/>
      <c r="F611" s="95">
        <f>F612</f>
        <v>304</v>
      </c>
      <c r="G611" s="95">
        <f>G612</f>
        <v>0</v>
      </c>
      <c r="H611" s="31"/>
    </row>
    <row r="612" spans="1:8" ht="15" customHeight="1">
      <c r="A612" s="63" t="s">
        <v>200</v>
      </c>
      <c r="B612" s="132"/>
      <c r="C612" s="55"/>
      <c r="D612" s="57"/>
      <c r="E612" s="52" t="s">
        <v>396</v>
      </c>
      <c r="F612" s="95">
        <v>304</v>
      </c>
      <c r="G612" s="95">
        <v>0</v>
      </c>
      <c r="H612" s="31"/>
    </row>
    <row r="613" spans="1:8" ht="15" customHeight="1">
      <c r="A613" s="54" t="s">
        <v>328</v>
      </c>
      <c r="B613" s="132"/>
      <c r="C613" s="55"/>
      <c r="D613" s="56" t="s">
        <v>307</v>
      </c>
      <c r="E613" s="57"/>
      <c r="F613" s="95">
        <f>F614+F616</f>
        <v>8291</v>
      </c>
      <c r="G613" s="95">
        <f>G614+G616</f>
        <v>613.3</v>
      </c>
      <c r="H613" s="31"/>
    </row>
    <row r="614" spans="1:8" ht="22.5" customHeight="1">
      <c r="A614" s="54" t="s">
        <v>311</v>
      </c>
      <c r="B614" s="132"/>
      <c r="C614" s="55"/>
      <c r="D614" s="56" t="s">
        <v>308</v>
      </c>
      <c r="E614" s="57"/>
      <c r="F614" s="95">
        <f>F615</f>
        <v>7731</v>
      </c>
      <c r="G614" s="95">
        <f>G615</f>
        <v>613.3</v>
      </c>
      <c r="H614" s="31"/>
    </row>
    <row r="615" spans="1:8" ht="12" customHeight="1">
      <c r="A615" s="54" t="s">
        <v>152</v>
      </c>
      <c r="B615" s="132"/>
      <c r="C615" s="55"/>
      <c r="D615" s="57"/>
      <c r="E615" s="52" t="s">
        <v>384</v>
      </c>
      <c r="F615" s="95">
        <v>7731</v>
      </c>
      <c r="G615" s="95">
        <v>613.3</v>
      </c>
      <c r="H615" s="31"/>
    </row>
    <row r="616" spans="1:8" ht="35.25" customHeight="1">
      <c r="A616" s="63" t="s">
        <v>541</v>
      </c>
      <c r="B616" s="132"/>
      <c r="C616" s="55"/>
      <c r="D616" s="57">
        <v>7950014</v>
      </c>
      <c r="E616" s="52"/>
      <c r="F616" s="95">
        <f>F617</f>
        <v>560</v>
      </c>
      <c r="G616" s="95">
        <f>G617</f>
        <v>0</v>
      </c>
      <c r="H616" s="31"/>
    </row>
    <row r="617" spans="1:8" ht="12.75" customHeight="1">
      <c r="A617" s="63" t="s">
        <v>314</v>
      </c>
      <c r="B617" s="132"/>
      <c r="C617" s="55"/>
      <c r="D617" s="57"/>
      <c r="E617" s="52" t="s">
        <v>374</v>
      </c>
      <c r="F617" s="95">
        <v>560</v>
      </c>
      <c r="G617" s="95">
        <v>0</v>
      </c>
      <c r="H617" s="31"/>
    </row>
    <row r="618" spans="1:8" ht="12.75" customHeight="1">
      <c r="A618" s="83" t="s">
        <v>54</v>
      </c>
      <c r="B618" s="132"/>
      <c r="C618" s="130" t="s">
        <v>55</v>
      </c>
      <c r="D618" s="53"/>
      <c r="E618" s="53"/>
      <c r="F618" s="95">
        <f>F619+F638+F650+F663+F671+F679+F694+F687</f>
        <v>844255.7</v>
      </c>
      <c r="G618" s="95">
        <f>G619+G638+G650+G663+G671+G679+G694+G687</f>
        <v>552751.3</v>
      </c>
      <c r="H618" s="31"/>
    </row>
    <row r="619" spans="1:8" ht="23.25" customHeight="1">
      <c r="A619" s="54" t="s">
        <v>244</v>
      </c>
      <c r="B619" s="132"/>
      <c r="C619" s="55"/>
      <c r="D619" s="56" t="s">
        <v>56</v>
      </c>
      <c r="E619" s="57"/>
      <c r="F619" s="95">
        <f>F620+F623+F626+F631</f>
        <v>618373</v>
      </c>
      <c r="G619" s="95">
        <f>G620+G623+G626+G631</f>
        <v>432255</v>
      </c>
      <c r="H619" s="31"/>
    </row>
    <row r="620" spans="1:8" ht="101.25" customHeight="1">
      <c r="A620" s="17" t="s">
        <v>390</v>
      </c>
      <c r="B620" s="132"/>
      <c r="C620" s="55"/>
      <c r="D620" s="56" t="s">
        <v>385</v>
      </c>
      <c r="E620" s="57"/>
      <c r="F620" s="99">
        <f>F621+F622</f>
        <v>506093.2</v>
      </c>
      <c r="G620" s="99">
        <f>G621+G622</f>
        <v>367581.5</v>
      </c>
      <c r="H620" s="31"/>
    </row>
    <row r="621" spans="1:8" ht="12.75" customHeight="1">
      <c r="A621" s="54" t="s">
        <v>389</v>
      </c>
      <c r="B621" s="132"/>
      <c r="C621" s="55"/>
      <c r="D621" s="57"/>
      <c r="E621" s="52" t="s">
        <v>353</v>
      </c>
      <c r="F621" s="95">
        <v>470362.5</v>
      </c>
      <c r="G621" s="95">
        <v>342797.8</v>
      </c>
      <c r="H621" s="31"/>
    </row>
    <row r="622" spans="1:8" ht="12" customHeight="1">
      <c r="A622" s="54" t="s">
        <v>386</v>
      </c>
      <c r="B622" s="132"/>
      <c r="C622" s="55"/>
      <c r="D622" s="57"/>
      <c r="E622" s="52" t="s">
        <v>394</v>
      </c>
      <c r="F622" s="95">
        <v>35730.7</v>
      </c>
      <c r="G622" s="95">
        <v>24783.7</v>
      </c>
      <c r="H622" s="31"/>
    </row>
    <row r="623" spans="1:8" ht="35.25" customHeight="1">
      <c r="A623" s="54" t="s">
        <v>408</v>
      </c>
      <c r="B623" s="132"/>
      <c r="C623" s="55"/>
      <c r="D623" s="56" t="s">
        <v>387</v>
      </c>
      <c r="E623" s="57"/>
      <c r="F623" s="97">
        <f>F624+F625</f>
        <v>25544.9</v>
      </c>
      <c r="G623" s="97">
        <f>G624+G625</f>
        <v>9990.9</v>
      </c>
      <c r="H623" s="31"/>
    </row>
    <row r="624" spans="1:8" ht="15.75" customHeight="1">
      <c r="A624" s="54" t="s">
        <v>389</v>
      </c>
      <c r="B624" s="132"/>
      <c r="C624" s="55"/>
      <c r="D624" s="57"/>
      <c r="E624" s="52" t="s">
        <v>353</v>
      </c>
      <c r="F624" s="95">
        <v>24674.9</v>
      </c>
      <c r="G624" s="95">
        <v>9627.4</v>
      </c>
      <c r="H624" s="31"/>
    </row>
    <row r="625" spans="1:8" ht="12.75" customHeight="1">
      <c r="A625" s="54" t="s">
        <v>386</v>
      </c>
      <c r="B625" s="132"/>
      <c r="C625" s="55"/>
      <c r="D625" s="57"/>
      <c r="E625" s="52" t="s">
        <v>394</v>
      </c>
      <c r="F625" s="95">
        <v>870</v>
      </c>
      <c r="G625" s="95">
        <v>363.5</v>
      </c>
      <c r="H625" s="31"/>
    </row>
    <row r="626" spans="1:8" ht="25.5" customHeight="1">
      <c r="A626" s="54" t="s">
        <v>273</v>
      </c>
      <c r="B626" s="132"/>
      <c r="C626" s="55"/>
      <c r="D626" s="56" t="s">
        <v>274</v>
      </c>
      <c r="E626" s="57"/>
      <c r="F626" s="95">
        <f>F627+F629</f>
        <v>2966.7999999999997</v>
      </c>
      <c r="G626" s="95">
        <f>G627+G629</f>
        <v>2116.3</v>
      </c>
      <c r="H626" s="31"/>
    </row>
    <row r="627" spans="1:8" ht="15" customHeight="1">
      <c r="A627" s="54" t="s">
        <v>298</v>
      </c>
      <c r="B627" s="132"/>
      <c r="C627" s="55"/>
      <c r="D627" s="56" t="s">
        <v>275</v>
      </c>
      <c r="E627" s="57"/>
      <c r="F627" s="95">
        <f>F628</f>
        <v>2344.7</v>
      </c>
      <c r="G627" s="95">
        <f>G628</f>
        <v>1649.7</v>
      </c>
      <c r="H627" s="31"/>
    </row>
    <row r="628" spans="1:8" ht="12" customHeight="1">
      <c r="A628" s="54" t="s">
        <v>200</v>
      </c>
      <c r="B628" s="132"/>
      <c r="C628" s="55"/>
      <c r="D628" s="57"/>
      <c r="E628" s="52" t="s">
        <v>199</v>
      </c>
      <c r="F628" s="95">
        <v>2344.7</v>
      </c>
      <c r="G628" s="95">
        <v>1649.7</v>
      </c>
      <c r="H628" s="31"/>
    </row>
    <row r="629" spans="1:8" ht="12.75" customHeight="1">
      <c r="A629" s="54" t="s">
        <v>271</v>
      </c>
      <c r="B629" s="132"/>
      <c r="C629" s="55"/>
      <c r="D629" s="56" t="s">
        <v>276</v>
      </c>
      <c r="E629" s="57"/>
      <c r="F629" s="95">
        <f>F630</f>
        <v>622.1</v>
      </c>
      <c r="G629" s="95">
        <f>G630</f>
        <v>466.6</v>
      </c>
      <c r="H629" s="31"/>
    </row>
    <row r="630" spans="1:8" ht="12" customHeight="1">
      <c r="A630" s="54" t="s">
        <v>200</v>
      </c>
      <c r="B630" s="132"/>
      <c r="C630" s="55"/>
      <c r="D630" s="57"/>
      <c r="E630" s="52" t="s">
        <v>199</v>
      </c>
      <c r="F630" s="95">
        <v>622.1</v>
      </c>
      <c r="G630" s="95">
        <v>466.6</v>
      </c>
      <c r="H630" s="31"/>
    </row>
    <row r="631" spans="1:8" ht="24.75" customHeight="1">
      <c r="A631" s="54" t="s">
        <v>330</v>
      </c>
      <c r="B631" s="132"/>
      <c r="C631" s="55"/>
      <c r="D631" s="56" t="s">
        <v>277</v>
      </c>
      <c r="E631" s="57"/>
      <c r="F631" s="95">
        <f>F632+F634+F636</f>
        <v>83768.1</v>
      </c>
      <c r="G631" s="95">
        <f>G632+G634+G636</f>
        <v>52566.3</v>
      </c>
      <c r="H631" s="31"/>
    </row>
    <row r="632" spans="1:8" ht="36" customHeight="1">
      <c r="A632" s="54" t="s">
        <v>323</v>
      </c>
      <c r="B632" s="132"/>
      <c r="C632" s="55"/>
      <c r="D632" s="56" t="s">
        <v>278</v>
      </c>
      <c r="E632" s="57"/>
      <c r="F632" s="95">
        <f>F633</f>
        <v>63814</v>
      </c>
      <c r="G632" s="95">
        <f>G633</f>
        <v>37913.1</v>
      </c>
      <c r="H632" s="31"/>
    </row>
    <row r="633" spans="1:8" ht="15.75" customHeight="1">
      <c r="A633" s="54" t="s">
        <v>200</v>
      </c>
      <c r="B633" s="132"/>
      <c r="C633" s="55"/>
      <c r="D633" s="57"/>
      <c r="E633" s="52" t="s">
        <v>199</v>
      </c>
      <c r="F633" s="95">
        <v>63814</v>
      </c>
      <c r="G633" s="95">
        <v>37913.1</v>
      </c>
      <c r="H633" s="31"/>
    </row>
    <row r="634" spans="1:8" ht="26.25" customHeight="1">
      <c r="A634" s="54" t="s">
        <v>303</v>
      </c>
      <c r="B634" s="132"/>
      <c r="C634" s="55"/>
      <c r="D634" s="56" t="s">
        <v>279</v>
      </c>
      <c r="E634" s="57"/>
      <c r="F634" s="95">
        <f>F635</f>
        <v>19454.1</v>
      </c>
      <c r="G634" s="95">
        <f>G635</f>
        <v>14590.4</v>
      </c>
      <c r="H634" s="31"/>
    </row>
    <row r="635" spans="1:8" ht="12.75" customHeight="1">
      <c r="A635" s="54" t="s">
        <v>200</v>
      </c>
      <c r="B635" s="132"/>
      <c r="C635" s="55"/>
      <c r="D635" s="57"/>
      <c r="E635" s="52" t="s">
        <v>199</v>
      </c>
      <c r="F635" s="95">
        <v>19454.1</v>
      </c>
      <c r="G635" s="95">
        <v>14590.4</v>
      </c>
      <c r="H635" s="31"/>
    </row>
    <row r="636" spans="1:8" ht="14.25" customHeight="1">
      <c r="A636" s="54" t="s">
        <v>314</v>
      </c>
      <c r="B636" s="132"/>
      <c r="C636" s="55"/>
      <c r="D636" s="56" t="s">
        <v>315</v>
      </c>
      <c r="E636" s="57"/>
      <c r="F636" s="95">
        <f>F637</f>
        <v>500</v>
      </c>
      <c r="G636" s="95">
        <f>G637</f>
        <v>62.8</v>
      </c>
      <c r="H636" s="31"/>
    </row>
    <row r="637" spans="1:8" ht="12" customHeight="1">
      <c r="A637" s="54" t="s">
        <v>389</v>
      </c>
      <c r="B637" s="132"/>
      <c r="C637" s="55"/>
      <c r="D637" s="57"/>
      <c r="E637" s="52" t="s">
        <v>353</v>
      </c>
      <c r="F637" s="95">
        <v>500</v>
      </c>
      <c r="G637" s="95">
        <v>62.8</v>
      </c>
      <c r="H637" s="31"/>
    </row>
    <row r="638" spans="1:8" ht="12" customHeight="1">
      <c r="A638" s="54" t="s">
        <v>331</v>
      </c>
      <c r="B638" s="132"/>
      <c r="C638" s="55"/>
      <c r="D638" s="56" t="s">
        <v>195</v>
      </c>
      <c r="E638" s="57"/>
      <c r="F638" s="95">
        <f>F639+F641+F643+F645</f>
        <v>113065.2</v>
      </c>
      <c r="G638" s="95">
        <f>G639+G641+G643+G645</f>
        <v>77163.2</v>
      </c>
      <c r="H638" s="31"/>
    </row>
    <row r="639" spans="1:8" ht="99.75" customHeight="1">
      <c r="A639" s="17" t="s">
        <v>390</v>
      </c>
      <c r="B639" s="132"/>
      <c r="C639" s="55"/>
      <c r="D639" s="56" t="s">
        <v>391</v>
      </c>
      <c r="E639" s="57"/>
      <c r="F639" s="97">
        <f>F640</f>
        <v>91324</v>
      </c>
      <c r="G639" s="97">
        <f>G640</f>
        <v>63460.2</v>
      </c>
      <c r="H639" s="31"/>
    </row>
    <row r="640" spans="1:8" ht="14.25" customHeight="1">
      <c r="A640" s="54" t="s">
        <v>389</v>
      </c>
      <c r="B640" s="132"/>
      <c r="C640" s="55"/>
      <c r="D640" s="57"/>
      <c r="E640" s="52" t="s">
        <v>353</v>
      </c>
      <c r="F640" s="95">
        <v>91324</v>
      </c>
      <c r="G640" s="95">
        <v>63460.2</v>
      </c>
      <c r="H640" s="31"/>
    </row>
    <row r="641" spans="1:8" ht="37.5" customHeight="1">
      <c r="A641" s="54" t="s">
        <v>409</v>
      </c>
      <c r="B641" s="132"/>
      <c r="C641" s="55"/>
      <c r="D641" s="56" t="s">
        <v>392</v>
      </c>
      <c r="E641" s="57"/>
      <c r="F641" s="97">
        <f>F642</f>
        <v>1065.3</v>
      </c>
      <c r="G641" s="97">
        <f>G642</f>
        <v>767.1</v>
      </c>
      <c r="H641" s="31"/>
    </row>
    <row r="642" spans="1:8" ht="13.5" customHeight="1">
      <c r="A642" s="54" t="s">
        <v>389</v>
      </c>
      <c r="B642" s="132"/>
      <c r="C642" s="55"/>
      <c r="D642" s="57"/>
      <c r="E642" s="52" t="s">
        <v>353</v>
      </c>
      <c r="F642" s="95">
        <v>1065.3</v>
      </c>
      <c r="G642" s="95">
        <v>767.1</v>
      </c>
      <c r="H642" s="31"/>
    </row>
    <row r="643" spans="1:8" ht="37.5" customHeight="1">
      <c r="A643" s="54" t="s">
        <v>410</v>
      </c>
      <c r="B643" s="132"/>
      <c r="C643" s="55"/>
      <c r="D643" s="56" t="s">
        <v>411</v>
      </c>
      <c r="E643" s="57"/>
      <c r="F643" s="95">
        <f>F644</f>
        <v>228</v>
      </c>
      <c r="G643" s="95">
        <f>G644</f>
        <v>29.5</v>
      </c>
      <c r="H643" s="31"/>
    </row>
    <row r="644" spans="1:8" ht="15.75" customHeight="1">
      <c r="A644" s="54" t="s">
        <v>389</v>
      </c>
      <c r="B644" s="132"/>
      <c r="C644" s="55"/>
      <c r="D644" s="57"/>
      <c r="E644" s="52" t="s">
        <v>353</v>
      </c>
      <c r="F644" s="97">
        <v>228</v>
      </c>
      <c r="G644" s="97">
        <v>29.5</v>
      </c>
      <c r="H644" s="31"/>
    </row>
    <row r="645" spans="1:8" ht="13.5" customHeight="1">
      <c r="A645" s="54" t="s">
        <v>280</v>
      </c>
      <c r="B645" s="132"/>
      <c r="C645" s="55"/>
      <c r="D645" s="56" t="s">
        <v>281</v>
      </c>
      <c r="E645" s="57"/>
      <c r="F645" s="95">
        <f>F646+F648</f>
        <v>20447.899999999998</v>
      </c>
      <c r="G645" s="95">
        <f>G646+G648</f>
        <v>12906.400000000001</v>
      </c>
      <c r="H645" s="31"/>
    </row>
    <row r="646" spans="1:8" ht="38.25" customHeight="1">
      <c r="A646" s="54" t="s">
        <v>323</v>
      </c>
      <c r="B646" s="132"/>
      <c r="C646" s="55"/>
      <c r="D646" s="56" t="s">
        <v>282</v>
      </c>
      <c r="E646" s="57"/>
      <c r="F646" s="95">
        <f>F647</f>
        <v>18418.3</v>
      </c>
      <c r="G646" s="95">
        <f>G647</f>
        <v>11384.2</v>
      </c>
      <c r="H646" s="31"/>
    </row>
    <row r="647" spans="1:8" ht="16.5" customHeight="1">
      <c r="A647" s="54" t="s">
        <v>200</v>
      </c>
      <c r="B647" s="132"/>
      <c r="C647" s="55"/>
      <c r="D647" s="57"/>
      <c r="E647" s="52" t="s">
        <v>199</v>
      </c>
      <c r="F647" s="95">
        <v>18418.3</v>
      </c>
      <c r="G647" s="95">
        <v>11384.2</v>
      </c>
      <c r="H647" s="31"/>
    </row>
    <row r="648" spans="1:8" ht="24.75" customHeight="1">
      <c r="A648" s="54" t="s">
        <v>332</v>
      </c>
      <c r="B648" s="132"/>
      <c r="C648" s="55"/>
      <c r="D648" s="56" t="s">
        <v>283</v>
      </c>
      <c r="E648" s="57"/>
      <c r="F648" s="95">
        <f>F649</f>
        <v>2029.6</v>
      </c>
      <c r="G648" s="95">
        <f>G649</f>
        <v>1522.2</v>
      </c>
      <c r="H648" s="31"/>
    </row>
    <row r="649" spans="1:8" ht="13.5" customHeight="1">
      <c r="A649" s="54" t="s">
        <v>200</v>
      </c>
      <c r="B649" s="132"/>
      <c r="C649" s="55"/>
      <c r="D649" s="57"/>
      <c r="E649" s="52" t="s">
        <v>199</v>
      </c>
      <c r="F649" s="95">
        <v>2029.6</v>
      </c>
      <c r="G649" s="95">
        <v>1522.2</v>
      </c>
      <c r="H649" s="31"/>
    </row>
    <row r="650" spans="1:8" ht="15" customHeight="1">
      <c r="A650" s="54" t="s">
        <v>57</v>
      </c>
      <c r="B650" s="132"/>
      <c r="C650" s="55"/>
      <c r="D650" s="56" t="s">
        <v>58</v>
      </c>
      <c r="E650" s="57"/>
      <c r="F650" s="95">
        <f>F651+F656</f>
        <v>32870.4</v>
      </c>
      <c r="G650" s="95">
        <f>G651+G656</f>
        <v>22647.6</v>
      </c>
      <c r="H650" s="31"/>
    </row>
    <row r="651" spans="1:8" ht="14.25" customHeight="1">
      <c r="A651" s="54" t="s">
        <v>301</v>
      </c>
      <c r="B651" s="132"/>
      <c r="C651" s="55"/>
      <c r="D651" s="56" t="s">
        <v>263</v>
      </c>
      <c r="E651" s="57"/>
      <c r="F651" s="95">
        <f>F652+F654</f>
        <v>7662.9</v>
      </c>
      <c r="G651" s="95">
        <f>G652+G654</f>
        <v>5775.4</v>
      </c>
      <c r="H651" s="31"/>
    </row>
    <row r="652" spans="1:8" ht="32.25" customHeight="1">
      <c r="A652" s="54" t="s">
        <v>298</v>
      </c>
      <c r="B652" s="132"/>
      <c r="C652" s="55"/>
      <c r="D652" s="56" t="s">
        <v>264</v>
      </c>
      <c r="E652" s="57"/>
      <c r="F652" s="95">
        <f>F653</f>
        <v>7542.4</v>
      </c>
      <c r="G652" s="95">
        <f>G653</f>
        <v>5685</v>
      </c>
      <c r="H652" s="31"/>
    </row>
    <row r="653" spans="1:8" ht="12.75" customHeight="1">
      <c r="A653" s="54" t="s">
        <v>200</v>
      </c>
      <c r="B653" s="132"/>
      <c r="C653" s="55"/>
      <c r="D653" s="57"/>
      <c r="E653" s="52" t="s">
        <v>199</v>
      </c>
      <c r="F653" s="95">
        <v>7542.4</v>
      </c>
      <c r="G653" s="95">
        <v>5685</v>
      </c>
      <c r="H653" s="31"/>
    </row>
    <row r="654" spans="1:8" ht="21.75" customHeight="1">
      <c r="A654" s="54" t="s">
        <v>333</v>
      </c>
      <c r="B654" s="132"/>
      <c r="C654" s="55"/>
      <c r="D654" s="56" t="s">
        <v>265</v>
      </c>
      <c r="E654" s="57"/>
      <c r="F654" s="95">
        <f>F655</f>
        <v>120.5</v>
      </c>
      <c r="G654" s="95">
        <f>G655</f>
        <v>90.4</v>
      </c>
      <c r="H654" s="31"/>
    </row>
    <row r="655" spans="1:8" ht="14.25" customHeight="1">
      <c r="A655" s="54" t="s">
        <v>200</v>
      </c>
      <c r="B655" s="132"/>
      <c r="C655" s="55"/>
      <c r="D655" s="57"/>
      <c r="E655" s="52" t="s">
        <v>199</v>
      </c>
      <c r="F655" s="95">
        <v>120.5</v>
      </c>
      <c r="G655" s="95">
        <v>90.4</v>
      </c>
      <c r="H655" s="31"/>
    </row>
    <row r="656" spans="1:8" ht="13.5" customHeight="1">
      <c r="A656" s="54" t="s">
        <v>284</v>
      </c>
      <c r="B656" s="132"/>
      <c r="C656" s="55"/>
      <c r="D656" s="56" t="s">
        <v>285</v>
      </c>
      <c r="E656" s="57"/>
      <c r="F656" s="95">
        <f>F657+F659+F661</f>
        <v>25207.5</v>
      </c>
      <c r="G656" s="95">
        <f>G657+G659+G661</f>
        <v>16872.2</v>
      </c>
      <c r="H656" s="31"/>
    </row>
    <row r="657" spans="1:8" ht="35.25" customHeight="1">
      <c r="A657" s="54" t="s">
        <v>323</v>
      </c>
      <c r="B657" s="132"/>
      <c r="C657" s="55"/>
      <c r="D657" s="56" t="s">
        <v>286</v>
      </c>
      <c r="E657" s="57"/>
      <c r="F657" s="95">
        <f>F658</f>
        <v>24639.9</v>
      </c>
      <c r="G657" s="95">
        <f>G658</f>
        <v>16596.5</v>
      </c>
      <c r="H657" s="31"/>
    </row>
    <row r="658" spans="1:8" ht="12" customHeight="1">
      <c r="A658" s="54" t="s">
        <v>200</v>
      </c>
      <c r="B658" s="132"/>
      <c r="C658" s="55"/>
      <c r="D658" s="57"/>
      <c r="E658" s="52" t="s">
        <v>199</v>
      </c>
      <c r="F658" s="95">
        <v>24639.9</v>
      </c>
      <c r="G658" s="95">
        <v>16596.5</v>
      </c>
      <c r="H658" s="31"/>
    </row>
    <row r="659" spans="1:8" ht="23.25" customHeight="1">
      <c r="A659" s="54" t="s">
        <v>332</v>
      </c>
      <c r="B659" s="132"/>
      <c r="C659" s="55"/>
      <c r="D659" s="56" t="s">
        <v>287</v>
      </c>
      <c r="E659" s="57"/>
      <c r="F659" s="95">
        <f>F660</f>
        <v>367.6</v>
      </c>
      <c r="G659" s="95">
        <f>G660</f>
        <v>275.7</v>
      </c>
      <c r="H659" s="31"/>
    </row>
    <row r="660" spans="1:8" ht="15" customHeight="1">
      <c r="A660" s="54" t="s">
        <v>200</v>
      </c>
      <c r="B660" s="132"/>
      <c r="C660" s="55"/>
      <c r="D660" s="57"/>
      <c r="E660" s="52" t="s">
        <v>199</v>
      </c>
      <c r="F660" s="95">
        <v>367.6</v>
      </c>
      <c r="G660" s="95">
        <v>275.7</v>
      </c>
      <c r="H660" s="31"/>
    </row>
    <row r="661" spans="1:8" ht="13.5" customHeight="1">
      <c r="A661" s="54" t="s">
        <v>314</v>
      </c>
      <c r="B661" s="132"/>
      <c r="C661" s="55"/>
      <c r="D661" s="56" t="s">
        <v>316</v>
      </c>
      <c r="E661" s="57"/>
      <c r="F661" s="95">
        <f>F662</f>
        <v>200</v>
      </c>
      <c r="G661" s="95">
        <v>0</v>
      </c>
      <c r="H661" s="31"/>
    </row>
    <row r="662" spans="1:8" ht="13.5" customHeight="1">
      <c r="A662" s="54" t="s">
        <v>389</v>
      </c>
      <c r="B662" s="132"/>
      <c r="C662" s="55"/>
      <c r="D662" s="57"/>
      <c r="E662" s="52" t="s">
        <v>353</v>
      </c>
      <c r="F662" s="95">
        <v>200</v>
      </c>
      <c r="G662" s="95">
        <v>0</v>
      </c>
      <c r="H662" s="31"/>
    </row>
    <row r="663" spans="1:8" ht="13.5" customHeight="1">
      <c r="A663" s="54" t="s">
        <v>107</v>
      </c>
      <c r="B663" s="132"/>
      <c r="C663" s="55"/>
      <c r="D663" s="56" t="s">
        <v>108</v>
      </c>
      <c r="E663" s="57"/>
      <c r="F663" s="95">
        <f>F664+F666</f>
        <v>20517.100000000002</v>
      </c>
      <c r="G663" s="95">
        <f>G664+G666</f>
        <v>13411.7</v>
      </c>
      <c r="H663" s="31"/>
    </row>
    <row r="664" spans="1:8" ht="34.5" customHeight="1">
      <c r="A664" s="54" t="s">
        <v>412</v>
      </c>
      <c r="B664" s="132"/>
      <c r="C664" s="55"/>
      <c r="D664" s="56" t="s">
        <v>393</v>
      </c>
      <c r="E664" s="57"/>
      <c r="F664" s="95">
        <f>F665</f>
        <v>2418.4</v>
      </c>
      <c r="G664" s="95">
        <f>G665</f>
        <v>1405.2</v>
      </c>
      <c r="H664" s="31"/>
    </row>
    <row r="665" spans="1:8" ht="12.75" customHeight="1">
      <c r="A665" s="54" t="s">
        <v>389</v>
      </c>
      <c r="B665" s="132"/>
      <c r="C665" s="55"/>
      <c r="D665" s="57"/>
      <c r="E665" s="52" t="s">
        <v>353</v>
      </c>
      <c r="F665" s="97">
        <v>2418.4</v>
      </c>
      <c r="G665" s="97">
        <v>1405.2</v>
      </c>
      <c r="H665" s="31"/>
    </row>
    <row r="666" spans="1:8" ht="12" customHeight="1">
      <c r="A666" s="54" t="s">
        <v>288</v>
      </c>
      <c r="B666" s="132"/>
      <c r="C666" s="55"/>
      <c r="D666" s="56" t="s">
        <v>289</v>
      </c>
      <c r="E666" s="57"/>
      <c r="F666" s="95">
        <f>F667+F669</f>
        <v>18098.7</v>
      </c>
      <c r="G666" s="95">
        <f>G667+G669</f>
        <v>12006.5</v>
      </c>
      <c r="H666" s="31"/>
    </row>
    <row r="667" spans="1:8" ht="34.5" customHeight="1">
      <c r="A667" s="54" t="s">
        <v>323</v>
      </c>
      <c r="B667" s="132"/>
      <c r="C667" s="55"/>
      <c r="D667" s="56" t="s">
        <v>290</v>
      </c>
      <c r="E667" s="57"/>
      <c r="F667" s="95">
        <f>F668</f>
        <v>17823.4</v>
      </c>
      <c r="G667" s="95">
        <f>G668</f>
        <v>11800</v>
      </c>
      <c r="H667" s="31"/>
    </row>
    <row r="668" spans="1:8" ht="12.75" customHeight="1">
      <c r="A668" s="54" t="s">
        <v>200</v>
      </c>
      <c r="B668" s="132"/>
      <c r="C668" s="55"/>
      <c r="D668" s="57"/>
      <c r="E668" s="52" t="s">
        <v>199</v>
      </c>
      <c r="F668" s="95">
        <v>17823.4</v>
      </c>
      <c r="G668" s="95">
        <v>11800</v>
      </c>
      <c r="H668" s="31"/>
    </row>
    <row r="669" spans="1:8" ht="24.75" customHeight="1">
      <c r="A669" s="54" t="s">
        <v>303</v>
      </c>
      <c r="B669" s="132"/>
      <c r="C669" s="55"/>
      <c r="D669" s="56" t="s">
        <v>291</v>
      </c>
      <c r="E669" s="57"/>
      <c r="F669" s="95">
        <f>F670</f>
        <v>275.3</v>
      </c>
      <c r="G669" s="95">
        <f>G670</f>
        <v>206.5</v>
      </c>
      <c r="H669" s="31"/>
    </row>
    <row r="670" spans="1:8" ht="12" customHeight="1">
      <c r="A670" s="54" t="s">
        <v>200</v>
      </c>
      <c r="B670" s="132"/>
      <c r="C670" s="55"/>
      <c r="D670" s="57"/>
      <c r="E670" s="52" t="s">
        <v>199</v>
      </c>
      <c r="F670" s="95">
        <v>275.3</v>
      </c>
      <c r="G670" s="95">
        <v>206.5</v>
      </c>
      <c r="H670" s="31"/>
    </row>
    <row r="671" spans="1:8" ht="11.25" customHeight="1">
      <c r="A671" s="54" t="s">
        <v>413</v>
      </c>
      <c r="B671" s="132"/>
      <c r="C671" s="55"/>
      <c r="D671" s="56" t="s">
        <v>414</v>
      </c>
      <c r="E671" s="57"/>
      <c r="F671" s="95">
        <f>F672+F676</f>
        <v>40513</v>
      </c>
      <c r="G671" s="95">
        <f>G672+G676</f>
        <v>250.5</v>
      </c>
      <c r="H671" s="31"/>
    </row>
    <row r="672" spans="1:8" ht="12" customHeight="1">
      <c r="A672" s="54" t="s">
        <v>415</v>
      </c>
      <c r="B672" s="132"/>
      <c r="C672" s="55"/>
      <c r="D672" s="56" t="s">
        <v>416</v>
      </c>
      <c r="E672" s="57"/>
      <c r="F672" s="95">
        <f>F673</f>
        <v>420</v>
      </c>
      <c r="G672" s="95">
        <f>G673</f>
        <v>250.5</v>
      </c>
      <c r="H672" s="31"/>
    </row>
    <row r="673" spans="1:8" ht="12.75" customHeight="1">
      <c r="A673" s="54" t="s">
        <v>417</v>
      </c>
      <c r="B673" s="132"/>
      <c r="C673" s="55"/>
      <c r="D673" s="56" t="s">
        <v>418</v>
      </c>
      <c r="E673" s="57"/>
      <c r="F673" s="95">
        <f>F674+F675</f>
        <v>420</v>
      </c>
      <c r="G673" s="95">
        <f>G674+G675</f>
        <v>250.5</v>
      </c>
      <c r="H673" s="31"/>
    </row>
    <row r="674" spans="1:8" ht="12.75" customHeight="1">
      <c r="A674" s="54" t="s">
        <v>389</v>
      </c>
      <c r="B674" s="132"/>
      <c r="C674" s="55"/>
      <c r="D674" s="57"/>
      <c r="E674" s="52" t="s">
        <v>353</v>
      </c>
      <c r="F674" s="95">
        <v>402.5</v>
      </c>
      <c r="G674" s="95">
        <v>240.5</v>
      </c>
      <c r="H674" s="31"/>
    </row>
    <row r="675" spans="1:8" ht="14.25" customHeight="1">
      <c r="A675" s="54" t="s">
        <v>386</v>
      </c>
      <c r="B675" s="132"/>
      <c r="C675" s="55"/>
      <c r="D675" s="57"/>
      <c r="E675" s="52" t="s">
        <v>394</v>
      </c>
      <c r="F675" s="95">
        <v>17.5</v>
      </c>
      <c r="G675" s="95">
        <v>10</v>
      </c>
      <c r="H675" s="31"/>
    </row>
    <row r="676" spans="1:8" ht="14.25" customHeight="1">
      <c r="A676" s="54" t="s">
        <v>484</v>
      </c>
      <c r="B676" s="132"/>
      <c r="C676" s="55"/>
      <c r="D676" s="57">
        <v>4362100</v>
      </c>
      <c r="E676" s="52"/>
      <c r="F676" s="95">
        <f>F677+F678</f>
        <v>40093</v>
      </c>
      <c r="G676" s="95">
        <f>G677+G678</f>
        <v>0</v>
      </c>
      <c r="H676" s="31"/>
    </row>
    <row r="677" spans="1:8" ht="14.25" customHeight="1">
      <c r="A677" s="54" t="s">
        <v>389</v>
      </c>
      <c r="B677" s="132"/>
      <c r="C677" s="55"/>
      <c r="D677" s="57"/>
      <c r="E677" s="52" t="s">
        <v>353</v>
      </c>
      <c r="F677" s="95">
        <v>36704.4</v>
      </c>
      <c r="G677" s="95">
        <v>0</v>
      </c>
      <c r="H677" s="31"/>
    </row>
    <row r="678" spans="1:8" ht="14.25" customHeight="1">
      <c r="A678" s="54" t="s">
        <v>386</v>
      </c>
      <c r="B678" s="132"/>
      <c r="C678" s="55"/>
      <c r="D678" s="57"/>
      <c r="E678" s="52" t="s">
        <v>394</v>
      </c>
      <c r="F678" s="95">
        <v>3388.6</v>
      </c>
      <c r="G678" s="95">
        <v>0</v>
      </c>
      <c r="H678" s="31"/>
    </row>
    <row r="679" spans="1:8" ht="12.75" customHeight="1">
      <c r="A679" s="54" t="s">
        <v>8</v>
      </c>
      <c r="B679" s="132"/>
      <c r="C679" s="55"/>
      <c r="D679" s="56" t="s">
        <v>9</v>
      </c>
      <c r="E679" s="57"/>
      <c r="F679" s="95">
        <f>F680+F683</f>
        <v>8593</v>
      </c>
      <c r="G679" s="95">
        <f>G680+G683</f>
        <v>6490.299999999999</v>
      </c>
      <c r="H679" s="31"/>
    </row>
    <row r="680" spans="1:8" ht="12" customHeight="1">
      <c r="A680" s="54" t="s">
        <v>334</v>
      </c>
      <c r="B680" s="132"/>
      <c r="C680" s="55"/>
      <c r="D680" s="56" t="s">
        <v>335</v>
      </c>
      <c r="E680" s="57"/>
      <c r="F680" s="95">
        <f>F681+F682</f>
        <v>8093</v>
      </c>
      <c r="G680" s="95">
        <f>G681+G682</f>
        <v>6070.4</v>
      </c>
      <c r="H680" s="31"/>
    </row>
    <row r="681" spans="1:8" ht="11.25" customHeight="1">
      <c r="A681" s="54" t="s">
        <v>389</v>
      </c>
      <c r="B681" s="132"/>
      <c r="C681" s="55"/>
      <c r="D681" s="57"/>
      <c r="E681" s="52" t="s">
        <v>353</v>
      </c>
      <c r="F681" s="95">
        <v>7514.9</v>
      </c>
      <c r="G681" s="95">
        <v>5647.7</v>
      </c>
      <c r="H681" s="31"/>
    </row>
    <row r="682" spans="1:8" ht="13.5" customHeight="1">
      <c r="A682" s="54" t="s">
        <v>386</v>
      </c>
      <c r="B682" s="132"/>
      <c r="C682" s="55"/>
      <c r="D682" s="57"/>
      <c r="E682" s="52" t="s">
        <v>394</v>
      </c>
      <c r="F682" s="95">
        <v>578.1</v>
      </c>
      <c r="G682" s="95">
        <v>422.7</v>
      </c>
      <c r="H682" s="31"/>
    </row>
    <row r="683" spans="1:8" ht="36.75" customHeight="1">
      <c r="A683" s="63" t="s">
        <v>537</v>
      </c>
      <c r="B683" s="134"/>
      <c r="C683" s="64"/>
      <c r="D683" s="65" t="s">
        <v>538</v>
      </c>
      <c r="E683" s="52"/>
      <c r="F683" s="95">
        <f>F684</f>
        <v>500</v>
      </c>
      <c r="G683" s="95">
        <f>G684</f>
        <v>419.9</v>
      </c>
      <c r="H683" s="31"/>
    </row>
    <row r="684" spans="1:8" ht="24.75" customHeight="1">
      <c r="A684" s="63" t="s">
        <v>539</v>
      </c>
      <c r="B684" s="134"/>
      <c r="C684" s="64"/>
      <c r="D684" s="65" t="s">
        <v>540</v>
      </c>
      <c r="E684" s="52"/>
      <c r="F684" s="95">
        <f>F685+F686</f>
        <v>500</v>
      </c>
      <c r="G684" s="95">
        <f>G685+G686</f>
        <v>419.9</v>
      </c>
      <c r="H684" s="31"/>
    </row>
    <row r="685" spans="1:8" ht="13.5" customHeight="1">
      <c r="A685" s="54" t="s">
        <v>389</v>
      </c>
      <c r="B685" s="132"/>
      <c r="C685" s="55"/>
      <c r="D685" s="57"/>
      <c r="E685" s="52" t="s">
        <v>353</v>
      </c>
      <c r="F685" s="95">
        <v>460</v>
      </c>
      <c r="G685" s="95">
        <v>419.9</v>
      </c>
      <c r="H685" s="31"/>
    </row>
    <row r="686" spans="1:8" ht="13.5" customHeight="1">
      <c r="A686" s="54" t="s">
        <v>386</v>
      </c>
      <c r="B686" s="132"/>
      <c r="C686" s="55"/>
      <c r="D686" s="57"/>
      <c r="E686" s="52" t="s">
        <v>394</v>
      </c>
      <c r="F686" s="95">
        <v>40</v>
      </c>
      <c r="G686" s="95">
        <v>0</v>
      </c>
      <c r="H686" s="31"/>
    </row>
    <row r="687" spans="1:8" ht="13.5" customHeight="1">
      <c r="A687" s="54" t="s">
        <v>370</v>
      </c>
      <c r="B687" s="132"/>
      <c r="C687" s="55"/>
      <c r="D687" s="57">
        <v>5220000</v>
      </c>
      <c r="E687" s="52"/>
      <c r="F687" s="95">
        <f>F688+F691</f>
        <v>3000</v>
      </c>
      <c r="G687" s="95">
        <f>G688+G691</f>
        <v>0</v>
      </c>
      <c r="H687" s="31"/>
    </row>
    <row r="688" spans="1:8" ht="24.75" customHeight="1">
      <c r="A688" s="54" t="s">
        <v>485</v>
      </c>
      <c r="B688" s="132"/>
      <c r="C688" s="55"/>
      <c r="D688" s="57">
        <v>5221000</v>
      </c>
      <c r="E688" s="52"/>
      <c r="F688" s="97">
        <f>F689</f>
        <v>2000</v>
      </c>
      <c r="G688" s="97">
        <f>G689</f>
        <v>0</v>
      </c>
      <c r="H688" s="31"/>
    </row>
    <row r="689" spans="1:8" ht="55.5" customHeight="1">
      <c r="A689" s="54" t="s">
        <v>486</v>
      </c>
      <c r="B689" s="132"/>
      <c r="C689" s="55"/>
      <c r="D689" s="78">
        <v>5221001</v>
      </c>
      <c r="E689" s="52"/>
      <c r="F689" s="97">
        <f>F690</f>
        <v>2000</v>
      </c>
      <c r="G689" s="97">
        <f>G690</f>
        <v>0</v>
      </c>
      <c r="H689" s="31"/>
    </row>
    <row r="690" spans="1:8" ht="12.75" customHeight="1">
      <c r="A690" s="54" t="s">
        <v>389</v>
      </c>
      <c r="B690" s="132"/>
      <c r="C690" s="55"/>
      <c r="D690" s="57"/>
      <c r="E690" s="52" t="s">
        <v>353</v>
      </c>
      <c r="F690" s="97">
        <v>2000</v>
      </c>
      <c r="G690" s="97">
        <v>0</v>
      </c>
      <c r="H690" s="31"/>
    </row>
    <row r="691" spans="1:8" ht="47.25" customHeight="1">
      <c r="A691" s="54" t="s">
        <v>487</v>
      </c>
      <c r="B691" s="132"/>
      <c r="C691" s="55"/>
      <c r="D691" s="57">
        <v>5222800</v>
      </c>
      <c r="E691" s="52"/>
      <c r="F691" s="97">
        <f>F692</f>
        <v>1000</v>
      </c>
      <c r="G691" s="97">
        <f>G692</f>
        <v>0</v>
      </c>
      <c r="H691" s="31"/>
    </row>
    <row r="692" spans="1:8" ht="60" customHeight="1">
      <c r="A692" s="54" t="s">
        <v>488</v>
      </c>
      <c r="B692" s="132"/>
      <c r="C692" s="55"/>
      <c r="D692" s="57">
        <v>5222801</v>
      </c>
      <c r="E692" s="52"/>
      <c r="F692" s="97">
        <f>F693</f>
        <v>1000</v>
      </c>
      <c r="G692" s="97">
        <f>G693</f>
        <v>0</v>
      </c>
      <c r="H692" s="31"/>
    </row>
    <row r="693" spans="1:8" ht="12.75" customHeight="1">
      <c r="A693" s="54" t="s">
        <v>389</v>
      </c>
      <c r="B693" s="132"/>
      <c r="C693" s="55"/>
      <c r="D693" s="57"/>
      <c r="E693" s="52" t="s">
        <v>353</v>
      </c>
      <c r="F693" s="95">
        <v>1000</v>
      </c>
      <c r="G693" s="95">
        <v>0</v>
      </c>
      <c r="H693" s="31"/>
    </row>
    <row r="694" spans="1:8" ht="16.5" customHeight="1">
      <c r="A694" s="75" t="s">
        <v>328</v>
      </c>
      <c r="B694" s="145"/>
      <c r="C694" s="73"/>
      <c r="D694" s="76" t="s">
        <v>307</v>
      </c>
      <c r="E694" s="77"/>
      <c r="F694" s="96">
        <f>F695+F697+F699</f>
        <v>7324</v>
      </c>
      <c r="G694" s="96">
        <f>G695+G697+G699</f>
        <v>533</v>
      </c>
      <c r="H694" s="31"/>
    </row>
    <row r="695" spans="1:8" ht="47.25" customHeight="1">
      <c r="A695" s="63" t="s">
        <v>459</v>
      </c>
      <c r="B695" s="134"/>
      <c r="C695" s="64"/>
      <c r="D695" s="65" t="s">
        <v>460</v>
      </c>
      <c r="E695" s="66"/>
      <c r="F695" s="95">
        <f>F696</f>
        <v>333</v>
      </c>
      <c r="G695" s="95">
        <f>G696</f>
        <v>333</v>
      </c>
      <c r="H695" s="31"/>
    </row>
    <row r="696" spans="1:8" ht="12.75" customHeight="1">
      <c r="A696" s="71" t="s">
        <v>314</v>
      </c>
      <c r="B696" s="146"/>
      <c r="C696" s="72"/>
      <c r="D696" s="74"/>
      <c r="E696" s="68" t="s">
        <v>374</v>
      </c>
      <c r="F696" s="95">
        <v>333</v>
      </c>
      <c r="G696" s="95">
        <v>333</v>
      </c>
      <c r="H696" s="31"/>
    </row>
    <row r="697" spans="1:8" ht="33.75" customHeight="1">
      <c r="A697" s="54" t="s">
        <v>467</v>
      </c>
      <c r="B697" s="78"/>
      <c r="C697" s="55"/>
      <c r="D697" s="57">
        <v>7950010</v>
      </c>
      <c r="E697" s="70"/>
      <c r="F697" s="97">
        <f>F698</f>
        <v>6791</v>
      </c>
      <c r="G697" s="97">
        <f>G698</f>
        <v>0</v>
      </c>
      <c r="H697" s="31"/>
    </row>
    <row r="698" spans="1:8" ht="12.75" customHeight="1">
      <c r="A698" s="79" t="s">
        <v>314</v>
      </c>
      <c r="B698" s="147"/>
      <c r="C698" s="80"/>
      <c r="D698" s="81"/>
      <c r="E698" s="82" t="s">
        <v>374</v>
      </c>
      <c r="F698" s="100">
        <v>6791</v>
      </c>
      <c r="G698" s="97">
        <v>0</v>
      </c>
      <c r="H698" s="31"/>
    </row>
    <row r="699" spans="1:8" ht="24.75" customHeight="1">
      <c r="A699" s="54" t="s">
        <v>489</v>
      </c>
      <c r="B699" s="78"/>
      <c r="C699" s="55"/>
      <c r="D699" s="57">
        <v>7950011</v>
      </c>
      <c r="E699" s="52"/>
      <c r="F699" s="97">
        <f>F700</f>
        <v>200</v>
      </c>
      <c r="G699" s="97">
        <f>G700</f>
        <v>200</v>
      </c>
      <c r="H699" s="31"/>
    </row>
    <row r="700" spans="1:8" ht="12.75" customHeight="1">
      <c r="A700" s="79" t="s">
        <v>314</v>
      </c>
      <c r="B700" s="78"/>
      <c r="C700" s="55"/>
      <c r="D700" s="57"/>
      <c r="E700" s="52" t="s">
        <v>374</v>
      </c>
      <c r="F700" s="95">
        <v>200</v>
      </c>
      <c r="G700" s="95">
        <v>200</v>
      </c>
      <c r="H700" s="31"/>
    </row>
    <row r="701" spans="1:8" ht="22.5" customHeight="1">
      <c r="A701" s="83" t="s">
        <v>336</v>
      </c>
      <c r="B701" s="132"/>
      <c r="C701" s="130" t="s">
        <v>109</v>
      </c>
      <c r="D701" s="53"/>
      <c r="E701" s="53"/>
      <c r="F701" s="95">
        <f>F702</f>
        <v>400</v>
      </c>
      <c r="G701" s="95">
        <f>G702</f>
        <v>216.29999999999998</v>
      </c>
      <c r="H701" s="31"/>
    </row>
    <row r="702" spans="1:8" ht="13.5" customHeight="1">
      <c r="A702" s="54" t="s">
        <v>110</v>
      </c>
      <c r="B702" s="132"/>
      <c r="C702" s="55"/>
      <c r="D702" s="52" t="s">
        <v>111</v>
      </c>
      <c r="E702" s="57"/>
      <c r="F702" s="95">
        <f>F703+F704</f>
        <v>400</v>
      </c>
      <c r="G702" s="95">
        <f>G703+G704</f>
        <v>216.29999999999998</v>
      </c>
      <c r="H702" s="31"/>
    </row>
    <row r="703" spans="1:8" ht="14.25" customHeight="1">
      <c r="A703" s="54" t="s">
        <v>130</v>
      </c>
      <c r="B703" s="148"/>
      <c r="C703" s="55"/>
      <c r="D703" s="57"/>
      <c r="E703" s="52" t="s">
        <v>131</v>
      </c>
      <c r="F703" s="95">
        <v>392.8</v>
      </c>
      <c r="G703" s="95">
        <v>209.1</v>
      </c>
      <c r="H703" s="31"/>
    </row>
    <row r="704" spans="1:8" ht="13.5" customHeight="1">
      <c r="A704" s="63" t="s">
        <v>421</v>
      </c>
      <c r="B704" s="134"/>
      <c r="C704" s="64"/>
      <c r="D704" s="67"/>
      <c r="E704" s="68" t="s">
        <v>422</v>
      </c>
      <c r="F704" s="95">
        <v>7.2</v>
      </c>
      <c r="G704" s="95">
        <v>7.2</v>
      </c>
      <c r="H704" s="31"/>
    </row>
    <row r="705" spans="1:8" ht="14.25" customHeight="1">
      <c r="A705" s="83" t="s">
        <v>59</v>
      </c>
      <c r="B705" s="148"/>
      <c r="C705" s="130" t="s">
        <v>60</v>
      </c>
      <c r="D705" s="53"/>
      <c r="E705" s="53"/>
      <c r="F705" s="95">
        <f>F706+F710</f>
        <v>10623</v>
      </c>
      <c r="G705" s="95">
        <f>G706+G710</f>
        <v>9776.2</v>
      </c>
      <c r="H705" s="31"/>
    </row>
    <row r="706" spans="1:8" ht="11.25" customHeight="1">
      <c r="A706" s="63" t="s">
        <v>370</v>
      </c>
      <c r="B706" s="134"/>
      <c r="C706" s="64"/>
      <c r="D706" s="65" t="s">
        <v>372</v>
      </c>
      <c r="E706" s="66"/>
      <c r="F706" s="95">
        <f aca="true" t="shared" si="27" ref="F706:G708">F707</f>
        <v>8123</v>
      </c>
      <c r="G706" s="95">
        <f t="shared" si="27"/>
        <v>8071.5</v>
      </c>
      <c r="H706" s="31"/>
    </row>
    <row r="707" spans="1:8" ht="36" customHeight="1">
      <c r="A707" s="63" t="s">
        <v>461</v>
      </c>
      <c r="B707" s="134"/>
      <c r="C707" s="64"/>
      <c r="D707" s="65" t="s">
        <v>462</v>
      </c>
      <c r="E707" s="66"/>
      <c r="F707" s="95">
        <f t="shared" si="27"/>
        <v>8123</v>
      </c>
      <c r="G707" s="95">
        <f t="shared" si="27"/>
        <v>8071.5</v>
      </c>
      <c r="H707" s="31"/>
    </row>
    <row r="708" spans="1:8" ht="33" customHeight="1">
      <c r="A708" s="63" t="s">
        <v>463</v>
      </c>
      <c r="B708" s="134"/>
      <c r="C708" s="64"/>
      <c r="D708" s="65" t="s">
        <v>464</v>
      </c>
      <c r="E708" s="66"/>
      <c r="F708" s="95">
        <f t="shared" si="27"/>
        <v>8123</v>
      </c>
      <c r="G708" s="95">
        <f t="shared" si="27"/>
        <v>8071.5</v>
      </c>
      <c r="H708" s="31"/>
    </row>
    <row r="709" spans="1:8" ht="13.5" customHeight="1">
      <c r="A709" s="63" t="s">
        <v>419</v>
      </c>
      <c r="B709" s="134"/>
      <c r="C709" s="64"/>
      <c r="D709" s="67"/>
      <c r="E709" s="68" t="s">
        <v>420</v>
      </c>
      <c r="F709" s="95">
        <v>8123</v>
      </c>
      <c r="G709" s="95">
        <v>8071.5</v>
      </c>
      <c r="H709" s="31"/>
    </row>
    <row r="710" spans="1:8" ht="14.25" customHeight="1">
      <c r="A710" s="63" t="s">
        <v>328</v>
      </c>
      <c r="B710" s="134"/>
      <c r="C710" s="64"/>
      <c r="D710" s="65" t="s">
        <v>307</v>
      </c>
      <c r="E710" s="66"/>
      <c r="F710" s="95">
        <v>2500</v>
      </c>
      <c r="G710" s="95">
        <f>G711</f>
        <v>1704.7</v>
      </c>
      <c r="H710" s="31"/>
    </row>
    <row r="711" spans="1:8" ht="24" customHeight="1">
      <c r="A711" s="63" t="s">
        <v>465</v>
      </c>
      <c r="B711" s="134"/>
      <c r="C711" s="64"/>
      <c r="D711" s="65" t="s">
        <v>466</v>
      </c>
      <c r="E711" s="66"/>
      <c r="F711" s="95">
        <f>F712+F713</f>
        <v>2500</v>
      </c>
      <c r="G711" s="95">
        <f>G712+G713</f>
        <v>1704.7</v>
      </c>
      <c r="H711" s="31"/>
    </row>
    <row r="712" spans="1:8" ht="14.25" customHeight="1">
      <c r="A712" s="63" t="s">
        <v>421</v>
      </c>
      <c r="B712" s="134"/>
      <c r="C712" s="64"/>
      <c r="D712" s="67"/>
      <c r="E712" s="68" t="s">
        <v>422</v>
      </c>
      <c r="F712" s="95">
        <v>2440</v>
      </c>
      <c r="G712" s="95">
        <v>1644.7</v>
      </c>
      <c r="H712" s="31"/>
    </row>
    <row r="713" spans="1:8" ht="27" customHeight="1">
      <c r="A713" s="63" t="s">
        <v>458</v>
      </c>
      <c r="B713" s="134"/>
      <c r="C713" s="64"/>
      <c r="D713" s="67"/>
      <c r="E713" s="70" t="s">
        <v>446</v>
      </c>
      <c r="F713" s="95">
        <v>60</v>
      </c>
      <c r="G713" s="95">
        <v>60</v>
      </c>
      <c r="H713" s="31"/>
    </row>
    <row r="714" spans="1:8" ht="15" customHeight="1">
      <c r="A714" s="83" t="s">
        <v>112</v>
      </c>
      <c r="B714" s="132"/>
      <c r="C714" s="130" t="s">
        <v>113</v>
      </c>
      <c r="D714" s="53"/>
      <c r="E714" s="53"/>
      <c r="F714" s="95">
        <f>F715+F718+F723+F727</f>
        <v>69564.5</v>
      </c>
      <c r="G714" s="95">
        <f>G715+G718+G723+G727</f>
        <v>46017.399999999994</v>
      </c>
      <c r="H714" s="31"/>
    </row>
    <row r="715" spans="1:8" ht="13.5" customHeight="1">
      <c r="A715" s="54" t="s">
        <v>154</v>
      </c>
      <c r="B715" s="132"/>
      <c r="C715" s="55"/>
      <c r="D715" s="52" t="s">
        <v>155</v>
      </c>
      <c r="E715" s="57"/>
      <c r="F715" s="95">
        <f>F716</f>
        <v>13947</v>
      </c>
      <c r="G715" s="95">
        <f>G716</f>
        <v>9711.1</v>
      </c>
      <c r="H715" s="31"/>
    </row>
    <row r="716" spans="1:8" ht="11.25" customHeight="1">
      <c r="A716" s="54" t="s">
        <v>14</v>
      </c>
      <c r="B716" s="132"/>
      <c r="C716" s="55"/>
      <c r="D716" s="52" t="s">
        <v>158</v>
      </c>
      <c r="E716" s="57"/>
      <c r="F716" s="95">
        <f>F717</f>
        <v>13947</v>
      </c>
      <c r="G716" s="95">
        <f>G717</f>
        <v>9711.1</v>
      </c>
      <c r="H716" s="31"/>
    </row>
    <row r="717" spans="1:8" ht="13.5" customHeight="1">
      <c r="A717" s="54" t="s">
        <v>329</v>
      </c>
      <c r="B717" s="132"/>
      <c r="C717" s="55"/>
      <c r="D717" s="57"/>
      <c r="E717" s="52" t="s">
        <v>157</v>
      </c>
      <c r="F717" s="95">
        <v>13947</v>
      </c>
      <c r="G717" s="95">
        <v>9711.1</v>
      </c>
      <c r="H717" s="31"/>
    </row>
    <row r="718" spans="1:8" ht="12" customHeight="1">
      <c r="A718" s="54" t="s">
        <v>244</v>
      </c>
      <c r="B718" s="132"/>
      <c r="C718" s="55"/>
      <c r="D718" s="52" t="s">
        <v>56</v>
      </c>
      <c r="E718" s="57"/>
      <c r="F718" s="97">
        <f>F719+F721</f>
        <v>7646</v>
      </c>
      <c r="G718" s="97">
        <f>G719+G721</f>
        <v>3717.6000000000004</v>
      </c>
      <c r="H718" s="31"/>
    </row>
    <row r="719" spans="1:8" ht="34.5" customHeight="1">
      <c r="A719" s="17" t="s">
        <v>388</v>
      </c>
      <c r="B719" s="132"/>
      <c r="C719" s="55"/>
      <c r="D719" s="52" t="s">
        <v>387</v>
      </c>
      <c r="E719" s="57"/>
      <c r="F719" s="97">
        <f>F720</f>
        <v>600</v>
      </c>
      <c r="G719" s="97">
        <f>G720</f>
        <v>213.3</v>
      </c>
      <c r="H719" s="31"/>
    </row>
    <row r="720" spans="1:8" ht="24" customHeight="1">
      <c r="A720" s="54" t="s">
        <v>395</v>
      </c>
      <c r="B720" s="132"/>
      <c r="C720" s="55"/>
      <c r="D720" s="52"/>
      <c r="E720" s="57">
        <v>630</v>
      </c>
      <c r="F720" s="97">
        <v>600</v>
      </c>
      <c r="G720" s="97">
        <v>213.3</v>
      </c>
      <c r="H720" s="31"/>
    </row>
    <row r="721" spans="1:8" ht="75.75" customHeight="1">
      <c r="A721" s="17" t="s">
        <v>397</v>
      </c>
      <c r="B721" s="132"/>
      <c r="C721" s="55"/>
      <c r="D721" s="52" t="s">
        <v>398</v>
      </c>
      <c r="E721" s="57"/>
      <c r="F721" s="97">
        <f>F722</f>
        <v>7046</v>
      </c>
      <c r="G721" s="97">
        <f>G722</f>
        <v>3504.3</v>
      </c>
      <c r="H721" s="31"/>
    </row>
    <row r="722" spans="1:8" ht="21.75" customHeight="1">
      <c r="A722" s="54" t="s">
        <v>395</v>
      </c>
      <c r="B722" s="132"/>
      <c r="C722" s="55"/>
      <c r="D722" s="57"/>
      <c r="E722" s="52" t="s">
        <v>396</v>
      </c>
      <c r="F722" s="97">
        <v>7046</v>
      </c>
      <c r="G722" s="97">
        <v>3504.3</v>
      </c>
      <c r="H722" s="31"/>
    </row>
    <row r="723" spans="1:8" ht="12.75" customHeight="1">
      <c r="A723" s="54" t="s">
        <v>413</v>
      </c>
      <c r="B723" s="132"/>
      <c r="C723" s="55"/>
      <c r="D723" s="56" t="s">
        <v>414</v>
      </c>
      <c r="E723" s="57"/>
      <c r="F723" s="97">
        <f>F724+F725+F726</f>
        <v>917</v>
      </c>
      <c r="G723" s="97">
        <f>G724+G725+G726</f>
        <v>541.8</v>
      </c>
      <c r="H723" s="31"/>
    </row>
    <row r="724" spans="1:8" ht="12" customHeight="1">
      <c r="A724" s="54" t="s">
        <v>421</v>
      </c>
      <c r="B724" s="132"/>
      <c r="C724" s="55"/>
      <c r="D724" s="57"/>
      <c r="E724" s="52" t="s">
        <v>422</v>
      </c>
      <c r="F724" s="97">
        <v>821.9</v>
      </c>
      <c r="G724" s="97">
        <v>464.7</v>
      </c>
      <c r="H724" s="31"/>
    </row>
    <row r="725" spans="1:8" ht="27" customHeight="1">
      <c r="A725" s="54" t="s">
        <v>423</v>
      </c>
      <c r="B725" s="132"/>
      <c r="C725" s="55"/>
      <c r="D725" s="57"/>
      <c r="E725" s="52" t="s">
        <v>424</v>
      </c>
      <c r="F725" s="97">
        <v>36</v>
      </c>
      <c r="G725" s="97">
        <v>18</v>
      </c>
      <c r="H725" s="31"/>
    </row>
    <row r="726" spans="1:8" ht="20.25" customHeight="1">
      <c r="A726" s="17" t="s">
        <v>458</v>
      </c>
      <c r="B726" s="132"/>
      <c r="C726" s="55"/>
      <c r="D726" s="57"/>
      <c r="E726" s="52" t="s">
        <v>446</v>
      </c>
      <c r="F726" s="97">
        <v>59.1</v>
      </c>
      <c r="G726" s="97">
        <v>59.1</v>
      </c>
      <c r="H726" s="31"/>
    </row>
    <row r="727" spans="1:8" ht="45" customHeight="1">
      <c r="A727" s="54" t="s">
        <v>96</v>
      </c>
      <c r="B727" s="148"/>
      <c r="C727" s="55"/>
      <c r="D727" s="56" t="s">
        <v>97</v>
      </c>
      <c r="E727" s="57"/>
      <c r="F727" s="97">
        <f>F728+F730</f>
        <v>47054.5</v>
      </c>
      <c r="G727" s="97">
        <f>G728+G730</f>
        <v>32046.899999999998</v>
      </c>
      <c r="H727" s="31"/>
    </row>
    <row r="728" spans="1:8" ht="23.25" customHeight="1">
      <c r="A728" s="54" t="s">
        <v>425</v>
      </c>
      <c r="B728" s="6"/>
      <c r="C728" s="55"/>
      <c r="D728" s="56" t="s">
        <v>426</v>
      </c>
      <c r="E728" s="57"/>
      <c r="F728" s="95">
        <f>F729</f>
        <v>1777.8</v>
      </c>
      <c r="G728" s="95">
        <f>G729</f>
        <v>812.8</v>
      </c>
      <c r="H728" s="31"/>
    </row>
    <row r="729" spans="1:8" ht="12" customHeight="1">
      <c r="A729" s="54" t="s">
        <v>389</v>
      </c>
      <c r="B729" s="132"/>
      <c r="C729" s="55"/>
      <c r="D729" s="57"/>
      <c r="E729" s="52" t="s">
        <v>353</v>
      </c>
      <c r="F729" s="95">
        <v>1777.8</v>
      </c>
      <c r="G729" s="95">
        <v>812.8</v>
      </c>
      <c r="H729" s="31"/>
    </row>
    <row r="730" spans="1:8" ht="45" customHeight="1">
      <c r="A730" s="54" t="s">
        <v>292</v>
      </c>
      <c r="B730" s="132"/>
      <c r="C730" s="55"/>
      <c r="D730" s="56" t="s">
        <v>293</v>
      </c>
      <c r="E730" s="57"/>
      <c r="F730" s="95">
        <f>F731+F733+F735</f>
        <v>45276.7</v>
      </c>
      <c r="G730" s="95">
        <f>G731+G733+G735</f>
        <v>31234.1</v>
      </c>
      <c r="H730" s="31"/>
    </row>
    <row r="731" spans="1:8" ht="34.5" customHeight="1">
      <c r="A731" s="54" t="s">
        <v>323</v>
      </c>
      <c r="B731" s="132"/>
      <c r="C731" s="55"/>
      <c r="D731" s="56" t="s">
        <v>294</v>
      </c>
      <c r="E731" s="57"/>
      <c r="F731" s="95">
        <f>F732</f>
        <v>44288.1</v>
      </c>
      <c r="G731" s="95">
        <f>G732</f>
        <v>30441.1</v>
      </c>
      <c r="H731" s="31"/>
    </row>
    <row r="732" spans="1:8" ht="12" customHeight="1">
      <c r="A732" s="54" t="s">
        <v>200</v>
      </c>
      <c r="B732" s="132"/>
      <c r="C732" s="55"/>
      <c r="D732" s="57"/>
      <c r="E732" s="52" t="s">
        <v>199</v>
      </c>
      <c r="F732" s="95">
        <v>44288.1</v>
      </c>
      <c r="G732" s="95">
        <v>30441.1</v>
      </c>
      <c r="H732" s="31"/>
    </row>
    <row r="733" spans="1:8" ht="13.5" customHeight="1">
      <c r="A733" s="54" t="s">
        <v>332</v>
      </c>
      <c r="B733" s="132"/>
      <c r="C733" s="55"/>
      <c r="D733" s="56" t="s">
        <v>295</v>
      </c>
      <c r="E733" s="57"/>
      <c r="F733" s="95">
        <f>F734</f>
        <v>588.6</v>
      </c>
      <c r="G733" s="95">
        <f>G734</f>
        <v>441.5</v>
      </c>
      <c r="H733" s="31"/>
    </row>
    <row r="734" spans="1:8" ht="16.5" customHeight="1">
      <c r="A734" s="54" t="s">
        <v>200</v>
      </c>
      <c r="B734" s="148"/>
      <c r="C734" s="55"/>
      <c r="D734" s="57"/>
      <c r="E734" s="52" t="s">
        <v>199</v>
      </c>
      <c r="F734" s="95">
        <v>588.6</v>
      </c>
      <c r="G734" s="95">
        <v>441.5</v>
      </c>
      <c r="H734" s="31"/>
    </row>
    <row r="735" spans="1:8" ht="13.5" customHeight="1">
      <c r="A735" s="54" t="s">
        <v>317</v>
      </c>
      <c r="B735" s="148"/>
      <c r="C735" s="55"/>
      <c r="D735" s="56" t="s">
        <v>318</v>
      </c>
      <c r="E735" s="57"/>
      <c r="F735" s="95">
        <f>F736</f>
        <v>400</v>
      </c>
      <c r="G735" s="95">
        <f>G736</f>
        <v>351.5</v>
      </c>
      <c r="H735" s="31"/>
    </row>
    <row r="736" spans="1:8" ht="12.75" customHeight="1">
      <c r="A736" s="54" t="s">
        <v>389</v>
      </c>
      <c r="B736" s="132"/>
      <c r="C736" s="55"/>
      <c r="D736" s="57"/>
      <c r="E736" s="52" t="s">
        <v>353</v>
      </c>
      <c r="F736" s="95">
        <v>400</v>
      </c>
      <c r="G736" s="95">
        <v>351.5</v>
      </c>
      <c r="H736" s="31"/>
    </row>
    <row r="737" spans="1:8" ht="12.75" customHeight="1">
      <c r="A737" s="19" t="s">
        <v>73</v>
      </c>
      <c r="B737" s="132"/>
      <c r="C737" s="131" t="s">
        <v>74</v>
      </c>
      <c r="D737" s="53"/>
      <c r="E737" s="53"/>
      <c r="F737" s="98">
        <f>F738+F742+F748</f>
        <v>23366.199999999997</v>
      </c>
      <c r="G737" s="98">
        <f>G738+G742+G748</f>
        <v>15103.199999999999</v>
      </c>
      <c r="H737" s="31"/>
    </row>
    <row r="738" spans="1:8" ht="10.5" customHeight="1">
      <c r="A738" s="83" t="s">
        <v>337</v>
      </c>
      <c r="B738" s="132"/>
      <c r="C738" s="130" t="s">
        <v>75</v>
      </c>
      <c r="D738" s="53"/>
      <c r="E738" s="53"/>
      <c r="F738" s="95">
        <f aca="true" t="shared" si="28" ref="F738:G740">F739</f>
        <v>346.1</v>
      </c>
      <c r="G738" s="95">
        <f t="shared" si="28"/>
        <v>259.5</v>
      </c>
      <c r="H738" s="31"/>
    </row>
    <row r="739" spans="1:8" ht="11.25" customHeight="1">
      <c r="A739" s="54" t="s">
        <v>180</v>
      </c>
      <c r="B739" s="6"/>
      <c r="C739" s="55"/>
      <c r="D739" s="52" t="s">
        <v>179</v>
      </c>
      <c r="E739" s="57"/>
      <c r="F739" s="95">
        <f t="shared" si="28"/>
        <v>346.1</v>
      </c>
      <c r="G739" s="95">
        <f t="shared" si="28"/>
        <v>259.5</v>
      </c>
      <c r="H739" s="31"/>
    </row>
    <row r="740" spans="1:8" ht="23.25" customHeight="1">
      <c r="A740" s="54" t="s">
        <v>76</v>
      </c>
      <c r="B740" s="132"/>
      <c r="C740" s="55"/>
      <c r="D740" s="52" t="s">
        <v>181</v>
      </c>
      <c r="E740" s="57"/>
      <c r="F740" s="95">
        <f t="shared" si="28"/>
        <v>346.1</v>
      </c>
      <c r="G740" s="95">
        <f t="shared" si="28"/>
        <v>259.5</v>
      </c>
      <c r="H740" s="31"/>
    </row>
    <row r="741" spans="1:8" ht="13.5" customHeight="1">
      <c r="A741" s="54" t="s">
        <v>139</v>
      </c>
      <c r="B741" s="132"/>
      <c r="C741" s="55"/>
      <c r="D741" s="57"/>
      <c r="E741" s="52" t="s">
        <v>15</v>
      </c>
      <c r="F741" s="95">
        <v>346.1</v>
      </c>
      <c r="G741" s="95">
        <v>259.5</v>
      </c>
      <c r="H741" s="31"/>
    </row>
    <row r="742" spans="1:8" ht="13.5" customHeight="1">
      <c r="A742" s="83" t="s">
        <v>338</v>
      </c>
      <c r="B742" s="132"/>
      <c r="C742" s="130" t="s">
        <v>77</v>
      </c>
      <c r="D742" s="53"/>
      <c r="E742" s="53"/>
      <c r="F742" s="95">
        <f>F743</f>
        <v>996</v>
      </c>
      <c r="G742" s="95">
        <f>G743</f>
        <v>287.5</v>
      </c>
      <c r="H742" s="31"/>
    </row>
    <row r="743" spans="1:8" ht="12" customHeight="1">
      <c r="A743" s="54" t="s">
        <v>182</v>
      </c>
      <c r="B743" s="132"/>
      <c r="C743" s="55"/>
      <c r="D743" s="56" t="s">
        <v>78</v>
      </c>
      <c r="E743" s="57"/>
      <c r="F743" s="95">
        <f>F744+F746</f>
        <v>996</v>
      </c>
      <c r="G743" s="95">
        <f>G744+G746</f>
        <v>287.5</v>
      </c>
      <c r="H743" s="31"/>
    </row>
    <row r="744" spans="1:8" ht="12" customHeight="1">
      <c r="A744" s="54" t="s">
        <v>339</v>
      </c>
      <c r="B744" s="20"/>
      <c r="C744" s="55"/>
      <c r="D744" s="56" t="s">
        <v>207</v>
      </c>
      <c r="E744" s="57"/>
      <c r="F744" s="95">
        <f>F745</f>
        <v>714</v>
      </c>
      <c r="G744" s="95">
        <f>G745</f>
        <v>103</v>
      </c>
      <c r="H744" s="31"/>
    </row>
    <row r="745" spans="1:8" ht="22.5" customHeight="1">
      <c r="A745" s="54" t="s">
        <v>423</v>
      </c>
      <c r="B745" s="132"/>
      <c r="C745" s="55"/>
      <c r="D745" s="57"/>
      <c r="E745" s="52" t="s">
        <v>424</v>
      </c>
      <c r="F745" s="95">
        <v>714</v>
      </c>
      <c r="G745" s="95">
        <v>103</v>
      </c>
      <c r="H745" s="31"/>
    </row>
    <row r="746" spans="1:8" ht="21.75" customHeight="1">
      <c r="A746" s="54" t="s">
        <v>340</v>
      </c>
      <c r="B746" s="132"/>
      <c r="C746" s="55"/>
      <c r="D746" s="56" t="s">
        <v>296</v>
      </c>
      <c r="E746" s="57"/>
      <c r="F746" s="95">
        <f>F747</f>
        <v>282</v>
      </c>
      <c r="G746" s="95">
        <f>G747</f>
        <v>184.5</v>
      </c>
      <c r="H746" s="31"/>
    </row>
    <row r="747" spans="1:8" ht="12" customHeight="1">
      <c r="A747" s="54" t="s">
        <v>139</v>
      </c>
      <c r="B747" s="132"/>
      <c r="C747" s="55"/>
      <c r="D747" s="57"/>
      <c r="E747" s="52" t="s">
        <v>15</v>
      </c>
      <c r="F747" s="95">
        <v>282</v>
      </c>
      <c r="G747" s="95">
        <v>184.5</v>
      </c>
      <c r="H747" s="31"/>
    </row>
    <row r="748" spans="1:8" ht="15" customHeight="1">
      <c r="A748" s="83" t="s">
        <v>189</v>
      </c>
      <c r="B748" s="132"/>
      <c r="C748" s="130" t="s">
        <v>114</v>
      </c>
      <c r="D748" s="53"/>
      <c r="E748" s="53"/>
      <c r="F748" s="95">
        <f>F749</f>
        <v>22024.1</v>
      </c>
      <c r="G748" s="95">
        <f>G749</f>
        <v>14556.199999999999</v>
      </c>
      <c r="H748" s="31"/>
    </row>
    <row r="749" spans="1:8" ht="15" customHeight="1">
      <c r="A749" s="54" t="s">
        <v>8</v>
      </c>
      <c r="B749" s="132"/>
      <c r="C749" s="55"/>
      <c r="D749" s="52" t="s">
        <v>9</v>
      </c>
      <c r="E749" s="57"/>
      <c r="F749" s="95">
        <f>F750</f>
        <v>22024.1</v>
      </c>
      <c r="G749" s="95">
        <f>G750</f>
        <v>14556.199999999999</v>
      </c>
      <c r="H749" s="31"/>
    </row>
    <row r="750" spans="1:8" ht="45" customHeight="1">
      <c r="A750" s="54" t="s">
        <v>427</v>
      </c>
      <c r="B750" s="6"/>
      <c r="C750" s="55"/>
      <c r="D750" s="52" t="s">
        <v>399</v>
      </c>
      <c r="E750" s="57"/>
      <c r="F750" s="97">
        <f>F751+F752</f>
        <v>22024.1</v>
      </c>
      <c r="G750" s="97">
        <f>G751+G752</f>
        <v>14556.199999999999</v>
      </c>
      <c r="H750" s="31"/>
    </row>
    <row r="751" spans="1:8" ht="15" customHeight="1">
      <c r="A751" s="54" t="s">
        <v>389</v>
      </c>
      <c r="B751" s="6"/>
      <c r="C751" s="55"/>
      <c r="D751" s="52"/>
      <c r="E751" s="57">
        <v>610</v>
      </c>
      <c r="F751" s="97">
        <v>21180.1</v>
      </c>
      <c r="G751" s="97">
        <v>13939.9</v>
      </c>
      <c r="H751" s="31"/>
    </row>
    <row r="752" spans="1:8" ht="15" customHeight="1">
      <c r="A752" s="54" t="s">
        <v>386</v>
      </c>
      <c r="B752" s="11"/>
      <c r="C752" s="55"/>
      <c r="D752" s="57"/>
      <c r="E752" s="52" t="s">
        <v>394</v>
      </c>
      <c r="F752" s="97">
        <v>844</v>
      </c>
      <c r="G752" s="97">
        <v>616.3</v>
      </c>
      <c r="H752" s="31"/>
    </row>
    <row r="753" spans="1:7" ht="15.75" customHeight="1">
      <c r="A753" s="150" t="s">
        <v>115</v>
      </c>
      <c r="B753" s="150"/>
      <c r="C753" s="150"/>
      <c r="D753" s="150"/>
      <c r="E753" s="150"/>
      <c r="F753" s="129">
        <f>F12+F149+F222+F288+F345+F439+F449+F472+F574</f>
        <v>3400123.4</v>
      </c>
      <c r="G753" s="129">
        <f>G12+G149+G222+G288+G345+G439+G449+G472+G574</f>
        <v>2040776.5</v>
      </c>
    </row>
    <row r="754" spans="1:7" ht="15">
      <c r="A754" s="23" t="s">
        <v>250</v>
      </c>
      <c r="F754" s="101"/>
      <c r="G754" s="101"/>
    </row>
    <row r="755" spans="6:7" ht="15">
      <c r="F755" s="101"/>
      <c r="G755" s="101"/>
    </row>
    <row r="759" ht="15">
      <c r="F759" s="14"/>
    </row>
  </sheetData>
  <sheetProtection/>
  <autoFilter ref="A8:G561"/>
  <mergeCells count="13">
    <mergeCell ref="A6:G6"/>
    <mergeCell ref="A2:E2"/>
    <mergeCell ref="F9:F11"/>
    <mergeCell ref="A1:E1"/>
    <mergeCell ref="F1:G1"/>
    <mergeCell ref="F2:G2"/>
    <mergeCell ref="F3:G3"/>
    <mergeCell ref="A753:E753"/>
    <mergeCell ref="G9:G11"/>
    <mergeCell ref="C10:E10"/>
    <mergeCell ref="B9:E9"/>
    <mergeCell ref="B10:B11"/>
    <mergeCell ref="A9:A11"/>
  </mergeCells>
  <printOptions/>
  <pageMargins left="0.5905511811023623" right="0.1968503937007874" top="0.3937007874015748" bottom="0.3937007874015748" header="0.1968503937007874" footer="0.1968503937007874"/>
  <pageSetup fitToHeight="0" fitToWidth="0" horizontalDpi="600" verticalDpi="600" orientation="portrait" paperSize="9" scale="7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2012-10-31T10:17:57Z</cp:lastPrinted>
  <dcterms:created xsi:type="dcterms:W3CDTF">2007-06-21T04:52:44Z</dcterms:created>
  <dcterms:modified xsi:type="dcterms:W3CDTF">2012-12-05T05:14:45Z</dcterms:modified>
  <cp:category/>
  <cp:version/>
  <cp:contentType/>
  <cp:contentStatus/>
</cp:coreProperties>
</file>