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2 год" sheetId="1" r:id="rId1"/>
  </sheets>
  <definedNames/>
  <calcPr fullCalcOnLoad="1"/>
</workbook>
</file>

<file path=xl/sharedStrings.xml><?xml version="1.0" encoding="utf-8"?>
<sst xmlns="http://schemas.openxmlformats.org/spreadsheetml/2006/main" count="94" uniqueCount="78">
  <si>
    <t xml:space="preserve"> Субвенции бюджетам муниципальных образований Московской области на модернизацию региональной системы общего образования на 2012 год</t>
  </si>
  <si>
    <t xml:space="preserve"> Субвенции бюджетам муниципальных образований Московской области по финансовой поддержке негосударственных общеобразовательных учреждений в Московской области в части расходов на оплату труда работников негосударственных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услуг) на 2012 год</t>
  </si>
  <si>
    <t xml:space="preserve"> Субсидии бюджетам муниципальных образований Московской области на обеспечение дополнительными местами в муниципальных дошкольных образовательных учреджениях в соответствии с долгосрочной целевой программой Московской области "Развитие дошкольного образования в Московской области в 2012-2014 г."</t>
  </si>
  <si>
    <t xml:space="preserve"> Субсидии бюджетам муниципальных образований Московской области на реализацию мероприятий по созданию новых мест в негосударственных дошкольных учреждениях
</t>
  </si>
  <si>
    <t xml:space="preserve"> Субсидии бюджетам муниципальных образований Московской области на повышение с 1 декабря 2012 года оплаты труда педагогических работников дошкольных образовательных учреждений в соответствии с долгосрочной целевой программой Московской области "Развитие образования в Московской области на 2009-2012 годы"
</t>
  </si>
  <si>
    <t xml:space="preserve"> Субсидии бюджетам муниципальных образований Московской области на закупку учебного оборудования и мебели для муниципальных общеобразовательных учреждений - победителей областного конкурса муниципальных общеобразовательных учреждений, разрабатывающих и внедряющих инновационные образовательные программы на 2012год</t>
  </si>
  <si>
    <t xml:space="preserve"> Субсидии бюджетам муниципальных образований Московской области на закупку технологического оборудования для столовых и мебели для залов питания общеобразовательных учреждений муниципальных образований - победителей областного конкурсного отбора муниципальных проектов совершенствования организации питания обучающихся на 2012 год</t>
  </si>
  <si>
    <t xml:space="preserve"> Субсидия на софинансирование подпрограммы "Обеспечение жильем молодых семей" долгосрочной целевой программы Московской области "Жилище" на 2009-2012 годы </t>
  </si>
  <si>
    <t xml:space="preserve"> Субсидии бюджетам муниципальных образований Московсокй области на капитальные вложения в объекты дошкольного образования в соответствии с долгосрочной целевой программой Московской области "Развитие дошкольного образования в Московской области в 2012-2014 годах", на 2012 год</t>
  </si>
  <si>
    <t xml:space="preserve"> Субсидии бюджетам муниципальных образований Московской области на мероприятия по проведению оздоровительной кампании детей на 2012 год</t>
  </si>
  <si>
    <t xml:space="preserve"> Субсидия на реализацию подпрограммы "Обеспечение жильем молодых семей" федеральной целевой программы "Жилище" на 2011-2015гг. за счет средств,перечисляемых из федерального бюджета</t>
  </si>
  <si>
    <t xml:space="preserve"> Субсидия бюджетам муниципальных образований Московской области  на проведение мероприятий по комплексному развитию коммунальной структуры с целью организации теплоснабжения</t>
  </si>
  <si>
    <t xml:space="preserve"> Субсидии бюджетам муниципальных образований Московской области в рамках подпрограммы "Модернизация здравоохранения Московской области на 2011-2012 годы долгосрочной целевой программы Московской области "Предупреждение и борьба с заболеваниями социального характера в Московской области на 2009-2012 годы",на 2011 год, в т.ч.:</t>
  </si>
  <si>
    <t xml:space="preserve"> Субсидия бюджетам муниципальных образований Московской области на финансирование и (или) частичное возмещение расходов бюджетов муниципальных образований Мосоквской области на замену технологического оборудования и проведение ремонта инженерных систем муниципальных образовательных учреждений Московской области,осуществляющих деятельность в области физической культуры и спорта на 2012 год,</t>
  </si>
  <si>
    <t xml:space="preserve"> Субсидии бюджетам муниципальных образований Московской области на установку программного обеспечения и подключение муниципальных библиотек к информационно-телекоммуникационной сети "Интернет" на 2012г.</t>
  </si>
  <si>
    <t xml:space="preserve"> Субсидия бюджетам муниципальных образований Московской области на финансирование работ по капитальному ремонту и ремонту  дворовых территорий многоквартирных домов,проездов к дворовым территориям многоквартирных домов населенных пунктов</t>
  </si>
  <si>
    <t xml:space="preserve"> Субсидии бюджетам муниципальных образований Московской области на реализацию мероприятий  муниципальных программ развития субъектов малого и среднего предпринимательства по финансовой поддержке субъектов  малого и среднего предпринимательства и организаций, образующих инфраструктуру поддержки и развития малого и среднего предпринимательства за счет средств федерального бюджета</t>
  </si>
  <si>
    <t xml:space="preserve"> Субсидии бюджетам муниципальных образований Московской области на реализацию мероприятий  муниципальных программ развития субъектов малого и среднего предпринимательства по финансовой поддержке субъектов  малого и среднего предпринимательства и организаций, образующих инфраструктуру поддержки и развития малого и среднего предпринимательства </t>
  </si>
  <si>
    <t xml:space="preserve"> Субсидия на обеспечение мероприятий по капитальному ремонту многоквартирных домов  всего:</t>
  </si>
  <si>
    <t xml:space="preserve"> Субвенция из бюджета Московской области бюджетам муниципальных образований Московской области на обеспечение переданных муниципальным образованиям Московской области государственных полномочий по финансовому обеспечению содержания детей (присмотр и уход за детьми) в негосударственных дошкольных образовательных учреждениях</t>
  </si>
  <si>
    <t xml:space="preserve"> Субсидии,предоставляемые из федерального бюджета бюджету Московской области на проведение противоаварийных мероприятий в зданиях государственных и муниципальных общеобразовательныхт учреждений</t>
  </si>
  <si>
    <t>Иные межбюджетные трансферты из резервного фонда Правительства Московской области на безвозмездной и безвозвратной основе на обеспечение жилыми помещениями в установленном законодательством Российской Федерации порядке граждан, пострадавших от пожара, проживающих в многоквартирном доме по адресу: Московская область, город Электросталь, ул.Горького, дом 24, признанным аварийным и подлежащим сносу</t>
  </si>
  <si>
    <t xml:space="preserve">"НАКАЗЫ ИЗБИРАТЕЛЕЙ" по закону МО от 18.06.2012г. №80/2012-ОЗ </t>
  </si>
  <si>
    <t>Всего</t>
  </si>
  <si>
    <t>в том числе:</t>
  </si>
  <si>
    <t>Администрация городского округа</t>
  </si>
  <si>
    <t>Управление образования Администраци городского округа</t>
  </si>
  <si>
    <t>Управление здравоохранения Администрации городского округа</t>
  </si>
  <si>
    <t>Иные межбюджетные трансферты всего,    в том числе:</t>
  </si>
  <si>
    <t>Субсидии всего,    в том числе: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</si>
  <si>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</si>
  <si>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</si>
  <si>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</si>
  <si>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</si>
  <si>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</si>
  <si>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>Комитет по физкультуре и спорту</t>
  </si>
  <si>
    <t>Управление п культуре и молодежной политике</t>
  </si>
  <si>
    <t>% исполнения</t>
  </si>
  <si>
    <t>Приложение  № 4</t>
  </si>
  <si>
    <t>к постановлению</t>
  </si>
  <si>
    <t xml:space="preserve">Администрации городского </t>
  </si>
  <si>
    <t>округа Электросталь</t>
  </si>
  <si>
    <t>Московской области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</si>
  <si>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2012 год </t>
  </si>
  <si>
    <t>Утверждено на 2012 год</t>
  </si>
  <si>
    <t xml:space="preserve"> - предоставление гражданам субсидий на оплату жилого помещения и коммунальных услуг  </t>
  </si>
  <si>
    <t xml:space="preserve"> - обеспечение предоставления гражданам субсидий на оплату жилого помещения и коммунальных услуг</t>
  </si>
  <si>
    <t xml:space="preserve">  - на выплату компенсации части родительской платы за содержание ребенка в государственных и муниципальных образовательных учреждениях и иных образовательных организациях в  Московской области, реализующих основную общеобразовательную программу дошкольного образования</t>
  </si>
  <si>
    <t xml:space="preserve"> - для организации выплаты компенсации родительской платы за содержание ребенка в государственных и муниципальных образовательных учреждениях и иных образовательных организациях в МО, реализующих основную общеобразовательную программу дошкольного образования</t>
  </si>
  <si>
    <t>Субсидии бюджетам муниципальных образований Московской области на внедрение современных образовательных технологий на 2012 год</t>
  </si>
  <si>
    <t xml:space="preserve"> - за счет бюджета Московской области</t>
  </si>
  <si>
    <t xml:space="preserve"> - за счет средств,поступивших от государственной корпорации Фонд содействия реформированию ЖКХ</t>
  </si>
  <si>
    <t>Иные межбюджетные трансферты бюджетам муниципальных образований Московской области на 2012 год на комплектование книжных фондов библиотек муниципальных образований</t>
  </si>
  <si>
    <t xml:space="preserve"> - проведение капитального ремонта в учреждениях здравоохранения Московской области за счет средств Федерального фонда обязательного медицинского страхования</t>
  </si>
  <si>
    <t xml:space="preserve"> - приобретение оборудования в учреждениях здравоохранения Московской области за счет средств Федерального фонда обязательного медицинского страхования </t>
  </si>
  <si>
    <t>Исполнено за  2012 год</t>
  </si>
  <si>
    <t xml:space="preserve"> Субсидии бюджетам муниципальных образований Московской области на организацию и осуществление мероприятий по работе с детьми и молодежью на 2012г.</t>
  </si>
  <si>
    <t xml:space="preserve"> Субсидия бюджетам муниципальных образований Московской области на финансирование работ по капитальному ремонту и ремонту автомобильных дорог общего пользования населенных пунктов</t>
  </si>
  <si>
    <t xml:space="preserve"> Субв.бюдж.муниц.образ.МО на обеспеч.в соотв.с законодат. РФ государств.гарантий прав граждан на получ.общедоступного и бесплатного дошкольного, начального общего, основного общего, среднего (полного) общего образов.,а также дополнительного образования в муниципальных общеобразовательных учреждениях в МО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на 2012 год</t>
  </si>
  <si>
    <t xml:space="preserve"> Субвенции бюджетам муниципальных образований Московской области на выплату  вознаграждения за выполнение функций классного руководителя педагогическим работникам муниципальных образовательных учреждений в Московской области на 2012 год</t>
  </si>
  <si>
    <t xml:space="preserve"> Субвенции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соответствии с Законом Московской области  № 26/2006-ОЗ "О порядке обеспечения полноценным питанием беременных женщин, кормящих матерей, а также детей в возрасте до трех лет в Московской области", на 2012 год</t>
  </si>
  <si>
    <t xml:space="preserve"> 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 на 2012 год</t>
  </si>
  <si>
    <t xml:space="preserve"> 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2012 год</t>
  </si>
  <si>
    <t xml:space="preserve"> Субвенции бюджетам муниципальных образований Московской области на обеспечение жилыми помещениями отдельных категорий ветеранов, предусмотренных частью 1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детей-инвалидов", на 2012 год</t>
  </si>
  <si>
    <t xml:space="preserve"> Субвенция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 ,перечисляемых из федерального бюджета, на  2012 год</t>
  </si>
  <si>
    <t xml:space="preserve"> Субвенции бюджетам муниципальных образований Московской области на на реализацию государственных полномочий по обеспечению граждан жилыми помещениями в соответствии с Федеральным законом от 08.12.2010 №342-ФЗ "О внесении изменеинй в Федеральный закон  "О статусе военнослужащих" и об обеспечении жилыми помещениями некоторых категорий граждан" из бюджета Московской области за счет средств, поступающих из федерального бюджета на эти цели</t>
  </si>
  <si>
    <t xml:space="preserve"> Субвенции бюджетам муниципальных образований Московской области на 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детей-инвалидов",на 2012 год</t>
  </si>
  <si>
    <t xml:space="preserve"> Субвенции бюджетам муниц.образ.МО на обеспеч.жилыми помещениями детей-сирот и детей, оставш.без попечения родителей, а так же лиц из их числа , в соответствии с Законом МО №248/2007-ОЗ "О предоставлении полного государственного обеспечения и дополн.гарантий по социальной поддержке детям - сиротам и детям, оставшимся без попечения родителей", на 2012 год</t>
  </si>
  <si>
    <t xml:space="preserve"> Субвенции бюджетам муниципальных районов и городских округов Московской области  на организацию предоставления гражданам  Российской Федерации, имеющим место жительства в Московской области, субсидий на оплату жилого помещения и коммунальных услуг, на 2012год,в т.ч.</t>
  </si>
  <si>
    <t xml:space="preserve"> Субвенции бюджетам муниципальных образований Московской области на финансирование частичной компенсации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аккредитацию, в соответствии с Законом Московской области №24/2005-ОЗ "О частичной компенсации стоимости питания отдельным категориям обучающихся в образовательных учреждениях Московской области", на 2012 год</t>
  </si>
  <si>
    <t xml:space="preserve"> Субвенции бюджетам муниципальных образований Московской области на финансирование компенсации расходов на проезд к месту учебы и обратно отдельным категориям обучающихся в муниципальных образовательных учреждениях Московской области в соответствии с Законом Московской области №7/2005-ОЗ " О компенсации расходов на проезд к месту учебы и обратно отдельным категориям обучающихся" на 2012 год</t>
  </si>
  <si>
    <t xml:space="preserve"> Субвенции бюджетам муниципальных образований Московской области на реализацию мер социальной поддержки и социального обеспечения детей-сирот, детей, оставшихся без попечения родителей, а также лиц из их числа, в муниципальных образовательных и негосударственных учреждениях в Московской области в соответствии с Законом Московской области № 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родителей", на 2012 год</t>
  </si>
  <si>
    <t xml:space="preserve"> Субвенции бюдж.муниц.образований МО на выплату компенсации части родит.платы за содерж.ребенка в государственных и муниципальных образовательных учреждениях и иных образовательных организациях в МО, реализующих основную общеобразоват.программу дошкольного образования, на 2012год, в т.ч.</t>
  </si>
  <si>
    <t xml:space="preserve"> Субвенции бюджетам муниципальных образований Московской области на денежные выплаты медицинскому персоналу фельдшерско - акушерских пунктов, врачам, фельдшерам и медицинским сестрам скорой медицинской помощи за счет средств, перечисляемых из федерального бюджета, на 2012 год </t>
  </si>
  <si>
    <t xml:space="preserve"> Субвенция на финансовое обеспечение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судов…</t>
  </si>
  <si>
    <t xml:space="preserve"> Субвенции бюджетам муниципальных образований Московской области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области, на 2012 год</t>
  </si>
  <si>
    <t xml:space="preserve"> Субвенции бюджетам муниципальных образований Московской области на организацию оказания медицинской помощи на территории муниципального образования на 2012год</t>
  </si>
  <si>
    <t>от 22.03.2013 № 177/4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</si>
</sst>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000"/>
    <numFmt numFmtId="166" formatCode="0.000"/>
  </numFmts>
  <fonts count="51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8"/>
      <color indexed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33" borderId="0" xfId="0" applyFont="1" applyFill="1" applyAlignment="1">
      <alignment/>
    </xf>
    <xf numFmtId="0" fontId="7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2" fontId="4" fillId="0" borderId="13" xfId="0" applyNumberFormat="1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0" fillId="34" borderId="16" xfId="0" applyFill="1" applyBorder="1" applyAlignment="1">
      <alignment/>
    </xf>
    <xf numFmtId="0" fontId="7" fillId="34" borderId="17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/>
    </xf>
    <xf numFmtId="3" fontId="1" fillId="0" borderId="10" xfId="0" applyNumberFormat="1" applyFont="1" applyFill="1" applyBorder="1" applyAlignment="1">
      <alignment horizontal="center" wrapText="1"/>
    </xf>
    <xf numFmtId="3" fontId="1" fillId="0" borderId="18" xfId="0" applyNumberFormat="1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0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9" fillId="35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23" xfId="0" applyFont="1" applyFill="1" applyBorder="1" applyAlignment="1">
      <alignment horizontal="left" vertical="center" wrapText="1"/>
    </xf>
    <xf numFmtId="3" fontId="1" fillId="0" borderId="24" xfId="0" applyNumberFormat="1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center" wrapText="1"/>
    </xf>
    <xf numFmtId="4" fontId="3" fillId="35" borderId="10" xfId="0" applyNumberFormat="1" applyFont="1" applyFill="1" applyBorder="1" applyAlignment="1">
      <alignment horizontal="center"/>
    </xf>
    <xf numFmtId="4" fontId="6" fillId="35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6" fillId="35" borderId="10" xfId="0" applyNumberFormat="1" applyFont="1" applyFill="1" applyBorder="1" applyAlignment="1">
      <alignment/>
    </xf>
    <xf numFmtId="0" fontId="15" fillId="0" borderId="15" xfId="0" applyFont="1" applyBorder="1" applyAlignment="1">
      <alignment horizontal="center" wrapText="1"/>
    </xf>
    <xf numFmtId="0" fontId="15" fillId="0" borderId="25" xfId="0" applyFont="1" applyBorder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zoomScalePageLayoutView="0" workbookViewId="0" topLeftCell="A1">
      <pane xSplit="5" ySplit="22" topLeftCell="J23" activePane="bottomRight" state="frozen"/>
      <selection pane="topLeft" activeCell="A1" sqref="A1"/>
      <selection pane="topRight" activeCell="F1" sqref="F1"/>
      <selection pane="bottomLeft" activeCell="A23" sqref="A23"/>
      <selection pane="bottomRight" activeCell="P1" sqref="P1"/>
    </sheetView>
  </sheetViews>
  <sheetFormatPr defaultColWidth="9.00390625" defaultRowHeight="12.75"/>
  <cols>
    <col min="1" max="1" width="31.375" style="11" customWidth="1"/>
    <col min="2" max="2" width="8.875" style="0" hidden="1" customWidth="1"/>
    <col min="3" max="3" width="10.25390625" style="2" customWidth="1"/>
    <col min="4" max="4" width="10.875" style="2" customWidth="1"/>
    <col min="5" max="5" width="5.625" style="2" customWidth="1"/>
    <col min="6" max="6" width="7.625" style="5" customWidth="1"/>
    <col min="7" max="7" width="8.00390625" style="5" customWidth="1"/>
    <col min="8" max="8" width="9.125" style="5" customWidth="1"/>
    <col min="9" max="9" width="9.00390625" style="5" customWidth="1"/>
    <col min="10" max="10" width="8.375" style="5" customWidth="1"/>
    <col min="11" max="11" width="8.75390625" style="5" customWidth="1"/>
    <col min="12" max="12" width="8.375" style="5" customWidth="1"/>
    <col min="13" max="13" width="8.625" style="5" customWidth="1"/>
    <col min="14" max="14" width="8.125" style="5" customWidth="1"/>
    <col min="15" max="15" width="5.625" style="5" customWidth="1"/>
    <col min="16" max="17" width="7.25390625" style="5" customWidth="1"/>
    <col min="18" max="18" width="8.125" style="5" customWidth="1"/>
    <col min="19" max="19" width="6.75390625" style="5" customWidth="1"/>
  </cols>
  <sheetData>
    <row r="1" spans="16:18" ht="12.75" customHeight="1">
      <c r="P1" s="93" t="s">
        <v>38</v>
      </c>
      <c r="Q1" s="93"/>
      <c r="R1" s="93"/>
    </row>
    <row r="2" spans="16:18" ht="12.75" customHeight="1">
      <c r="P2" s="93" t="s">
        <v>39</v>
      </c>
      <c r="Q2" s="93"/>
      <c r="R2" s="93"/>
    </row>
    <row r="3" spans="16:18" ht="12.75" customHeight="1">
      <c r="P3" s="93" t="s">
        <v>40</v>
      </c>
      <c r="Q3" s="93"/>
      <c r="R3" s="93"/>
    </row>
    <row r="4" spans="16:18" ht="12.75" customHeight="1">
      <c r="P4" s="93" t="s">
        <v>41</v>
      </c>
      <c r="Q4" s="93"/>
      <c r="R4" s="93"/>
    </row>
    <row r="5" spans="16:18" ht="12.75" customHeight="1">
      <c r="P5" s="93" t="s">
        <v>42</v>
      </c>
      <c r="Q5" s="93"/>
      <c r="R5" s="93"/>
    </row>
    <row r="6" spans="16:18" ht="12.75">
      <c r="P6" s="93" t="s">
        <v>77</v>
      </c>
      <c r="Q6" s="93"/>
      <c r="R6" s="93"/>
    </row>
    <row r="7" spans="16:18" ht="12.75">
      <c r="P7" s="93"/>
      <c r="Q7" s="93"/>
      <c r="R7" s="93"/>
    </row>
    <row r="8" ht="13.5" customHeight="1"/>
    <row r="9" ht="12.75" hidden="1"/>
    <row r="10" spans="1:19" ht="30" customHeight="1">
      <c r="A10" s="80" t="s">
        <v>43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</row>
    <row r="11" spans="1:18" ht="12.75" hidden="1">
      <c r="A11" s="81"/>
      <c r="B11" s="4"/>
      <c r="C11" s="10"/>
      <c r="D11" s="10"/>
      <c r="E11" s="10"/>
      <c r="F11" s="6"/>
      <c r="G11" s="6"/>
      <c r="H11" s="6"/>
      <c r="I11" s="6"/>
      <c r="J11" s="6"/>
      <c r="K11" s="6"/>
      <c r="L11" s="13"/>
      <c r="M11" s="13"/>
      <c r="N11" s="13"/>
      <c r="O11" s="13"/>
      <c r="P11" s="13"/>
      <c r="Q11" s="13"/>
      <c r="R11" s="13"/>
    </row>
    <row r="12" spans="1:18" ht="12.75" hidden="1">
      <c r="A12" s="81"/>
      <c r="B12" s="4"/>
      <c r="C12" s="10"/>
      <c r="D12" s="10"/>
      <c r="E12" s="10"/>
      <c r="F12" s="8"/>
      <c r="G12" s="8"/>
      <c r="H12" s="8"/>
      <c r="I12" s="8"/>
      <c r="J12" s="8"/>
      <c r="K12" s="8"/>
      <c r="L12" s="13"/>
      <c r="M12" s="13"/>
      <c r="N12" s="13"/>
      <c r="O12" s="13"/>
      <c r="P12" s="13"/>
      <c r="Q12" s="13"/>
      <c r="R12" s="13"/>
    </row>
    <row r="13" spans="1:18" ht="9.75" customHeight="1" hidden="1" thickBot="1">
      <c r="A13" s="19"/>
      <c r="B13" s="20"/>
      <c r="C13" s="21"/>
      <c r="D13" s="21"/>
      <c r="E13" s="21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9" ht="25.5" hidden="1">
      <c r="A14" s="18"/>
      <c r="B14" s="14"/>
      <c r="C14" s="17"/>
      <c r="D14" s="17"/>
      <c r="E14" s="1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2" t="s">
        <v>30</v>
      </c>
    </row>
    <row r="15" spans="1:19" ht="12.75">
      <c r="A15" s="18"/>
      <c r="B15" s="14"/>
      <c r="C15" s="17"/>
      <c r="D15" s="17"/>
      <c r="E15" s="17"/>
      <c r="F15" s="13"/>
      <c r="G15" s="13"/>
      <c r="H15" s="13"/>
      <c r="I15" s="13"/>
      <c r="J15" s="13"/>
      <c r="K15" s="13"/>
      <c r="L15" s="13"/>
      <c r="M15" s="13"/>
      <c r="N15" s="13"/>
      <c r="O15" s="24" t="s">
        <v>30</v>
      </c>
      <c r="P15" s="24"/>
      <c r="Q15" s="24"/>
      <c r="R15" s="24"/>
      <c r="S15" s="12"/>
    </row>
    <row r="16" spans="1:19" ht="12.75">
      <c r="A16" s="26"/>
      <c r="B16" s="27"/>
      <c r="C16" s="85" t="s">
        <v>23</v>
      </c>
      <c r="D16" s="86"/>
      <c r="E16" s="87"/>
      <c r="F16" s="90" t="s">
        <v>24</v>
      </c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2"/>
    </row>
    <row r="17" spans="1:19" ht="45.75" customHeight="1">
      <c r="A17" s="28"/>
      <c r="B17" s="29"/>
      <c r="C17" s="88"/>
      <c r="D17" s="89"/>
      <c r="E17" s="89"/>
      <c r="F17" s="78" t="s">
        <v>25</v>
      </c>
      <c r="G17" s="79"/>
      <c r="H17" s="78" t="s">
        <v>26</v>
      </c>
      <c r="I17" s="79"/>
      <c r="J17" s="78" t="s">
        <v>27</v>
      </c>
      <c r="K17" s="79"/>
      <c r="L17" s="78" t="s">
        <v>32</v>
      </c>
      <c r="M17" s="79"/>
      <c r="N17" s="78" t="s">
        <v>35</v>
      </c>
      <c r="O17" s="79"/>
      <c r="P17" s="78" t="s">
        <v>36</v>
      </c>
      <c r="Q17" s="79"/>
      <c r="R17" s="78" t="s">
        <v>31</v>
      </c>
      <c r="S17" s="79"/>
    </row>
    <row r="18" spans="1:19" ht="79.5" customHeight="1" thickBot="1">
      <c r="A18" s="25"/>
      <c r="B18" s="7"/>
      <c r="C18" s="30" t="s">
        <v>44</v>
      </c>
      <c r="D18" s="30" t="s">
        <v>55</v>
      </c>
      <c r="E18" s="30" t="s">
        <v>37</v>
      </c>
      <c r="F18" s="31" t="s">
        <v>44</v>
      </c>
      <c r="G18" s="53" t="s">
        <v>55</v>
      </c>
      <c r="H18" s="31" t="s">
        <v>44</v>
      </c>
      <c r="I18" s="53" t="s">
        <v>55</v>
      </c>
      <c r="J18" s="31" t="s">
        <v>44</v>
      </c>
      <c r="K18" s="53" t="s">
        <v>55</v>
      </c>
      <c r="L18" s="31" t="s">
        <v>44</v>
      </c>
      <c r="M18" s="53" t="s">
        <v>55</v>
      </c>
      <c r="N18" s="31" t="s">
        <v>44</v>
      </c>
      <c r="O18" s="53" t="s">
        <v>55</v>
      </c>
      <c r="P18" s="31" t="s">
        <v>44</v>
      </c>
      <c r="Q18" s="53" t="s">
        <v>55</v>
      </c>
      <c r="R18" s="31" t="s">
        <v>44</v>
      </c>
      <c r="S18" s="30" t="s">
        <v>55</v>
      </c>
    </row>
    <row r="19" spans="1:19" ht="12.75" customHeight="1" hidden="1">
      <c r="A19" s="82"/>
      <c r="B19" s="2"/>
      <c r="F19" s="9"/>
      <c r="G19" s="9"/>
      <c r="H19" s="9"/>
      <c r="I19" s="9"/>
      <c r="J19" s="9"/>
      <c r="K19" s="9"/>
      <c r="L19" s="13"/>
      <c r="M19" s="13"/>
      <c r="N19" s="13"/>
      <c r="O19" s="13"/>
      <c r="P19" s="13"/>
      <c r="Q19" s="13"/>
      <c r="R19" s="13"/>
      <c r="S19" s="16"/>
    </row>
    <row r="20" spans="1:19" ht="13.5" hidden="1" thickBot="1">
      <c r="A20" s="83"/>
      <c r="B20" s="2"/>
      <c r="C20" s="1">
        <v>682</v>
      </c>
      <c r="D20" s="1"/>
      <c r="E20" s="1"/>
      <c r="F20" s="6"/>
      <c r="G20" s="6"/>
      <c r="H20" s="6"/>
      <c r="I20" s="6"/>
      <c r="J20" s="6"/>
      <c r="K20" s="6"/>
      <c r="L20" s="13"/>
      <c r="M20" s="13"/>
      <c r="N20" s="13"/>
      <c r="O20" s="13"/>
      <c r="P20" s="13"/>
      <c r="Q20" s="13"/>
      <c r="R20" s="13"/>
      <c r="S20" s="16"/>
    </row>
    <row r="21" spans="1:19" ht="13.5" hidden="1" thickBot="1">
      <c r="A21" s="83"/>
      <c r="B21" s="2"/>
      <c r="F21" s="6"/>
      <c r="G21" s="6"/>
      <c r="H21" s="6"/>
      <c r="I21" s="6"/>
      <c r="J21" s="6"/>
      <c r="K21" s="6"/>
      <c r="L21" s="13"/>
      <c r="M21" s="13"/>
      <c r="N21" s="13"/>
      <c r="O21" s="13"/>
      <c r="P21" s="13"/>
      <c r="Q21" s="13"/>
      <c r="R21" s="13"/>
      <c r="S21" s="16"/>
    </row>
    <row r="22" spans="1:19" ht="13.5" hidden="1" thickBot="1">
      <c r="A22" s="84"/>
      <c r="B22" s="2"/>
      <c r="F22" s="8"/>
      <c r="G22" s="8"/>
      <c r="H22" s="8"/>
      <c r="I22" s="8"/>
      <c r="J22" s="8"/>
      <c r="K22" s="8"/>
      <c r="L22" s="13"/>
      <c r="M22" s="13"/>
      <c r="N22" s="13"/>
      <c r="O22" s="13"/>
      <c r="P22" s="13"/>
      <c r="Q22" s="13"/>
      <c r="R22" s="13"/>
      <c r="S22" s="16"/>
    </row>
    <row r="23" spans="1:19" ht="13.5" customHeight="1">
      <c r="A23" s="32">
        <v>1</v>
      </c>
      <c r="B23" s="33"/>
      <c r="C23" s="33">
        <v>2</v>
      </c>
      <c r="D23" s="33">
        <v>3</v>
      </c>
      <c r="E23" s="33">
        <v>4</v>
      </c>
      <c r="F23" s="32">
        <v>5</v>
      </c>
      <c r="G23" s="34">
        <v>6</v>
      </c>
      <c r="H23" s="34">
        <v>7</v>
      </c>
      <c r="I23" s="35">
        <v>8</v>
      </c>
      <c r="J23" s="34">
        <v>11</v>
      </c>
      <c r="K23" s="36">
        <v>12</v>
      </c>
      <c r="L23" s="37">
        <v>13</v>
      </c>
      <c r="M23" s="37">
        <v>14</v>
      </c>
      <c r="N23" s="37">
        <v>15</v>
      </c>
      <c r="O23" s="37">
        <v>16</v>
      </c>
      <c r="P23" s="37">
        <v>17</v>
      </c>
      <c r="Q23" s="37">
        <v>18</v>
      </c>
      <c r="R23" s="37">
        <v>19</v>
      </c>
      <c r="S23" s="38">
        <v>20</v>
      </c>
    </row>
    <row r="24" spans="1:19" ht="29.25" customHeight="1">
      <c r="A24" s="39" t="s">
        <v>33</v>
      </c>
      <c r="B24" s="40"/>
      <c r="C24" s="62">
        <f aca="true" t="shared" si="0" ref="C24:C82">F24+H24+J24+L24+N24+P24+R24</f>
        <v>1194591.9</v>
      </c>
      <c r="D24" s="62">
        <f aca="true" t="shared" si="1" ref="D24:D82">G24+I24+K24+M24+O24+Q24+S24</f>
        <v>1176448.9999999998</v>
      </c>
      <c r="E24" s="62">
        <f aca="true" t="shared" si="2" ref="E24:E49">D24/C24*100</f>
        <v>98.48124702670425</v>
      </c>
      <c r="F24" s="63">
        <f aca="true" t="shared" si="3" ref="F24:R24">SUM(F25:F49)-F36-F37-F42-F43</f>
        <v>25306.7</v>
      </c>
      <c r="G24" s="63">
        <f t="shared" si="3"/>
        <v>23813.700000000004</v>
      </c>
      <c r="H24" s="63">
        <f t="shared" si="3"/>
        <v>750216.7000000001</v>
      </c>
      <c r="I24" s="63">
        <f t="shared" si="3"/>
        <v>744075.2</v>
      </c>
      <c r="J24" s="63">
        <f t="shared" si="3"/>
        <v>355690.3</v>
      </c>
      <c r="K24" s="63">
        <f t="shared" si="3"/>
        <v>350721.7</v>
      </c>
      <c r="L24" s="63">
        <f t="shared" si="3"/>
        <v>59587.2</v>
      </c>
      <c r="M24" s="63">
        <f t="shared" si="3"/>
        <v>54047.399999999994</v>
      </c>
      <c r="N24" s="63">
        <f t="shared" si="3"/>
        <v>0</v>
      </c>
      <c r="O24" s="63">
        <f t="shared" si="3"/>
        <v>0</v>
      </c>
      <c r="P24" s="63">
        <f t="shared" si="3"/>
        <v>0</v>
      </c>
      <c r="Q24" s="63">
        <f t="shared" si="3"/>
        <v>0</v>
      </c>
      <c r="R24" s="63">
        <f t="shared" si="3"/>
        <v>3791</v>
      </c>
      <c r="S24" s="63">
        <f>SUM(S25:S49)-S36-S37-S42-S43</f>
        <v>3791</v>
      </c>
    </row>
    <row r="25" spans="1:19" ht="263.25" customHeight="1">
      <c r="A25" s="50" t="s">
        <v>58</v>
      </c>
      <c r="B25" s="41"/>
      <c r="C25" s="64">
        <f t="shared" si="0"/>
        <v>642658.1</v>
      </c>
      <c r="D25" s="64">
        <f t="shared" si="1"/>
        <v>642259.9</v>
      </c>
      <c r="E25" s="64">
        <f t="shared" si="2"/>
        <v>99.9380385931493</v>
      </c>
      <c r="F25" s="65"/>
      <c r="G25" s="65"/>
      <c r="H25" s="66">
        <v>642658.1</v>
      </c>
      <c r="I25" s="66">
        <v>642259.9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90" customHeight="1">
      <c r="A26" s="50" t="s">
        <v>59</v>
      </c>
      <c r="B26" s="41"/>
      <c r="C26" s="64">
        <f t="shared" si="0"/>
        <v>8093</v>
      </c>
      <c r="D26" s="64">
        <f t="shared" si="1"/>
        <v>7890.6</v>
      </c>
      <c r="E26" s="64">
        <f t="shared" si="2"/>
        <v>97.49907327319906</v>
      </c>
      <c r="F26" s="65"/>
      <c r="G26" s="65"/>
      <c r="H26" s="67">
        <v>8093</v>
      </c>
      <c r="I26" s="67">
        <v>7890.6</v>
      </c>
      <c r="J26" s="66"/>
      <c r="K26" s="66"/>
      <c r="L26" s="66"/>
      <c r="M26" s="66"/>
      <c r="N26" s="66"/>
      <c r="O26" s="66"/>
      <c r="P26" s="66"/>
      <c r="Q26" s="66"/>
      <c r="R26" s="66"/>
      <c r="S26" s="66"/>
    </row>
    <row r="27" spans="1:19" ht="127.5" customHeight="1">
      <c r="A27" s="50" t="s">
        <v>60</v>
      </c>
      <c r="B27" s="42"/>
      <c r="C27" s="64">
        <f t="shared" si="0"/>
        <v>20492</v>
      </c>
      <c r="D27" s="64">
        <f t="shared" si="1"/>
        <v>17529</v>
      </c>
      <c r="E27" s="64">
        <f t="shared" si="2"/>
        <v>85.54069880929143</v>
      </c>
      <c r="F27" s="68"/>
      <c r="G27" s="68"/>
      <c r="H27" s="69"/>
      <c r="I27" s="69"/>
      <c r="J27" s="70">
        <v>20492</v>
      </c>
      <c r="K27" s="70">
        <v>17529</v>
      </c>
      <c r="L27" s="70"/>
      <c r="M27" s="70"/>
      <c r="N27" s="70"/>
      <c r="O27" s="70"/>
      <c r="P27" s="70"/>
      <c r="Q27" s="70"/>
      <c r="R27" s="70"/>
      <c r="S27" s="70"/>
    </row>
    <row r="28" spans="1:19" ht="90.75" customHeight="1">
      <c r="A28" s="50" t="s">
        <v>61</v>
      </c>
      <c r="B28" s="42"/>
      <c r="C28" s="64">
        <f t="shared" si="0"/>
        <v>4724</v>
      </c>
      <c r="D28" s="64">
        <f t="shared" si="1"/>
        <v>4566.6</v>
      </c>
      <c r="E28" s="64">
        <f t="shared" si="2"/>
        <v>96.66807790008468</v>
      </c>
      <c r="F28" s="69">
        <v>4724</v>
      </c>
      <c r="G28" s="69">
        <v>4566.6</v>
      </c>
      <c r="H28" s="69"/>
      <c r="I28" s="69"/>
      <c r="J28" s="70"/>
      <c r="K28" s="70"/>
      <c r="L28" s="70"/>
      <c r="M28" s="70"/>
      <c r="N28" s="70"/>
      <c r="O28" s="70"/>
      <c r="P28" s="70"/>
      <c r="Q28" s="70"/>
      <c r="R28" s="70"/>
      <c r="S28" s="70"/>
    </row>
    <row r="29" spans="1:19" ht="137.25" customHeight="1">
      <c r="A29" s="50" t="s">
        <v>62</v>
      </c>
      <c r="B29" s="41"/>
      <c r="C29" s="64">
        <f t="shared" si="0"/>
        <v>950</v>
      </c>
      <c r="D29" s="64">
        <f t="shared" si="1"/>
        <v>938.3</v>
      </c>
      <c r="E29" s="64">
        <f t="shared" si="2"/>
        <v>98.76842105263157</v>
      </c>
      <c r="F29" s="69">
        <v>950</v>
      </c>
      <c r="G29" s="69">
        <v>938.3</v>
      </c>
      <c r="H29" s="69"/>
      <c r="I29" s="69"/>
      <c r="J29" s="70"/>
      <c r="K29" s="70"/>
      <c r="L29" s="70"/>
      <c r="M29" s="70"/>
      <c r="N29" s="70"/>
      <c r="O29" s="70"/>
      <c r="P29" s="70"/>
      <c r="Q29" s="70"/>
      <c r="R29" s="70"/>
      <c r="S29" s="70"/>
    </row>
    <row r="30" spans="1:19" ht="114" customHeight="1">
      <c r="A30" s="50" t="s">
        <v>63</v>
      </c>
      <c r="B30" s="41"/>
      <c r="C30" s="64">
        <f t="shared" si="0"/>
        <v>6453</v>
      </c>
      <c r="D30" s="64">
        <f t="shared" si="1"/>
        <v>5927.8</v>
      </c>
      <c r="E30" s="64">
        <f t="shared" si="2"/>
        <v>91.86114985278165</v>
      </c>
      <c r="F30" s="69">
        <v>6453</v>
      </c>
      <c r="G30" s="69">
        <v>5927.8</v>
      </c>
      <c r="H30" s="69"/>
      <c r="I30" s="69"/>
      <c r="J30" s="70"/>
      <c r="K30" s="70"/>
      <c r="L30" s="70"/>
      <c r="M30" s="70"/>
      <c r="N30" s="70"/>
      <c r="O30" s="70"/>
      <c r="P30" s="70"/>
      <c r="Q30" s="70"/>
      <c r="R30" s="70"/>
      <c r="S30" s="70"/>
    </row>
    <row r="31" spans="1:19" ht="79.5" customHeight="1">
      <c r="A31" s="50" t="s">
        <v>64</v>
      </c>
      <c r="B31" s="41"/>
      <c r="C31" s="64">
        <f t="shared" si="0"/>
        <v>6600</v>
      </c>
      <c r="D31" s="64">
        <f t="shared" si="1"/>
        <v>5851.6</v>
      </c>
      <c r="E31" s="64">
        <f t="shared" si="2"/>
        <v>88.66060606060606</v>
      </c>
      <c r="F31" s="69">
        <v>6600</v>
      </c>
      <c r="G31" s="69">
        <v>5851.6</v>
      </c>
      <c r="H31" s="69"/>
      <c r="I31" s="69"/>
      <c r="J31" s="70"/>
      <c r="K31" s="70"/>
      <c r="L31" s="70"/>
      <c r="M31" s="70"/>
      <c r="N31" s="70"/>
      <c r="O31" s="70"/>
      <c r="P31" s="70"/>
      <c r="Q31" s="70"/>
      <c r="R31" s="70"/>
      <c r="S31" s="70"/>
    </row>
    <row r="32" spans="1:19" ht="150" customHeight="1">
      <c r="A32" s="55" t="s">
        <v>65</v>
      </c>
      <c r="B32" s="41"/>
      <c r="C32" s="64">
        <f>F32+H32+J32+L32+N32+P32+R32</f>
        <v>4720.7</v>
      </c>
      <c r="D32" s="64">
        <f>G32+I32+K32+M32+O32+Q32+S32</f>
        <v>4720.5</v>
      </c>
      <c r="E32" s="64">
        <f>D32/C32*100</f>
        <v>99.9957633401826</v>
      </c>
      <c r="F32" s="69">
        <v>4720.7</v>
      </c>
      <c r="G32" s="69">
        <v>4720.5</v>
      </c>
      <c r="H32" s="69"/>
      <c r="I32" s="69"/>
      <c r="J32" s="70"/>
      <c r="K32" s="70"/>
      <c r="L32" s="70"/>
      <c r="M32" s="70"/>
      <c r="N32" s="70"/>
      <c r="O32" s="70"/>
      <c r="P32" s="70"/>
      <c r="Q32" s="70"/>
      <c r="R32" s="70"/>
      <c r="S32" s="70"/>
    </row>
    <row r="33" spans="1:19" ht="112.5" customHeight="1">
      <c r="A33" s="55" t="s">
        <v>66</v>
      </c>
      <c r="B33" s="41"/>
      <c r="C33" s="64">
        <f>F33+H33+J33+L33+N33+P33+R33</f>
        <v>1593</v>
      </c>
      <c r="D33" s="64">
        <f>G33+I33+K33+M33+O33+Q33+S33</f>
        <v>1593</v>
      </c>
      <c r="E33" s="64">
        <f>D33/C33*100</f>
        <v>100</v>
      </c>
      <c r="F33" s="69">
        <v>1593</v>
      </c>
      <c r="G33" s="69">
        <v>1593</v>
      </c>
      <c r="H33" s="69"/>
      <c r="I33" s="69"/>
      <c r="J33" s="70"/>
      <c r="K33" s="70"/>
      <c r="L33" s="70"/>
      <c r="M33" s="70"/>
      <c r="N33" s="70"/>
      <c r="O33" s="70"/>
      <c r="P33" s="70"/>
      <c r="Q33" s="70"/>
      <c r="R33" s="70"/>
      <c r="S33" s="70"/>
    </row>
    <row r="34" spans="1:19" ht="114" customHeight="1">
      <c r="A34" s="50" t="s">
        <v>67</v>
      </c>
      <c r="B34" s="41"/>
      <c r="C34" s="64">
        <f t="shared" si="0"/>
        <v>3791</v>
      </c>
      <c r="D34" s="64">
        <f t="shared" si="1"/>
        <v>3791</v>
      </c>
      <c r="E34" s="64">
        <f t="shared" si="2"/>
        <v>100</v>
      </c>
      <c r="F34" s="69"/>
      <c r="G34" s="69"/>
      <c r="H34" s="69"/>
      <c r="I34" s="69"/>
      <c r="J34" s="70"/>
      <c r="K34" s="70"/>
      <c r="L34" s="70"/>
      <c r="M34" s="70"/>
      <c r="N34" s="70"/>
      <c r="O34" s="70"/>
      <c r="P34" s="70"/>
      <c r="Q34" s="70"/>
      <c r="R34" s="70">
        <v>3791</v>
      </c>
      <c r="S34" s="70">
        <v>3791</v>
      </c>
    </row>
    <row r="35" spans="1:19" ht="90.75" customHeight="1">
      <c r="A35" s="50" t="s">
        <v>68</v>
      </c>
      <c r="B35" s="43"/>
      <c r="C35" s="64">
        <f t="shared" si="0"/>
        <v>59587.2</v>
      </c>
      <c r="D35" s="64">
        <f t="shared" si="1"/>
        <v>54047.399999999994</v>
      </c>
      <c r="E35" s="64">
        <f t="shared" si="2"/>
        <v>90.70303689382955</v>
      </c>
      <c r="F35" s="71"/>
      <c r="G35" s="71"/>
      <c r="H35" s="71"/>
      <c r="I35" s="71"/>
      <c r="J35" s="71"/>
      <c r="K35" s="71"/>
      <c r="L35" s="71">
        <f>L36+L37</f>
        <v>59587.2</v>
      </c>
      <c r="M35" s="71">
        <f>M36+M37</f>
        <v>54047.399999999994</v>
      </c>
      <c r="N35" s="71"/>
      <c r="O35" s="71"/>
      <c r="P35" s="71"/>
      <c r="Q35" s="71"/>
      <c r="R35" s="71"/>
      <c r="S35" s="71"/>
    </row>
    <row r="36" spans="1:19" ht="34.5" customHeight="1">
      <c r="A36" s="56" t="s">
        <v>45</v>
      </c>
      <c r="B36" s="44"/>
      <c r="C36" s="64">
        <f t="shared" si="0"/>
        <v>51266.2</v>
      </c>
      <c r="D36" s="64">
        <f t="shared" si="1"/>
        <v>47412.2</v>
      </c>
      <c r="E36" s="64">
        <f t="shared" si="2"/>
        <v>92.4823763025151</v>
      </c>
      <c r="F36" s="69"/>
      <c r="G36" s="69"/>
      <c r="H36" s="69"/>
      <c r="I36" s="69"/>
      <c r="J36" s="70"/>
      <c r="K36" s="70"/>
      <c r="L36" s="70">
        <v>51266.2</v>
      </c>
      <c r="M36" s="70">
        <v>47412.2</v>
      </c>
      <c r="N36" s="70"/>
      <c r="O36" s="70"/>
      <c r="P36" s="70"/>
      <c r="Q36" s="70"/>
      <c r="R36" s="70"/>
      <c r="S36" s="70"/>
    </row>
    <row r="37" spans="1:19" ht="34.5" customHeight="1">
      <c r="A37" s="56" t="s">
        <v>46</v>
      </c>
      <c r="B37" s="44"/>
      <c r="C37" s="64">
        <f t="shared" si="0"/>
        <v>8321</v>
      </c>
      <c r="D37" s="64">
        <f t="shared" si="1"/>
        <v>6635.2</v>
      </c>
      <c r="E37" s="64">
        <f t="shared" si="2"/>
        <v>79.74041581540679</v>
      </c>
      <c r="F37" s="69"/>
      <c r="G37" s="69"/>
      <c r="H37" s="69"/>
      <c r="I37" s="69"/>
      <c r="J37" s="70"/>
      <c r="K37" s="70"/>
      <c r="L37" s="70">
        <v>8321</v>
      </c>
      <c r="M37" s="70">
        <v>6635.2</v>
      </c>
      <c r="N37" s="70"/>
      <c r="O37" s="70"/>
      <c r="P37" s="70"/>
      <c r="Q37" s="70"/>
      <c r="R37" s="70"/>
      <c r="S37" s="70"/>
    </row>
    <row r="38" spans="1:19" ht="161.25" customHeight="1">
      <c r="A38" s="50" t="s">
        <v>69</v>
      </c>
      <c r="B38" s="41"/>
      <c r="C38" s="64">
        <f t="shared" si="0"/>
        <v>26144.9</v>
      </c>
      <c r="D38" s="64">
        <f t="shared" si="1"/>
        <v>24742.7</v>
      </c>
      <c r="E38" s="64">
        <f t="shared" si="2"/>
        <v>94.63681253322828</v>
      </c>
      <c r="F38" s="69"/>
      <c r="G38" s="69"/>
      <c r="H38" s="69">
        <v>26144.9</v>
      </c>
      <c r="I38" s="69">
        <v>24742.7</v>
      </c>
      <c r="J38" s="70"/>
      <c r="K38" s="70"/>
      <c r="L38" s="70"/>
      <c r="M38" s="70"/>
      <c r="N38" s="70"/>
      <c r="O38" s="70"/>
      <c r="P38" s="70"/>
      <c r="Q38" s="70"/>
      <c r="R38" s="70"/>
      <c r="S38" s="70"/>
    </row>
    <row r="39" spans="1:19" ht="126" customHeight="1">
      <c r="A39" s="50" t="s">
        <v>70</v>
      </c>
      <c r="B39" s="41"/>
      <c r="C39" s="64">
        <f t="shared" si="0"/>
        <v>228</v>
      </c>
      <c r="D39" s="64">
        <f t="shared" si="1"/>
        <v>39</v>
      </c>
      <c r="E39" s="64">
        <f t="shared" si="2"/>
        <v>17.105263157894736</v>
      </c>
      <c r="F39" s="69"/>
      <c r="G39" s="69"/>
      <c r="H39" s="69">
        <v>228</v>
      </c>
      <c r="I39" s="69">
        <v>39</v>
      </c>
      <c r="J39" s="70"/>
      <c r="K39" s="70"/>
      <c r="L39" s="70"/>
      <c r="M39" s="70"/>
      <c r="N39" s="70"/>
      <c r="O39" s="70"/>
      <c r="P39" s="70"/>
      <c r="Q39" s="70"/>
      <c r="R39" s="70"/>
      <c r="S39" s="70"/>
    </row>
    <row r="40" spans="1:19" ht="167.25" customHeight="1">
      <c r="A40" s="50" t="s">
        <v>71</v>
      </c>
      <c r="B40" s="41"/>
      <c r="C40" s="64">
        <f t="shared" si="0"/>
        <v>3483.8</v>
      </c>
      <c r="D40" s="64">
        <f t="shared" si="1"/>
        <v>3140.3</v>
      </c>
      <c r="E40" s="64">
        <f t="shared" si="2"/>
        <v>90.14007692749296</v>
      </c>
      <c r="F40" s="69"/>
      <c r="G40" s="69"/>
      <c r="H40" s="69">
        <v>3483.8</v>
      </c>
      <c r="I40" s="69">
        <v>3140.3</v>
      </c>
      <c r="J40" s="70"/>
      <c r="K40" s="70"/>
      <c r="L40" s="70"/>
      <c r="M40" s="70"/>
      <c r="N40" s="70"/>
      <c r="O40" s="70"/>
      <c r="P40" s="70"/>
      <c r="Q40" s="70"/>
      <c r="R40" s="70"/>
      <c r="S40" s="70"/>
    </row>
    <row r="41" spans="1:19" ht="101.25" customHeight="1">
      <c r="A41" s="50" t="s">
        <v>72</v>
      </c>
      <c r="B41" s="43"/>
      <c r="C41" s="64">
        <f t="shared" si="0"/>
        <v>23801.899999999998</v>
      </c>
      <c r="D41" s="64">
        <f t="shared" si="1"/>
        <v>20789.7</v>
      </c>
      <c r="E41" s="64">
        <f t="shared" si="2"/>
        <v>87.34470777542971</v>
      </c>
      <c r="F41" s="71"/>
      <c r="G41" s="71"/>
      <c r="H41" s="71">
        <f>H42+H43</f>
        <v>23801.899999999998</v>
      </c>
      <c r="I41" s="71">
        <f>I42+I43</f>
        <v>20789.7</v>
      </c>
      <c r="J41" s="71"/>
      <c r="K41" s="71"/>
      <c r="L41" s="71"/>
      <c r="M41" s="71"/>
      <c r="N41" s="71"/>
      <c r="O41" s="71"/>
      <c r="P41" s="71"/>
      <c r="Q41" s="71"/>
      <c r="R41" s="71"/>
      <c r="S41" s="71"/>
    </row>
    <row r="42" spans="1:19" ht="68.25" customHeight="1">
      <c r="A42" s="57" t="s">
        <v>47</v>
      </c>
      <c r="B42" s="41"/>
      <c r="C42" s="64">
        <f t="shared" si="0"/>
        <v>21783.6</v>
      </c>
      <c r="D42" s="64">
        <f t="shared" si="1"/>
        <v>19582.5</v>
      </c>
      <c r="E42" s="64">
        <f t="shared" si="2"/>
        <v>89.8956095411227</v>
      </c>
      <c r="F42" s="69"/>
      <c r="G42" s="69"/>
      <c r="H42" s="69">
        <v>21783.6</v>
      </c>
      <c r="I42" s="69">
        <v>19582.5</v>
      </c>
      <c r="J42" s="70"/>
      <c r="K42" s="70"/>
      <c r="L42" s="70"/>
      <c r="M42" s="70"/>
      <c r="N42" s="70"/>
      <c r="O42" s="70"/>
      <c r="P42" s="70"/>
      <c r="Q42" s="70"/>
      <c r="R42" s="70"/>
      <c r="S42" s="70"/>
    </row>
    <row r="43" spans="1:19" ht="90" customHeight="1">
      <c r="A43" s="57" t="s">
        <v>48</v>
      </c>
      <c r="B43" s="41"/>
      <c r="C43" s="64">
        <f t="shared" si="0"/>
        <v>2018.3</v>
      </c>
      <c r="D43" s="64">
        <f t="shared" si="1"/>
        <v>1207.2</v>
      </c>
      <c r="E43" s="64">
        <f t="shared" si="2"/>
        <v>59.812713669920235</v>
      </c>
      <c r="F43" s="69"/>
      <c r="G43" s="69"/>
      <c r="H43" s="69">
        <v>2018.3</v>
      </c>
      <c r="I43" s="69">
        <v>1207.2</v>
      </c>
      <c r="J43" s="70"/>
      <c r="K43" s="70"/>
      <c r="L43" s="70"/>
      <c r="M43" s="70"/>
      <c r="N43" s="70"/>
      <c r="O43" s="70"/>
      <c r="P43" s="70"/>
      <c r="Q43" s="70"/>
      <c r="R43" s="70"/>
      <c r="S43" s="70"/>
    </row>
    <row r="44" spans="1:19" ht="94.5" customHeight="1">
      <c r="A44" s="50" t="s">
        <v>73</v>
      </c>
      <c r="B44" s="41"/>
      <c r="C44" s="64">
        <f t="shared" si="0"/>
        <v>4625</v>
      </c>
      <c r="D44" s="64">
        <f t="shared" si="1"/>
        <v>3737.9</v>
      </c>
      <c r="E44" s="64">
        <f t="shared" si="2"/>
        <v>80.81945945945947</v>
      </c>
      <c r="F44" s="69"/>
      <c r="G44" s="69"/>
      <c r="H44" s="69"/>
      <c r="I44" s="69"/>
      <c r="J44" s="70">
        <v>4625</v>
      </c>
      <c r="K44" s="70">
        <v>3737.9</v>
      </c>
      <c r="L44" s="70"/>
      <c r="M44" s="70"/>
      <c r="N44" s="70"/>
      <c r="O44" s="70"/>
      <c r="P44" s="70"/>
      <c r="Q44" s="70"/>
      <c r="R44" s="70"/>
      <c r="S44" s="70"/>
    </row>
    <row r="45" spans="1:19" ht="78.75" customHeight="1">
      <c r="A45" s="58" t="s">
        <v>74</v>
      </c>
      <c r="B45" s="41"/>
      <c r="C45" s="64">
        <f t="shared" si="0"/>
        <v>266</v>
      </c>
      <c r="D45" s="64">
        <f>G45+I45+K45+M45+O45+Q45+S45</f>
        <v>215.9</v>
      </c>
      <c r="E45" s="64">
        <f>D45/C45*100</f>
        <v>81.16541353383458</v>
      </c>
      <c r="F45" s="69">
        <v>266</v>
      </c>
      <c r="G45" s="69">
        <v>215.9</v>
      </c>
      <c r="H45" s="69"/>
      <c r="I45" s="69"/>
      <c r="J45" s="70"/>
      <c r="K45" s="70"/>
      <c r="L45" s="70"/>
      <c r="M45" s="70"/>
      <c r="N45" s="70"/>
      <c r="O45" s="70"/>
      <c r="P45" s="70"/>
      <c r="Q45" s="70"/>
      <c r="R45" s="70"/>
      <c r="S45" s="70"/>
    </row>
    <row r="46" spans="1:19" ht="93" customHeight="1">
      <c r="A46" s="50" t="s">
        <v>75</v>
      </c>
      <c r="B46" s="41"/>
      <c r="C46" s="64">
        <f t="shared" si="0"/>
        <v>1235.3</v>
      </c>
      <c r="D46" s="64">
        <f t="shared" si="1"/>
        <v>285</v>
      </c>
      <c r="E46" s="64">
        <f t="shared" si="2"/>
        <v>23.071318708006153</v>
      </c>
      <c r="F46" s="69"/>
      <c r="G46" s="69"/>
      <c r="H46" s="69"/>
      <c r="I46" s="69"/>
      <c r="J46" s="70">
        <v>1235.3</v>
      </c>
      <c r="K46" s="70">
        <v>285</v>
      </c>
      <c r="L46" s="70"/>
      <c r="M46" s="70"/>
      <c r="N46" s="70"/>
      <c r="O46" s="70"/>
      <c r="P46" s="70"/>
      <c r="Q46" s="70"/>
      <c r="R46" s="70"/>
      <c r="S46" s="70"/>
    </row>
    <row r="47" spans="1:19" ht="55.5" customHeight="1">
      <c r="A47" s="50" t="s">
        <v>76</v>
      </c>
      <c r="B47" s="41"/>
      <c r="C47" s="64">
        <f t="shared" si="0"/>
        <v>329338</v>
      </c>
      <c r="D47" s="64">
        <f t="shared" si="1"/>
        <v>329169.8</v>
      </c>
      <c r="E47" s="64">
        <f t="shared" si="2"/>
        <v>99.94892784920052</v>
      </c>
      <c r="F47" s="69"/>
      <c r="G47" s="69"/>
      <c r="H47" s="69"/>
      <c r="I47" s="69"/>
      <c r="J47" s="70">
        <v>329338</v>
      </c>
      <c r="K47" s="70">
        <v>329169.8</v>
      </c>
      <c r="L47" s="70"/>
      <c r="M47" s="70"/>
      <c r="N47" s="70"/>
      <c r="O47" s="70"/>
      <c r="P47" s="70"/>
      <c r="Q47" s="70"/>
      <c r="R47" s="70"/>
      <c r="S47" s="70"/>
    </row>
    <row r="48" spans="1:19" ht="47.25" customHeight="1">
      <c r="A48" s="59" t="s">
        <v>0</v>
      </c>
      <c r="B48" s="41"/>
      <c r="C48" s="64">
        <f t="shared" si="0"/>
        <v>40093</v>
      </c>
      <c r="D48" s="64">
        <f>G48+I48+K48+M48+O48+Q48+S48</f>
        <v>39499</v>
      </c>
      <c r="E48" s="64">
        <f>D48/C48*100</f>
        <v>98.51844461626717</v>
      </c>
      <c r="F48" s="69"/>
      <c r="G48" s="69"/>
      <c r="H48" s="69">
        <v>40093</v>
      </c>
      <c r="I48" s="69">
        <v>39499</v>
      </c>
      <c r="J48" s="70"/>
      <c r="K48" s="70"/>
      <c r="L48" s="70"/>
      <c r="M48" s="70"/>
      <c r="N48" s="70"/>
      <c r="O48" s="70"/>
      <c r="P48" s="70"/>
      <c r="Q48" s="70"/>
      <c r="R48" s="70"/>
      <c r="S48" s="70"/>
    </row>
    <row r="49" spans="1:20" ht="149.25" customHeight="1">
      <c r="A49" s="51" t="s">
        <v>1</v>
      </c>
      <c r="B49" s="41"/>
      <c r="C49" s="64">
        <f t="shared" si="0"/>
        <v>5714</v>
      </c>
      <c r="D49" s="64">
        <f t="shared" si="1"/>
        <v>5714</v>
      </c>
      <c r="E49" s="64">
        <f t="shared" si="2"/>
        <v>100</v>
      </c>
      <c r="F49" s="69"/>
      <c r="G49" s="69"/>
      <c r="H49" s="69">
        <v>5714</v>
      </c>
      <c r="I49" s="69">
        <v>5714</v>
      </c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15"/>
    </row>
    <row r="50" spans="1:20" ht="27" customHeight="1">
      <c r="A50" s="39" t="s">
        <v>29</v>
      </c>
      <c r="B50" s="40"/>
      <c r="C50" s="62">
        <f t="shared" si="0"/>
        <v>669365.7</v>
      </c>
      <c r="D50" s="62">
        <f t="shared" si="1"/>
        <v>416005.60000000003</v>
      </c>
      <c r="E50" s="62">
        <f>D50/C50*100</f>
        <v>62.14922575208141</v>
      </c>
      <c r="F50" s="63">
        <f>SUM(F51:F74)</f>
        <v>14865.8</v>
      </c>
      <c r="G50" s="63">
        <f>SUM(G51:G74)</f>
        <v>14009.4</v>
      </c>
      <c r="H50" s="63">
        <f>SUM(H51:H76)</f>
        <v>95945.7</v>
      </c>
      <c r="I50" s="63">
        <f>SUM(I51:I76)</f>
        <v>25479.5</v>
      </c>
      <c r="J50" s="63">
        <f>SUM(J51:J74)-J64</f>
        <v>411323.5</v>
      </c>
      <c r="K50" s="63">
        <f>SUM(K51:K74)-K64</f>
        <v>305533.7</v>
      </c>
      <c r="L50" s="63">
        <f>SUM(L51:L74)-L72</f>
        <v>110978.7</v>
      </c>
      <c r="M50" s="63">
        <f>SUM(M51:M74)-M72</f>
        <v>64835.999999999985</v>
      </c>
      <c r="N50" s="63">
        <f aca="true" t="shared" si="4" ref="N50:S50">SUM(N51:N74)</f>
        <v>30000</v>
      </c>
      <c r="O50" s="63">
        <f t="shared" si="4"/>
        <v>0</v>
      </c>
      <c r="P50" s="63">
        <f t="shared" si="4"/>
        <v>6252</v>
      </c>
      <c r="Q50" s="63">
        <f t="shared" si="4"/>
        <v>6147</v>
      </c>
      <c r="R50" s="63">
        <f t="shared" si="4"/>
        <v>0</v>
      </c>
      <c r="S50" s="63">
        <f t="shared" si="4"/>
        <v>0</v>
      </c>
      <c r="T50" s="15"/>
    </row>
    <row r="51" spans="1:20" ht="45.75" customHeight="1">
      <c r="A51" s="45" t="s">
        <v>49</v>
      </c>
      <c r="B51" s="46"/>
      <c r="C51" s="64">
        <f t="shared" si="0"/>
        <v>420</v>
      </c>
      <c r="D51" s="64">
        <f t="shared" si="1"/>
        <v>420</v>
      </c>
      <c r="E51" s="64">
        <f>D51/C51*100</f>
        <v>100</v>
      </c>
      <c r="F51" s="72"/>
      <c r="G51" s="72"/>
      <c r="H51" s="73">
        <v>420</v>
      </c>
      <c r="I51" s="74">
        <v>420</v>
      </c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15"/>
    </row>
    <row r="52" spans="1:20" ht="103.5" customHeight="1">
      <c r="A52" s="49" t="s">
        <v>2</v>
      </c>
      <c r="B52" s="46"/>
      <c r="C52" s="64">
        <f t="shared" si="0"/>
        <v>11198</v>
      </c>
      <c r="D52" s="64">
        <f t="shared" si="1"/>
        <v>0</v>
      </c>
      <c r="E52" s="64">
        <f>D52/C52*100</f>
        <v>0</v>
      </c>
      <c r="F52" s="72"/>
      <c r="G52" s="72"/>
      <c r="H52" s="73">
        <v>11198</v>
      </c>
      <c r="I52" s="74">
        <v>0</v>
      </c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15"/>
    </row>
    <row r="53" spans="1:20" ht="56.25" customHeight="1">
      <c r="A53" s="49" t="s">
        <v>3</v>
      </c>
      <c r="B53" s="46"/>
      <c r="C53" s="64">
        <f t="shared" si="0"/>
        <v>305</v>
      </c>
      <c r="D53" s="64">
        <f>G53+I53+K53+M53+O53+Q53+S53</f>
        <v>0</v>
      </c>
      <c r="E53" s="64">
        <f>D53/C53*100</f>
        <v>0</v>
      </c>
      <c r="F53" s="72"/>
      <c r="G53" s="72"/>
      <c r="H53" s="73">
        <v>305</v>
      </c>
      <c r="I53" s="74">
        <v>0</v>
      </c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15"/>
    </row>
    <row r="54" spans="1:20" ht="102" customHeight="1">
      <c r="A54" s="49" t="s">
        <v>4</v>
      </c>
      <c r="B54" s="46"/>
      <c r="C54" s="64">
        <f t="shared" si="0"/>
        <v>7476</v>
      </c>
      <c r="D54" s="64">
        <f>G54+I54+K54+M54+O54+Q54+S54</f>
        <v>7476</v>
      </c>
      <c r="E54" s="64">
        <f>D54/C54*100</f>
        <v>100</v>
      </c>
      <c r="F54" s="72"/>
      <c r="G54" s="72"/>
      <c r="H54" s="73">
        <v>7476</v>
      </c>
      <c r="I54" s="74">
        <v>7476</v>
      </c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15"/>
    </row>
    <row r="55" spans="1:20" ht="54.75" customHeight="1">
      <c r="A55" s="47" t="s">
        <v>9</v>
      </c>
      <c r="B55" s="46"/>
      <c r="C55" s="64">
        <f t="shared" si="0"/>
        <v>8123</v>
      </c>
      <c r="D55" s="64">
        <f t="shared" si="1"/>
        <v>8123</v>
      </c>
      <c r="E55" s="64">
        <f aca="true" t="shared" si="5" ref="E55:E66">D55/C55*100</f>
        <v>100</v>
      </c>
      <c r="F55" s="73"/>
      <c r="G55" s="73"/>
      <c r="H55" s="73">
        <v>8123</v>
      </c>
      <c r="I55" s="74">
        <v>8123</v>
      </c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15"/>
    </row>
    <row r="56" spans="1:20" ht="112.5" customHeight="1">
      <c r="A56" s="49" t="s">
        <v>5</v>
      </c>
      <c r="B56" s="46"/>
      <c r="C56" s="64">
        <f>F56+H56+J56+L56+N56+P56+R56</f>
        <v>2000</v>
      </c>
      <c r="D56" s="64">
        <f>G56+I56+K56+M56+O56+Q56+S56</f>
        <v>2000</v>
      </c>
      <c r="E56" s="64">
        <f t="shared" si="5"/>
        <v>100</v>
      </c>
      <c r="F56" s="73"/>
      <c r="G56" s="73"/>
      <c r="H56" s="73">
        <v>2000</v>
      </c>
      <c r="I56" s="74">
        <v>2000</v>
      </c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15"/>
    </row>
    <row r="57" spans="1:20" ht="113.25" customHeight="1">
      <c r="A57" s="60" t="s">
        <v>6</v>
      </c>
      <c r="B57" s="46"/>
      <c r="C57" s="64">
        <f>F57+H57+J57+L57+N57+P57+R57</f>
        <v>1000</v>
      </c>
      <c r="D57" s="64">
        <f>G57+I57+K57+M57+O57+Q57+S57</f>
        <v>1000</v>
      </c>
      <c r="E57" s="64">
        <f t="shared" si="5"/>
        <v>100</v>
      </c>
      <c r="F57" s="73"/>
      <c r="G57" s="73"/>
      <c r="H57" s="73">
        <v>1000</v>
      </c>
      <c r="I57" s="74">
        <v>1000</v>
      </c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15"/>
    </row>
    <row r="58" spans="1:20" ht="90" customHeight="1">
      <c r="A58" s="47" t="s">
        <v>8</v>
      </c>
      <c r="B58" s="46"/>
      <c r="C58" s="64">
        <f t="shared" si="0"/>
        <v>53769</v>
      </c>
      <c r="D58" s="64">
        <f t="shared" si="1"/>
        <v>0</v>
      </c>
      <c r="E58" s="64">
        <f t="shared" si="5"/>
        <v>0</v>
      </c>
      <c r="F58" s="73"/>
      <c r="G58" s="73"/>
      <c r="H58" s="73">
        <v>53769</v>
      </c>
      <c r="I58" s="74">
        <v>0</v>
      </c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15"/>
    </row>
    <row r="59" spans="1:20" ht="58.5" customHeight="1">
      <c r="A59" s="47" t="s">
        <v>7</v>
      </c>
      <c r="B59" s="46"/>
      <c r="C59" s="64">
        <f t="shared" si="0"/>
        <v>2040.3</v>
      </c>
      <c r="D59" s="64">
        <f t="shared" si="1"/>
        <v>1520.7</v>
      </c>
      <c r="E59" s="64">
        <f t="shared" si="5"/>
        <v>74.53315688869284</v>
      </c>
      <c r="F59" s="73">
        <v>2040.3</v>
      </c>
      <c r="G59" s="73">
        <v>1520.7</v>
      </c>
      <c r="H59" s="73"/>
      <c r="I59" s="74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15"/>
    </row>
    <row r="60" spans="1:20" ht="67.5" customHeight="1">
      <c r="A60" s="47" t="s">
        <v>10</v>
      </c>
      <c r="B60" s="46"/>
      <c r="C60" s="64">
        <f t="shared" si="0"/>
        <v>983.5</v>
      </c>
      <c r="D60" s="64">
        <f t="shared" si="1"/>
        <v>646.7</v>
      </c>
      <c r="E60" s="64">
        <f t="shared" si="5"/>
        <v>65.75495678698526</v>
      </c>
      <c r="F60" s="73">
        <v>983.5</v>
      </c>
      <c r="G60" s="73">
        <v>646.7</v>
      </c>
      <c r="H60" s="73"/>
      <c r="I60" s="74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15"/>
    </row>
    <row r="61" spans="1:20" ht="46.5" customHeight="1">
      <c r="A61" s="51" t="s">
        <v>56</v>
      </c>
      <c r="B61" s="46"/>
      <c r="C61" s="64">
        <f aca="true" t="shared" si="6" ref="C61:D63">F61+H61+J61+L61+N61+P61+R61</f>
        <v>6252</v>
      </c>
      <c r="D61" s="64">
        <f t="shared" si="6"/>
        <v>6147</v>
      </c>
      <c r="E61" s="64">
        <f t="shared" si="5"/>
        <v>98.32053742802303</v>
      </c>
      <c r="F61" s="73"/>
      <c r="G61" s="73"/>
      <c r="H61" s="73"/>
      <c r="I61" s="74"/>
      <c r="J61" s="75"/>
      <c r="K61" s="75"/>
      <c r="L61" s="75"/>
      <c r="M61" s="75"/>
      <c r="N61" s="75"/>
      <c r="O61" s="75"/>
      <c r="P61" s="74">
        <v>6252</v>
      </c>
      <c r="Q61" s="74">
        <v>6147</v>
      </c>
      <c r="R61" s="75"/>
      <c r="S61" s="75"/>
      <c r="T61" s="15"/>
    </row>
    <row r="62" spans="1:20" ht="57.75" customHeight="1">
      <c r="A62" s="49" t="s">
        <v>11</v>
      </c>
      <c r="B62" s="46"/>
      <c r="C62" s="64">
        <f t="shared" si="6"/>
        <v>36933.1</v>
      </c>
      <c r="D62" s="64">
        <f t="shared" si="6"/>
        <v>0</v>
      </c>
      <c r="E62" s="64">
        <f t="shared" si="5"/>
        <v>0</v>
      </c>
      <c r="F62" s="73"/>
      <c r="G62" s="73"/>
      <c r="H62" s="73"/>
      <c r="I62" s="74"/>
      <c r="J62" s="75"/>
      <c r="K62" s="75"/>
      <c r="L62" s="74">
        <v>36933.1</v>
      </c>
      <c r="M62" s="74">
        <v>0</v>
      </c>
      <c r="N62" s="75"/>
      <c r="O62" s="75"/>
      <c r="P62" s="74"/>
      <c r="Q62" s="75"/>
      <c r="R62" s="75"/>
      <c r="S62" s="75"/>
      <c r="T62" s="15"/>
    </row>
    <row r="63" spans="1:20" ht="58.5" customHeight="1">
      <c r="A63" s="51" t="s">
        <v>57</v>
      </c>
      <c r="B63" s="46"/>
      <c r="C63" s="64">
        <f t="shared" si="6"/>
        <v>8477</v>
      </c>
      <c r="D63" s="64">
        <f t="shared" si="6"/>
        <v>8369.9</v>
      </c>
      <c r="E63" s="64">
        <f t="shared" si="5"/>
        <v>98.7365813377374</v>
      </c>
      <c r="F63" s="73"/>
      <c r="G63" s="73"/>
      <c r="H63" s="73"/>
      <c r="I63" s="74"/>
      <c r="J63" s="75"/>
      <c r="K63" s="75"/>
      <c r="L63" s="74">
        <v>8477</v>
      </c>
      <c r="M63" s="74">
        <v>8369.9</v>
      </c>
      <c r="N63" s="75"/>
      <c r="O63" s="75"/>
      <c r="P63" s="74"/>
      <c r="Q63" s="75"/>
      <c r="R63" s="75"/>
      <c r="S63" s="75"/>
      <c r="T63" s="15"/>
    </row>
    <row r="64" spans="1:20" ht="111.75" customHeight="1">
      <c r="A64" s="49" t="s">
        <v>12</v>
      </c>
      <c r="B64" s="46"/>
      <c r="C64" s="64">
        <f t="shared" si="0"/>
        <v>411323.5</v>
      </c>
      <c r="D64" s="64">
        <f t="shared" si="1"/>
        <v>305533.7</v>
      </c>
      <c r="E64" s="64">
        <f t="shared" si="5"/>
        <v>74.28063312696698</v>
      </c>
      <c r="F64" s="73"/>
      <c r="G64" s="73"/>
      <c r="H64" s="73"/>
      <c r="I64" s="74"/>
      <c r="J64" s="74">
        <f>J65+J66</f>
        <v>411323.5</v>
      </c>
      <c r="K64" s="74">
        <f>K65+K66</f>
        <v>305533.7</v>
      </c>
      <c r="L64" s="75"/>
      <c r="M64" s="75"/>
      <c r="N64" s="75"/>
      <c r="O64" s="75"/>
      <c r="P64" s="75"/>
      <c r="Q64" s="75"/>
      <c r="R64" s="75"/>
      <c r="S64" s="75"/>
      <c r="T64" s="15"/>
    </row>
    <row r="65" spans="1:20" ht="46.5" customHeight="1">
      <c r="A65" s="47" t="s">
        <v>53</v>
      </c>
      <c r="B65" s="46"/>
      <c r="C65" s="64">
        <f t="shared" si="0"/>
        <v>256011.1</v>
      </c>
      <c r="D65" s="64">
        <f t="shared" si="1"/>
        <v>192238.2</v>
      </c>
      <c r="E65" s="64">
        <f t="shared" si="5"/>
        <v>75.08979102859212</v>
      </c>
      <c r="F65" s="73"/>
      <c r="G65" s="73"/>
      <c r="H65" s="73"/>
      <c r="I65" s="74"/>
      <c r="J65" s="74">
        <v>256011.1</v>
      </c>
      <c r="K65" s="74">
        <v>192238.2</v>
      </c>
      <c r="L65" s="75"/>
      <c r="M65" s="75"/>
      <c r="N65" s="75"/>
      <c r="O65" s="75"/>
      <c r="P65" s="75"/>
      <c r="Q65" s="75"/>
      <c r="R65" s="75"/>
      <c r="S65" s="75"/>
      <c r="T65" s="15"/>
    </row>
    <row r="66" spans="1:20" ht="45.75" customHeight="1">
      <c r="A66" s="47" t="s">
        <v>54</v>
      </c>
      <c r="B66" s="46"/>
      <c r="C66" s="64">
        <f t="shared" si="0"/>
        <v>155312.4</v>
      </c>
      <c r="D66" s="64">
        <f t="shared" si="1"/>
        <v>113295.5</v>
      </c>
      <c r="E66" s="64">
        <f t="shared" si="5"/>
        <v>72.94684777261828</v>
      </c>
      <c r="F66" s="73"/>
      <c r="G66" s="73"/>
      <c r="H66" s="73"/>
      <c r="I66" s="74"/>
      <c r="J66" s="74">
        <v>155312.4</v>
      </c>
      <c r="K66" s="74">
        <v>113295.5</v>
      </c>
      <c r="L66" s="75"/>
      <c r="M66" s="75"/>
      <c r="N66" s="75"/>
      <c r="O66" s="75"/>
      <c r="P66" s="75"/>
      <c r="Q66" s="75"/>
      <c r="R66" s="75"/>
      <c r="S66" s="75"/>
      <c r="T66" s="15"/>
    </row>
    <row r="67" spans="1:20" ht="135" customHeight="1">
      <c r="A67" s="51" t="s">
        <v>13</v>
      </c>
      <c r="B67" s="46"/>
      <c r="C67" s="64">
        <f t="shared" si="0"/>
        <v>30000</v>
      </c>
      <c r="D67" s="64">
        <f>G67+I67+K67+M67+O67+Q67+S67</f>
        <v>0</v>
      </c>
      <c r="E67" s="64">
        <f>D67/C67*100</f>
        <v>0</v>
      </c>
      <c r="F67" s="73"/>
      <c r="G67" s="73"/>
      <c r="H67" s="73"/>
      <c r="I67" s="74"/>
      <c r="J67" s="74"/>
      <c r="K67" s="74"/>
      <c r="L67" s="75"/>
      <c r="M67" s="75"/>
      <c r="N67" s="74">
        <v>30000</v>
      </c>
      <c r="O67" s="74">
        <v>0</v>
      </c>
      <c r="P67" s="75"/>
      <c r="Q67" s="75"/>
      <c r="R67" s="75"/>
      <c r="S67" s="75"/>
      <c r="T67" s="15"/>
    </row>
    <row r="68" spans="1:20" ht="70.5" customHeight="1">
      <c r="A68" s="51" t="s">
        <v>14</v>
      </c>
      <c r="B68" s="46"/>
      <c r="C68" s="64">
        <f t="shared" si="0"/>
        <v>0</v>
      </c>
      <c r="D68" s="64">
        <f>G68+I68+K68+M68+O68+Q68+S68</f>
        <v>0</v>
      </c>
      <c r="E68" s="64">
        <v>0</v>
      </c>
      <c r="F68" s="73"/>
      <c r="G68" s="73"/>
      <c r="H68" s="73"/>
      <c r="I68" s="74"/>
      <c r="J68" s="74"/>
      <c r="K68" s="74"/>
      <c r="L68" s="75"/>
      <c r="M68" s="75"/>
      <c r="N68" s="75"/>
      <c r="O68" s="75"/>
      <c r="P68" s="74"/>
      <c r="Q68" s="75"/>
      <c r="R68" s="75"/>
      <c r="S68" s="75"/>
      <c r="T68" s="15"/>
    </row>
    <row r="69" spans="1:20" ht="81.75" customHeight="1">
      <c r="A69" s="51" t="s">
        <v>15</v>
      </c>
      <c r="B69" s="46"/>
      <c r="C69" s="64">
        <f t="shared" si="0"/>
        <v>15819.8</v>
      </c>
      <c r="D69" s="64">
        <f>G69+I69+K69+M69+O69+Q69+S69</f>
        <v>6717.3</v>
      </c>
      <c r="E69" s="64">
        <f>D69/C69*100</f>
        <v>42.461345908292145</v>
      </c>
      <c r="F69" s="73"/>
      <c r="G69" s="73"/>
      <c r="H69" s="73"/>
      <c r="I69" s="74"/>
      <c r="J69" s="74"/>
      <c r="K69" s="74"/>
      <c r="L69" s="74">
        <v>15819.8</v>
      </c>
      <c r="M69" s="74">
        <v>6717.3</v>
      </c>
      <c r="N69" s="75"/>
      <c r="O69" s="75"/>
      <c r="P69" s="74"/>
      <c r="Q69" s="75"/>
      <c r="R69" s="75"/>
      <c r="S69" s="75"/>
      <c r="T69" s="15"/>
    </row>
    <row r="70" spans="1:20" ht="115.5" customHeight="1">
      <c r="A70" s="47" t="s">
        <v>16</v>
      </c>
      <c r="B70" s="46"/>
      <c r="C70" s="64">
        <f>F70+H70+J70+L70+N70+P70+R70</f>
        <v>7342</v>
      </c>
      <c r="D70" s="64">
        <f>G70+I70+K70+M70+O70+Q70+S70</f>
        <v>7342</v>
      </c>
      <c r="E70" s="64">
        <f>D70/C70*100</f>
        <v>100</v>
      </c>
      <c r="F70" s="73">
        <v>7342</v>
      </c>
      <c r="G70" s="73">
        <v>7342</v>
      </c>
      <c r="H70" s="73"/>
      <c r="I70" s="74"/>
      <c r="J70" s="74"/>
      <c r="K70" s="74"/>
      <c r="L70" s="74"/>
      <c r="M70" s="74"/>
      <c r="N70" s="75"/>
      <c r="O70" s="75"/>
      <c r="P70" s="74"/>
      <c r="Q70" s="75"/>
      <c r="R70" s="75"/>
      <c r="S70" s="75"/>
      <c r="T70" s="15"/>
    </row>
    <row r="71" spans="1:20" ht="114.75" customHeight="1">
      <c r="A71" s="47" t="s">
        <v>17</v>
      </c>
      <c r="B71" s="46"/>
      <c r="C71" s="64">
        <f t="shared" si="0"/>
        <v>4500</v>
      </c>
      <c r="D71" s="64">
        <f>G71+I71+K71+M71+O71+Q71+S71</f>
        <v>4500</v>
      </c>
      <c r="E71" s="64">
        <f>D71/C71*100</f>
        <v>100</v>
      </c>
      <c r="F71" s="73">
        <v>4500</v>
      </c>
      <c r="G71" s="73">
        <v>4500</v>
      </c>
      <c r="H71" s="73"/>
      <c r="I71" s="74"/>
      <c r="J71" s="74"/>
      <c r="K71" s="74"/>
      <c r="L71" s="74"/>
      <c r="M71" s="75"/>
      <c r="N71" s="75"/>
      <c r="O71" s="75"/>
      <c r="P71" s="74"/>
      <c r="Q71" s="75"/>
      <c r="R71" s="75"/>
      <c r="S71" s="75"/>
      <c r="T71" s="15"/>
    </row>
    <row r="72" spans="1:20" ht="36" customHeight="1">
      <c r="A72" s="47" t="s">
        <v>18</v>
      </c>
      <c r="B72" s="46"/>
      <c r="C72" s="64">
        <f t="shared" si="0"/>
        <v>49748.8</v>
      </c>
      <c r="D72" s="64">
        <f t="shared" si="1"/>
        <v>49748.8</v>
      </c>
      <c r="E72" s="64">
        <f aca="true" t="shared" si="7" ref="E72:E82">D72/C72*100</f>
        <v>100</v>
      </c>
      <c r="F72" s="73"/>
      <c r="G72" s="73"/>
      <c r="H72" s="73"/>
      <c r="I72" s="74"/>
      <c r="J72" s="74"/>
      <c r="K72" s="74"/>
      <c r="L72" s="74">
        <f>L73+L74</f>
        <v>49748.8</v>
      </c>
      <c r="M72" s="74">
        <f>M73+M74</f>
        <v>49748.8</v>
      </c>
      <c r="N72" s="75"/>
      <c r="O72" s="75"/>
      <c r="P72" s="75"/>
      <c r="Q72" s="75"/>
      <c r="R72" s="75"/>
      <c r="S72" s="75"/>
      <c r="T72" s="15"/>
    </row>
    <row r="73" spans="1:20" ht="13.5" customHeight="1">
      <c r="A73" s="47" t="s">
        <v>50</v>
      </c>
      <c r="B73" s="46"/>
      <c r="C73" s="64">
        <f t="shared" si="0"/>
        <v>16582.9</v>
      </c>
      <c r="D73" s="64">
        <f t="shared" si="1"/>
        <v>16582.9</v>
      </c>
      <c r="E73" s="64">
        <f t="shared" si="7"/>
        <v>100</v>
      </c>
      <c r="F73" s="73"/>
      <c r="G73" s="73"/>
      <c r="H73" s="73"/>
      <c r="I73" s="74"/>
      <c r="J73" s="74"/>
      <c r="K73" s="74"/>
      <c r="L73" s="74">
        <v>16582.9</v>
      </c>
      <c r="M73" s="74">
        <v>16582.9</v>
      </c>
      <c r="N73" s="75"/>
      <c r="O73" s="75"/>
      <c r="P73" s="75"/>
      <c r="Q73" s="75"/>
      <c r="R73" s="75"/>
      <c r="S73" s="75"/>
      <c r="T73" s="15"/>
    </row>
    <row r="74" spans="1:20" ht="33" customHeight="1">
      <c r="A74" s="47" t="s">
        <v>51</v>
      </c>
      <c r="B74" s="46"/>
      <c r="C74" s="64">
        <f t="shared" si="0"/>
        <v>33165.9</v>
      </c>
      <c r="D74" s="64">
        <f t="shared" si="1"/>
        <v>33165.9</v>
      </c>
      <c r="E74" s="64">
        <f t="shared" si="7"/>
        <v>100</v>
      </c>
      <c r="F74" s="64"/>
      <c r="G74" s="64"/>
      <c r="H74" s="76"/>
      <c r="I74" s="76"/>
      <c r="J74" s="64"/>
      <c r="K74" s="64"/>
      <c r="L74" s="76">
        <v>33165.9</v>
      </c>
      <c r="M74" s="76">
        <v>33165.9</v>
      </c>
      <c r="N74" s="76"/>
      <c r="O74" s="76"/>
      <c r="P74" s="76"/>
      <c r="Q74" s="76"/>
      <c r="R74" s="76"/>
      <c r="S74" s="64"/>
      <c r="T74" s="15"/>
    </row>
    <row r="75" spans="1:20" ht="106.5" customHeight="1">
      <c r="A75" s="54" t="s">
        <v>19</v>
      </c>
      <c r="B75" s="46"/>
      <c r="C75" s="64">
        <f>F75+H75+J75+L75+N75+P75+R75</f>
        <v>3056</v>
      </c>
      <c r="D75" s="64">
        <f>G75+I75+K75+M75+O75+Q75+S75</f>
        <v>0</v>
      </c>
      <c r="E75" s="64">
        <f>D75/C75*100</f>
        <v>0</v>
      </c>
      <c r="F75" s="64"/>
      <c r="G75" s="64"/>
      <c r="H75" s="76">
        <v>3056</v>
      </c>
      <c r="I75" s="76">
        <v>0</v>
      </c>
      <c r="J75" s="64"/>
      <c r="K75" s="64"/>
      <c r="L75" s="76"/>
      <c r="M75" s="76"/>
      <c r="N75" s="76"/>
      <c r="O75" s="76"/>
      <c r="P75" s="76"/>
      <c r="Q75" s="76"/>
      <c r="R75" s="76"/>
      <c r="S75" s="64"/>
      <c r="T75" s="15"/>
    </row>
    <row r="76" spans="1:20" ht="69.75" customHeight="1">
      <c r="A76" s="47" t="s">
        <v>20</v>
      </c>
      <c r="B76" s="46"/>
      <c r="C76" s="64">
        <f>F76+H76+J76+L76+N76+P76+R76</f>
        <v>8598.7</v>
      </c>
      <c r="D76" s="64">
        <f>G76+I76+K76+M76+O76+Q76+S76</f>
        <v>6460.5</v>
      </c>
      <c r="E76" s="64">
        <f>D76/C76*100</f>
        <v>75.13345040529383</v>
      </c>
      <c r="F76" s="64"/>
      <c r="G76" s="64"/>
      <c r="H76" s="76">
        <v>8598.7</v>
      </c>
      <c r="I76" s="76">
        <v>6460.5</v>
      </c>
      <c r="J76" s="64"/>
      <c r="K76" s="64"/>
      <c r="L76" s="76"/>
      <c r="M76" s="76"/>
      <c r="N76" s="76"/>
      <c r="O76" s="76"/>
      <c r="P76" s="76"/>
      <c r="Q76" s="76"/>
      <c r="R76" s="76"/>
      <c r="S76" s="64"/>
      <c r="T76" s="15"/>
    </row>
    <row r="77" spans="1:19" ht="45" customHeight="1">
      <c r="A77" s="39" t="s">
        <v>28</v>
      </c>
      <c r="B77" s="40"/>
      <c r="C77" s="62">
        <f t="shared" si="0"/>
        <v>11128.5</v>
      </c>
      <c r="D77" s="62">
        <f t="shared" si="1"/>
        <v>4814.6</v>
      </c>
      <c r="E77" s="62">
        <f t="shared" si="7"/>
        <v>43.26369232151683</v>
      </c>
      <c r="F77" s="77">
        <f aca="true" t="shared" si="8" ref="F77:N77">SUM(F78:F81)</f>
        <v>0</v>
      </c>
      <c r="G77" s="77">
        <f t="shared" si="8"/>
        <v>0</v>
      </c>
      <c r="H77" s="77">
        <f t="shared" si="8"/>
        <v>800</v>
      </c>
      <c r="I77" s="77">
        <f t="shared" si="8"/>
        <v>755</v>
      </c>
      <c r="J77" s="77">
        <f t="shared" si="8"/>
        <v>0</v>
      </c>
      <c r="K77" s="77">
        <f t="shared" si="8"/>
        <v>0</v>
      </c>
      <c r="L77" s="77">
        <f t="shared" si="8"/>
        <v>1150</v>
      </c>
      <c r="M77" s="77">
        <f t="shared" si="8"/>
        <v>1117</v>
      </c>
      <c r="N77" s="77">
        <f t="shared" si="8"/>
        <v>0</v>
      </c>
      <c r="O77" s="77">
        <f>SUM(O78:O81)</f>
        <v>0</v>
      </c>
      <c r="P77" s="77">
        <f>SUM(P78:P81)</f>
        <v>484.5</v>
      </c>
      <c r="Q77" s="77">
        <f>SUM(Q78:Q81)</f>
        <v>389.5</v>
      </c>
      <c r="R77" s="77">
        <f>SUM(R78:R81)</f>
        <v>8694</v>
      </c>
      <c r="S77" s="77">
        <f>SUM(S78:S81)</f>
        <v>2553.1</v>
      </c>
    </row>
    <row r="78" spans="1:19" ht="135" customHeight="1" thickBot="1">
      <c r="A78" s="52" t="s">
        <v>21</v>
      </c>
      <c r="B78" s="46"/>
      <c r="C78" s="64">
        <f>F78+H78+J78+L78+N78+P78+R78</f>
        <v>8694</v>
      </c>
      <c r="D78" s="64">
        <f>G78+I78+K78+M78+O78+Q78+S78</f>
        <v>2553.1</v>
      </c>
      <c r="E78" s="64">
        <f t="shared" si="7"/>
        <v>29.366229583620886</v>
      </c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3">
        <v>8694</v>
      </c>
      <c r="S78" s="73">
        <v>2553.1</v>
      </c>
    </row>
    <row r="79" spans="1:19" ht="57.75" customHeight="1">
      <c r="A79" s="47" t="s">
        <v>52</v>
      </c>
      <c r="B79" s="46"/>
      <c r="C79" s="64">
        <f t="shared" si="0"/>
        <v>389.5</v>
      </c>
      <c r="D79" s="64">
        <f t="shared" si="1"/>
        <v>389.5</v>
      </c>
      <c r="E79" s="64">
        <f t="shared" si="7"/>
        <v>100</v>
      </c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3">
        <v>389.5</v>
      </c>
      <c r="Q79" s="73">
        <v>389.5</v>
      </c>
      <c r="R79" s="72"/>
      <c r="S79" s="72"/>
    </row>
    <row r="80" spans="1:19" ht="57.75" customHeight="1">
      <c r="A80" s="47" t="s">
        <v>52</v>
      </c>
      <c r="B80" s="46"/>
      <c r="C80" s="64">
        <f>F80+H80+J80+L80+N80+P80+R80</f>
        <v>95</v>
      </c>
      <c r="D80" s="64">
        <f>G80+I80+K80+M80+O80+Q80+S80</f>
        <v>0</v>
      </c>
      <c r="E80" s="64">
        <f t="shared" si="7"/>
        <v>0</v>
      </c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3">
        <v>95</v>
      </c>
      <c r="Q80" s="73">
        <v>0</v>
      </c>
      <c r="R80" s="72"/>
      <c r="S80" s="72"/>
    </row>
    <row r="81" spans="1:19" ht="24" customHeight="1">
      <c r="A81" s="61" t="s">
        <v>22</v>
      </c>
      <c r="B81" s="46"/>
      <c r="C81" s="64">
        <f>F81+H81+J81+L81+N81+P81+R81</f>
        <v>1950</v>
      </c>
      <c r="D81" s="64">
        <f>G81+I81+K81+M81+O81+Q81+S81</f>
        <v>1872</v>
      </c>
      <c r="E81" s="64">
        <f t="shared" si="7"/>
        <v>96</v>
      </c>
      <c r="F81" s="72"/>
      <c r="G81" s="72"/>
      <c r="H81" s="73">
        <v>800</v>
      </c>
      <c r="I81" s="73">
        <v>755</v>
      </c>
      <c r="J81" s="73"/>
      <c r="K81" s="73"/>
      <c r="L81" s="73">
        <v>1150</v>
      </c>
      <c r="M81" s="73">
        <v>1117</v>
      </c>
      <c r="N81" s="72"/>
      <c r="O81" s="72"/>
      <c r="P81" s="73"/>
      <c r="Q81" s="73"/>
      <c r="R81" s="72"/>
      <c r="S81" s="72"/>
    </row>
    <row r="82" spans="1:19" ht="30" customHeight="1">
      <c r="A82" s="48" t="s">
        <v>34</v>
      </c>
      <c r="B82" s="40"/>
      <c r="C82" s="62">
        <f t="shared" si="0"/>
        <v>1875086.1</v>
      </c>
      <c r="D82" s="62">
        <f t="shared" si="1"/>
        <v>1597269.2</v>
      </c>
      <c r="E82" s="62">
        <f t="shared" si="7"/>
        <v>85.18377902753372</v>
      </c>
      <c r="F82" s="63">
        <f aca="true" t="shared" si="9" ref="F82:S82">SUM(F24+F50+F77)</f>
        <v>40172.5</v>
      </c>
      <c r="G82" s="63">
        <f t="shared" si="9"/>
        <v>37823.100000000006</v>
      </c>
      <c r="H82" s="63">
        <f t="shared" si="9"/>
        <v>846962.4</v>
      </c>
      <c r="I82" s="63">
        <f t="shared" si="9"/>
        <v>770309.7</v>
      </c>
      <c r="J82" s="63">
        <f t="shared" si="9"/>
        <v>767013.8</v>
      </c>
      <c r="K82" s="63">
        <f t="shared" si="9"/>
        <v>656255.4</v>
      </c>
      <c r="L82" s="63">
        <f t="shared" si="9"/>
        <v>171715.9</v>
      </c>
      <c r="M82" s="63">
        <f t="shared" si="9"/>
        <v>120000.39999999998</v>
      </c>
      <c r="N82" s="63">
        <f t="shared" si="9"/>
        <v>30000</v>
      </c>
      <c r="O82" s="63">
        <f t="shared" si="9"/>
        <v>0</v>
      </c>
      <c r="P82" s="63">
        <f t="shared" si="9"/>
        <v>6736.5</v>
      </c>
      <c r="Q82" s="63">
        <f t="shared" si="9"/>
        <v>6536.5</v>
      </c>
      <c r="R82" s="63">
        <f t="shared" si="9"/>
        <v>12485</v>
      </c>
      <c r="S82" s="63">
        <f t="shared" si="9"/>
        <v>6344.1</v>
      </c>
    </row>
    <row r="83" spans="1:5" ht="30" customHeight="1">
      <c r="A83" s="23"/>
      <c r="B83" s="3"/>
      <c r="C83" s="22"/>
      <c r="D83" s="22"/>
      <c r="E83" s="22"/>
    </row>
  </sheetData>
  <sheetProtection/>
  <mergeCells count="12">
    <mergeCell ref="R17:S17"/>
    <mergeCell ref="F17:G17"/>
    <mergeCell ref="H17:I17"/>
    <mergeCell ref="J17:K17"/>
    <mergeCell ref="A10:S10"/>
    <mergeCell ref="A11:A12"/>
    <mergeCell ref="A19:A22"/>
    <mergeCell ref="C16:E17"/>
    <mergeCell ref="F16:S16"/>
    <mergeCell ref="L17:M17"/>
    <mergeCell ref="N17:O17"/>
    <mergeCell ref="P17:Q17"/>
  </mergeCells>
  <printOptions horizontalCentered="1"/>
  <pageMargins left="0" right="0" top="0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2013-03-12T07:36:21Z</cp:lastPrinted>
  <dcterms:created xsi:type="dcterms:W3CDTF">2006-09-20T04:39:57Z</dcterms:created>
  <dcterms:modified xsi:type="dcterms:W3CDTF">2013-04-23T07:46:53Z</dcterms:modified>
  <cp:category/>
  <cp:version/>
  <cp:contentType/>
  <cp:contentStatus/>
</cp:coreProperties>
</file>