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'Лист1'!$3:$6</definedName>
  </definedNames>
  <calcPr fullCalcOnLoad="1"/>
</workbook>
</file>

<file path=xl/sharedStrings.xml><?xml version="1.0" encoding="utf-8"?>
<sst xmlns="http://schemas.openxmlformats.org/spreadsheetml/2006/main" count="574" uniqueCount="241">
  <si>
    <t>Срок реализации</t>
  </si>
  <si>
    <r>
      <t xml:space="preserve">Общий объем финансирования </t>
    </r>
    <r>
      <rPr>
        <i/>
        <sz val="11"/>
        <color indexed="8"/>
        <rFont val="Times New Roman"/>
        <family val="1"/>
      </rPr>
      <t>(млн.руб.)</t>
    </r>
  </si>
  <si>
    <t>В том числе:</t>
  </si>
  <si>
    <r>
      <t xml:space="preserve">федерального бюджета        </t>
    </r>
    <r>
      <rPr>
        <i/>
        <sz val="11"/>
        <color indexed="8"/>
        <rFont val="Times New Roman"/>
        <family val="1"/>
      </rPr>
      <t>(млн.руб.)</t>
    </r>
  </si>
  <si>
    <r>
      <t xml:space="preserve">бюджета Московской области </t>
    </r>
    <r>
      <rPr>
        <i/>
        <sz val="11"/>
        <color indexed="8"/>
        <rFont val="Times New Roman"/>
        <family val="1"/>
      </rPr>
      <t>(млн.руб.)</t>
    </r>
  </si>
  <si>
    <r>
      <t xml:space="preserve">внебюджет ных источников </t>
    </r>
    <r>
      <rPr>
        <i/>
        <sz val="11"/>
        <color indexed="8"/>
        <rFont val="Times New Roman"/>
        <family val="1"/>
      </rPr>
      <t>(млн.руб.)</t>
    </r>
  </si>
  <si>
    <t>Ожидаемый результат выполнения мероприятий</t>
  </si>
  <si>
    <t>2013 год</t>
  </si>
  <si>
    <t>2014 год</t>
  </si>
  <si>
    <t>2015 год</t>
  </si>
  <si>
    <t>1)</t>
  </si>
  <si>
    <t>2)</t>
  </si>
  <si>
    <t>9.2.3. Жилищное строительство</t>
  </si>
  <si>
    <t>Строительство многоквартирных жилых домов</t>
  </si>
  <si>
    <t>Предоставление молодым семьям социальных выплат на приобретение жилья или строительство индивидуального жилого дома</t>
  </si>
  <si>
    <t xml:space="preserve">Количество молодых семей, улучшивших жилищные условия 11 семей, в том числе:
- в 2013 году – 3;
- в 2014 году – 4;
- в 2015 году – 4.
</t>
  </si>
  <si>
    <t>Выполнение  мероприятий по предоставлению мер социальной поддержки, установленных Федеральным законом  от 12.01.1995 г. №5-ФЗ «О ветеранах» и Указом президента РФ от 07.05.2008 г. №714 «Об обеспечении жильем ветеранов Великой Отечественной войны 1941-1945 годов»</t>
  </si>
  <si>
    <t>3)</t>
  </si>
  <si>
    <t xml:space="preserve">Обеспечение жильем инвалидов:
- в 2013 г. – 2 человека;
- в 2014 г. – 2 человека;
- в 2015 г. – 2 человека.
</t>
  </si>
  <si>
    <t xml:space="preserve"> Содержание светофорных объектов </t>
  </si>
  <si>
    <r>
      <t xml:space="preserve">местный бюджет  </t>
    </r>
    <r>
      <rPr>
        <i/>
        <sz val="11"/>
        <color indexed="8"/>
        <rFont val="Times New Roman"/>
        <family val="1"/>
      </rPr>
      <t>(млн.руб.)</t>
    </r>
  </si>
  <si>
    <t>планируемое привлечение средств из:</t>
  </si>
  <si>
    <t>Оборудование светофорных объектов табло отсчета времени и звуковой сигнализацией</t>
  </si>
  <si>
    <t>Позволит водителям заблаговременно скоординировать свои действия и обеспечить безопасный режим движения на перекрестках.</t>
  </si>
  <si>
    <t xml:space="preserve">Обслуживание светофорных объектов:                                                                    - в 2013 году -                                                 - в 2014 году -                                             - в 2015 году -  </t>
  </si>
  <si>
    <t>Приложение №2</t>
  </si>
  <si>
    <t>Наименование подпрограмм,                                                                                    мероприятий</t>
  </si>
  <si>
    <t>Удовлетворенность населения по качеству предоставления  государственных и муниципальных услуг</t>
  </si>
  <si>
    <t>5)</t>
  </si>
  <si>
    <t>Предоставление мер социальной поддержки, установленных нормативными правовыми актами Российской Федерации, Московской области и органами местного самоуправления городского округа Электросталь Московской области</t>
  </si>
  <si>
    <t>Предоставление мер социальной поддержки, всего:</t>
  </si>
  <si>
    <t>в том числе:                                                 - по оплате за посещение муниципальных учреждений дополнительного образования детей и муниципальных спортивных объектов</t>
  </si>
  <si>
    <t>Осуществление выплат, всего:</t>
  </si>
  <si>
    <t>в том числе:                                                    - осуществление единовременных выплаты к памятным датам</t>
  </si>
  <si>
    <t>- компенсаций по оплате жилого помещения и коммунальных услуг</t>
  </si>
  <si>
    <t>- компенсации части родительской платы за ДДУ отдельным категориям семей</t>
  </si>
  <si>
    <t xml:space="preserve">3) </t>
  </si>
  <si>
    <t>Оказание адресной материальной помощи отдельным категориям граждан</t>
  </si>
  <si>
    <t>Оказание социальных услуг и дополнительных мер социальной поддержки, в т.ч. предоставление услуги по договорам пожизненного содержания с иждивением</t>
  </si>
  <si>
    <t>Проведение  работы по формированию и проведению государственного кадастрового учета земельных участков под многоквартирными домами, расположенными на территории городского округа</t>
  </si>
  <si>
    <t xml:space="preserve">Предоставление услуги по договорам пожизненного содержания с иждивением:                                                          - в 2013 году - 36 чел.;                                                - в 2014 году -  37 чел.;                                           -  в 2015 году -  38 чел.                      </t>
  </si>
  <si>
    <t xml:space="preserve">Осуществление выплат компенсаций:                                                                - в 2013 году - 450 чел.;                                                                - в 2014 году - 455 чел.;                                                            -  в 2015 году - 460 чел.                         </t>
  </si>
  <si>
    <t xml:space="preserve">Осуществление выплат:                                                                - в 2013 году - 638 чел.;                                                                - в 2014 году - 640 чел.;                                                            -  в 2015 году - 650 чел.                         </t>
  </si>
  <si>
    <t xml:space="preserve">Осуществление выплат стипендий:                                                                - в 2013 году - 55 чел.;                                                                - в 2014 году -  56 чел.;                                                            -  в 2015 году -  57чел.                         </t>
  </si>
  <si>
    <t xml:space="preserve">Осуществление выплат премий:                                                                - в 2013 году - 19 чел.;                                                                - в 2014 году -  20 чел.;                                                            - в 2015 году -  21 чел.                         </t>
  </si>
  <si>
    <t xml:space="preserve">9.2.2. Коммунальное хозяйство </t>
  </si>
  <si>
    <t>9.2.5.  Транспорт</t>
  </si>
  <si>
    <t>9.2.6.  Социальная поддержка населения</t>
  </si>
  <si>
    <t>9.2.4. Дорожная деятельность</t>
  </si>
  <si>
    <t>Разработка и утверждение схем; теплоснабжения, водоснабжения и  водоотведения городского округа</t>
  </si>
  <si>
    <t>Обеспечение бесперебойного теплоснабжения, водоснабжения и водоотведения городского округа при возникновении технических инцидентов</t>
  </si>
  <si>
    <t>Капитальный ремонт объектов теплоснабжения</t>
  </si>
  <si>
    <t>Снижение износа объектов коммунальной инфраструктуры</t>
  </si>
  <si>
    <t>Обеспечение путевками на  оздоровление и санаторно-курортное лечение граждан, имеющих право, в том числе детей и подростков</t>
  </si>
  <si>
    <t xml:space="preserve">Обеспечение путевками:                 - в 2013 году - 2100 чел.;                                                                - в 2014 году -  2200 чел.;                                                            - в 2015 году -  2300 чел.   </t>
  </si>
  <si>
    <t xml:space="preserve">Оказание материальной помощи:                                                                    - в 2013 году - 135 чел.;                                                                - в 2014 году -  140 чел.;                                                            - в 2015 году -  145 чел.   </t>
  </si>
  <si>
    <t xml:space="preserve">Осуществление выплат компенсации:                                                                - в 2013 году - 370 семей;                                                                - в 2014 году -  400 семей;                                                            - в 2015 году -  450 семей.   </t>
  </si>
  <si>
    <t>Содержание муниципальных автомобильных дорог</t>
  </si>
  <si>
    <t>Ремонт муниципальных автомобильных дорог</t>
  </si>
  <si>
    <t xml:space="preserve">Использование свободных площадей школ и иных учреждений
социально-культурной сферы
 </t>
  </si>
  <si>
    <t>Сохранение  и развитие материально-технической базы муниципальной системы образования</t>
  </si>
  <si>
    <t>Модернизация систем теплоснабжения и электроснабжения зданий муниципальных образовательных учреждений</t>
  </si>
  <si>
    <t>Строительство новых дошкольных образовательных учреждений и пристроек к существующим</t>
  </si>
  <si>
    <t>9.2.7.  Образование</t>
  </si>
  <si>
    <t>Повышение доступности и качества услуг дошкольного образования</t>
  </si>
  <si>
    <t>Строительство новых детских садов позволит увеличить количество мест в дошкольных образовательных учреждениях 500 мест</t>
  </si>
  <si>
    <t xml:space="preserve">Открытие групп частного детского сада </t>
  </si>
  <si>
    <t>Создание для обеспечения условий для обеспечения доступного и качественного общего образования</t>
  </si>
  <si>
    <t xml:space="preserve">Создание возможностей для качественного общего  образования всем детям города. </t>
  </si>
  <si>
    <t>Создание условий для  обеспечения доступности общего образования</t>
  </si>
  <si>
    <t>Развитие системы дополнительного образования, воспитания и социализации детей и молодежи.</t>
  </si>
  <si>
    <t>Организация патриотического воспитания детей и молодежи</t>
  </si>
  <si>
    <t xml:space="preserve">   Формирование и пропаганда здорового образа жизни среди учащихся</t>
  </si>
  <si>
    <t>Внедрение моделей социализации, развивающего досуга  и оздоровления детей и подростков</t>
  </si>
  <si>
    <t>Городские мероприятия с детьми   и подростками</t>
  </si>
  <si>
    <t>Организация и проведение городских   мероприятий</t>
  </si>
  <si>
    <t>Выявление и поддержка  талантливых  детей</t>
  </si>
  <si>
    <t>Организация участия обучающихся и проведение интеллектуальных мероприятий</t>
  </si>
  <si>
    <t xml:space="preserve">Повышение эффективности деятельности по обеспечению потребностей граждан общества в государственных и муниципальных услугах  </t>
  </si>
  <si>
    <t>Развитие эффективной системы управления качеством образования</t>
  </si>
  <si>
    <t>Создание  условий  для сохранения и укрепления  здоровья обучающихся, формирования здорового образа жизни.</t>
  </si>
  <si>
    <t>Разработка и реализация программ и проектов по совершенствованию организации школьного питания.</t>
  </si>
  <si>
    <t>Ремонт и реконструкция муниципальных образовательных учреждений</t>
  </si>
  <si>
    <t>Повышение энергетической эффективности и энергосбережения муниципальных 50 образовательных учреждений</t>
  </si>
  <si>
    <t>Развитие кадрового потенциала системы муниципального образования</t>
  </si>
  <si>
    <t>Модернизация педагогического образования, системы повышения  квалификации и переподготовки  педагогических кадров.</t>
  </si>
  <si>
    <t>Стимулирование и поддержка профессиональных педагогических сообществ, ассоциаций, сетевых объединений.</t>
  </si>
  <si>
    <t>Содержание в удовлетворительном состоянии 903,58 тыс.кв.метров муниципальных дорог. Создание благоприятной инфраструктуры города, повышение уровня безопасности дорожного движения, снижение уровня износа подвижного состава</t>
  </si>
  <si>
    <t>9.2.8.  Здравоохранение</t>
  </si>
  <si>
    <t xml:space="preserve">Обеспечение медицинской помощи, оказываемой в соответствии с программой государственных гарантий оказания гражданам Российской Федерации бесплатной медицинской помощи </t>
  </si>
  <si>
    <t>Удовлетворенность населения по качеству предоставления медицинской помощи - 65 %.</t>
  </si>
  <si>
    <t>Патриотическое воспитание детей и молодежи, развитие детских общественных движений и социально значимых инициатив.</t>
  </si>
  <si>
    <t>Внедрение современных моделей социально-психологического сопровождения  воспитанников и обучающихся муниципальных образовательных учреждениях.</t>
  </si>
  <si>
    <t>Внедрение вариативных моделей научно-технического творчества, моделей социализации, развивающего досуга и оздоровление детей, обучающихся муниципальных образовательных учреждениях.</t>
  </si>
  <si>
    <t xml:space="preserve">Привлечение обучающихся в организацию и проведение  тематических городских мероприятий  </t>
  </si>
  <si>
    <t xml:space="preserve">Привлечение обучающихся в организацию и проведение  интеллектуальных и творческих конкурсов.  </t>
  </si>
  <si>
    <t>Повышение квалификации педагогических и управленческих кадров дошкольных и общеобразовательных муниципальных учреждениях</t>
  </si>
  <si>
    <t>Участие в профессиональных конкурсах работников системы дошкольного и школьного образования. Участие и проведение семинаров и практических конференций в рамках приоритетного национального проекта "Образование"</t>
  </si>
  <si>
    <t>Всего по видам бюджетов:</t>
  </si>
  <si>
    <t>Всего по программе (по годам)</t>
  </si>
  <si>
    <t>Создание многофункционального центра</t>
  </si>
  <si>
    <t>9.2.9.  Культура и искусство</t>
  </si>
  <si>
    <t>Музейная деятельность</t>
  </si>
  <si>
    <t>Библиотечное обслуживание населения</t>
  </si>
  <si>
    <t>Библиотечное обслуживание взрослого населения и детей общедоступными библиотеками</t>
  </si>
  <si>
    <t>Предоставление доступа к оцифрованным изданиям, хранящимся в библиотеках, в т.ч. к фонду редких книг</t>
  </si>
  <si>
    <t>Дополнительное образование детей в муниципальных учреждениях дополнительного образования детей в сфере культуры и искусства</t>
  </si>
  <si>
    <t>Проведение массовых мероприятий</t>
  </si>
  <si>
    <t>Организация досуга жителей на базе муниципальных учреждений культуры</t>
  </si>
  <si>
    <t>Формирование муниципального музейного фонда</t>
  </si>
  <si>
    <t>Оцифровка редких книжных изданий.</t>
  </si>
  <si>
    <t>Проведение ремонта муниципального жилого фонда на основании заявок от управляющих организаций в соответствии с утвержденным административным регламентом</t>
  </si>
  <si>
    <t xml:space="preserve">В результате проведенных работ на кадастровый учет будут поставлены земельные участки общей площадью:                                                     - в 2013 году - 160 тыс.кв.м.;                          - в 2014 году - 180 тыс.кв.м.;                     - в 2015 году - 200 тыс.кв.м.        Доля площади земельных участков, являющихся объектами налогообложения земельным налогом возрастет до 60 % от общей площади территории городского округа                             </t>
  </si>
  <si>
    <t>Обеспечить проведение мероприятий по принятию в муниципальную собственность бесхозяйных объектов систем коммунальной инфраструктуры, в том числе государственную регистрацию прав на объекты централизованных систем коммунальной инфраструктуры</t>
  </si>
  <si>
    <t>Регистрация права муниципальной собственности на:                                                                      - бесхозяйные электросети общей протяженностью 2290 м.;                                                                                      - бесхозяйные трансформаторные подстанции (3шт.)</t>
  </si>
  <si>
    <t xml:space="preserve">Общая площадь жилья, введенного в действие за год составит:
- за 2013 год – 42 629 кв.;
- за 2014 год – 54 678 кв.м.;
- за 2015 год – 38 302 кв.м.
</t>
  </si>
  <si>
    <t xml:space="preserve">Обеспечить проведение мероприятий по принятию в муниципальную собственность бесхозяйных объектов </t>
  </si>
  <si>
    <t>Осуществление ремонта 96 тыс.кв.метров дорожного покрытия. Снижение вероятности аварийных случаев вследствие неудовлетворительного качества дорожного покрытия, снижение издержек на устранение деформаций и повреждений дорожного покрытия</t>
  </si>
  <si>
    <t xml:space="preserve"> -ежемесячной стипендии выдающимся спортсменам, одаренным детям</t>
  </si>
  <si>
    <t>- премий лучшим работникам образования, культуры и искусства</t>
  </si>
  <si>
    <t>Предоставление социальных и реабилитационных услуг гражданам пожилого возраста, инвалидам, детям-инвалидам, семьям с детьми, детям и подросткам, находящимся в трудной жизненной ситуации</t>
  </si>
  <si>
    <t>Введение первоочередной услуги- электронная очередь по получению места в дошкольном образовательном учреждении. Ведение комплексного электронного мониторинга качества образования.</t>
  </si>
  <si>
    <t>Обновление технологического оборудования для столовых и мебели для залов питания в общеобразовательных учреждениях. Внедрение современных стандартов и технологий организации питания обучающихся.</t>
  </si>
  <si>
    <t xml:space="preserve">Проведение городских праздничных мероприятий, митингов, цикла профессиональных праздников и других мероприятий посвящённых знаменательным датам </t>
  </si>
  <si>
    <t xml:space="preserve">Формирование и обеспечение сохранности единого книжного фонда. Рост пользователей услугами  общедоступными библиотеками с 49750 в 2013 году до 50000 в 2015.   </t>
  </si>
  <si>
    <t xml:space="preserve"> Проведение целевых тематических программ и творческих встреч</t>
  </si>
  <si>
    <t>Проведение в год более трех тысяч городских праздничных мероприятий, посвященных знаменательным датам</t>
  </si>
  <si>
    <t>Поддержка и развитие народного художественного творчества во всем многообразии жанров</t>
  </si>
  <si>
    <t>Поддержка и развитие городских общественных клубных формирований</t>
  </si>
  <si>
    <t>Поддержка самодеятельного художественного творчества населения, в т.ч. проведение городских жанровых фестивалей и конкурсов</t>
  </si>
  <si>
    <t>Участие в областных, межрегиональных, всероссийских и международных творческих конкурсах и фестивалях</t>
  </si>
  <si>
    <t>Поддержка творческих инициатив и поощрение одаренных жителей города</t>
  </si>
  <si>
    <t>Модернизация учреждений культуры и информационно-коммуникационное обеспечение населения</t>
  </si>
  <si>
    <t>Модернизация музейного дела, проект «Информатизация библиотек – залог продвижения к информационному обществу»</t>
  </si>
  <si>
    <t>Издательская деятельность в сфере культуры</t>
  </si>
  <si>
    <t>Развитие материально-технической базы муниципальных учреждений культуры</t>
  </si>
  <si>
    <t>Ремонт муниципальных учреждений культуры</t>
  </si>
  <si>
    <t>Инвестиционные проекты, в том числе по видам деятельности:</t>
  </si>
  <si>
    <t>Производство машин и оборудования для металлургии</t>
  </si>
  <si>
    <t>Модернизация действующих производств</t>
  </si>
  <si>
    <t>Реализация инвестиционного проекта позволит в два раза сократить расходы электроэнергии и газа, повысить качество выпускаемой продукции, освоить выпуск нового вида конкурентоспособной продукции. Улучшение экологической обстановки</t>
  </si>
  <si>
    <t>Производство приборов и аппаратуры для автоматического регулирования или управления</t>
  </si>
  <si>
    <t>Строительство производственно-складского комплекса</t>
  </si>
  <si>
    <t>Реализация проекта позволит создать 120 рабочих мест отгрузить товаров собственного производства, выполненных работ и услуг собственными силами в объеме 361 млн.рублей в год.</t>
  </si>
  <si>
    <t>Химическое производство</t>
  </si>
  <si>
    <t>Модернизация существующего производства</t>
  </si>
  <si>
    <t>Освоение новейших технологий в производстве</t>
  </si>
  <si>
    <t>Создание современного инструментального хозяйства</t>
  </si>
  <si>
    <t xml:space="preserve">Уникальность продукции, позволяющая конкурировать с зарубежными аналогами, а также производство новых экологически безопасных материалов.                                  Количество вновь созданных рабочих мест - 12. </t>
  </si>
  <si>
    <t>Улучшение качественных характеристик продукта, повышение производительности труда.                                                     Энергосбережение ресурсов.</t>
  </si>
  <si>
    <t>Использование высокотехнологического оборудования даст возможность получить детали любой геометрической сложности</t>
  </si>
  <si>
    <t>Модернизация и развитие производства</t>
  </si>
  <si>
    <t>Производство кокса, нефтепродуктов и ядерных материалов</t>
  </si>
  <si>
    <t>Производство прочих неметаллических минеральных продуктов</t>
  </si>
  <si>
    <t>Модернизация технического оснащения предприятия</t>
  </si>
  <si>
    <t>Снижение доли тяжелого ручного труда, высокая точность обработки деталей, повышение качества выпускаемой продукции</t>
  </si>
  <si>
    <t>Внедрение инновационной системы</t>
  </si>
  <si>
    <t>Оптимизация управленческих и производственных процессов, экономия материальных ресурсов, уменьшение потерь</t>
  </si>
  <si>
    <t>Производство мебели и прочей продукции, не включенной в другие группировки</t>
  </si>
  <si>
    <t>Металлургическое производство</t>
  </si>
  <si>
    <t>Модернизация системы водоснабжения городского округа</t>
  </si>
  <si>
    <t>Снижение показателя удельного веса сетей, нуждающихся в замене на 0,3 %: с 32,9 % до 32,6 %.</t>
  </si>
  <si>
    <t xml:space="preserve">Производство, передача и распределение электроэнергии, газа и воды </t>
  </si>
  <si>
    <t>Модернизация системы водоотведения и очистки сточных вод</t>
  </si>
  <si>
    <t xml:space="preserve">Количество создаваемых рабочих мест - 60. </t>
  </si>
  <si>
    <t>Завершение строительства производственно-складского комплекса по производству листовых материалов</t>
  </si>
  <si>
    <t>Реализация очередного этапа инвестиционного проекта по созданию производства изделий из автоклавного газобетона</t>
  </si>
  <si>
    <t>Укрепление материально-технической базы муниципальных учреждений культуры</t>
  </si>
  <si>
    <t xml:space="preserve">Осуществление ремонта муниципальных учреждений культуры:                                                 - Музейно-выставочного центра;                                      -  библиотек Централизованной библиотечной системы;                                         - КЦ им. Н.П. Васильева;                            - ЦК «Досуг;                                          - Детской музыкальной школы №2;                                                                  - Детской музыкальной школы №1;                                                              - Детской художественной школы;                                     </t>
  </si>
  <si>
    <t>Проведение работ по обеспечению безопасности муниципальных учреждений культуры</t>
  </si>
  <si>
    <t>Установка видеонаблюдения (уличного и внутреннего), противопожарная пропитка чердачных покрытий зданий, пола; установка металлических дверей, рамок металлоискателя, и др.</t>
  </si>
  <si>
    <t>Развитие кадрового потенциала</t>
  </si>
  <si>
    <t>Организация и проведение аттестации преподавателей детских музыкальных и художественной школ</t>
  </si>
  <si>
    <t>Повышение квалификации преподавателей детских музыкальных и художественной школ, работников культуры</t>
  </si>
  <si>
    <t xml:space="preserve">Организация и проведение физкультурно-массовых оздоровительных мероприятий и праздников  </t>
  </si>
  <si>
    <t>Пропаганда физической культуры, спорта и туризма</t>
  </si>
  <si>
    <t>4)</t>
  </si>
  <si>
    <t xml:space="preserve">Комплексные спортивно-массовые мероприятия </t>
  </si>
  <si>
    <t>Развитие спортивного мастерства</t>
  </si>
  <si>
    <t>7)</t>
  </si>
  <si>
    <t>Модернизация действующих производств и создание новых</t>
  </si>
  <si>
    <t>Реализация проекта позволит ввести в эксплуатацию комплекс по производству штамповок и колец из специальных высоколегированных сталей и сплавов</t>
  </si>
  <si>
    <t>9.2.11.  Работа с молодежью</t>
  </si>
  <si>
    <t>Информационное и научно-методическое обеспечение малого предпринимательства</t>
  </si>
  <si>
    <t>Развитие инфраструктуры малого предпринимательства</t>
  </si>
  <si>
    <t>Финансовая поддержка субъектов малого предпринимательства</t>
  </si>
  <si>
    <t>Частичная компенсация затрат инновационным субъектам малого предпринимательства на реализацию проектов по техническому оснащению (модернизации) предприятия.</t>
  </si>
  <si>
    <t>Улучшение качества очистки стоков и экологической ситуации на территории городского округа Электросталь</t>
  </si>
  <si>
    <t xml:space="preserve">Развитие инфраструктуры спорта </t>
  </si>
  <si>
    <t>Издание научно-методических пособий и авторских образовательных программ преподавателей учреждений дополнительного образования детей.                                                                           Издание альманаха "Наш город в стихах и прозе"</t>
  </si>
  <si>
    <t>Приобретение для муниципальных учреждений культуры: мебели и оборудования , компьютерной техники и оргтехники, светового сценического оборудования, музыкальных инструментов.</t>
  </si>
  <si>
    <t>Улучшение качественных показателей технического состояния муниципальных общеобразовательных учреждений №№5,9,11. реконструкция стадиона МОУ №№20,21. Устройство ограждения территории МОУ №№3,20,22, гимназии №21.</t>
  </si>
  <si>
    <t>Регистрация права муниципальной собственности на  бесхозяйные автодороги и внутриквартальные проезды протяженностью 8,4 тыс. метров</t>
  </si>
  <si>
    <t>Обеспечение частичной оплаты за посещение:                                                          - в 2013 году - 1220 чел.;                                           - в 2014 году -  1280 чел.;                                                    - в 2015 году -   1340 чел.</t>
  </si>
  <si>
    <t xml:space="preserve"> - по оплате питания и дополнительного питания отдельных категорий граждан</t>
  </si>
  <si>
    <t>Количество граждан, обеспеченных питанием или дополнительным питанием:                                                          - в 2013 году - 1883 чел.;                                           - в 2014 году - 1977 чел.;                                                    - в 2015 году -  2075 чел.</t>
  </si>
  <si>
    <t>Организация и проведение при участии торгово-промышленной палаты выставок-ярмарок</t>
  </si>
  <si>
    <t>Строительство физкультурно-оздоровительного комплекса с плавательным бассейном</t>
  </si>
  <si>
    <t>Увеличение культурно-досуговых мероприятий к 2015 году планируется достичь в основном за счет расширения перечня платных услуг</t>
  </si>
  <si>
    <t>Обеспечение функционирования программы учета музейных коллекций "КАМИС - 3000".                               Создание на базе библиотек города: Центра информационных услуг, Центра компьютерной грамотности, Интеллект-центров, центра реабилитации людей с ограниченными физическими возможностями.</t>
  </si>
  <si>
    <t>Доведение численности общественных (клубных) формирований, коллективов и кружков народного творчества  со 117 в 2013 году до 119  к 2015</t>
  </si>
  <si>
    <t xml:space="preserve">Доведение доли учащихся образовательных учреждений сферы культуры, участвующих в международных, всероссийских, областных творческих проектах до 7 % от общего числа учащихся </t>
  </si>
  <si>
    <t>Назначение и выплата творческих стипендий и премий Главы городского округа</t>
  </si>
  <si>
    <t>Ежегодно:                                                            - устанавливается стипендия 25 учащимся;                                                     - осуществляется выплата премий Главы городского округа по восьми номинациям.</t>
  </si>
  <si>
    <t xml:space="preserve"> Обеспечение рационального ресурсосбережения</t>
  </si>
  <si>
    <t>9.2.10.  Физическая культура и спорт</t>
  </si>
  <si>
    <t>Приведение оснащенности образовательных учреждений в соответствие с требованиями федеральных государственных образовательных стандартов                  (ФГОС).Повышение квалификации педагогических и управленческих кадров для реализации ФГОС</t>
  </si>
  <si>
    <t>Укрепление социальной ответственности, профессиональное самоопределение, трудовая и социальная адаптация молодежи</t>
  </si>
  <si>
    <t>Создание системы научно-методического сопровождения работы с детьми и молодежью</t>
  </si>
  <si>
    <t>Реализация мероприятий обеспечит рост значения показателя с 2012 года по 2015 год:                                                                            - доли молодых граждан принявших участие в мероприятиях, направленных на поддержку молодежных неформальных течений и субкультур, в общем числе молодежи   с 2 % до 2,6 %;                                             - количества молодых граждан, принявших участие в мероприятиях инновационного характера с 0,3 тыс. до 0,6 тыс.человек;                                                      - количества молодежи вовлеченной в волонтерскую и добровольческую деятельность с 0,6 тыс. до 0,9 тыс.человек;                                    - количества оказанных услуг по первичной профилактике наркомании, алкоголизма, противоправных проявлений в молодежной среде  с 8 220 до                  8 450 единиц;                                                            - количества оказанных услуг, направленных на профессиональное самоопределение, трудовую и социальную адаптацию молодежи  с 620 до 750 единиц.</t>
  </si>
  <si>
    <t xml:space="preserve">Реализация мероприятий обеспечит рост значения показателя с 2012 года по 2015 год:                                                                            -  количества участников мероприятий, направленных на гражданско-патриотическое и духовно-нравственное воспитание с 4,5 тыс.до 6 тыс.человек;                                                                                - количества членов поисковых отрядов, участвующих в Московской областной «Вахте Памяти»  с 40 до 50 человек;                                                   - количества молодых граждан, занимающихся в патриотических клубах и объединениях с  0,45 тыс. до 0,48 тыс.человек;                                                                        -  количества молодых граждан, принявших участие в мероприятиях по укреплению института семьи и семейных ценностей с 2,5 тыс. до 2,9 тыс.человек.                                                            </t>
  </si>
  <si>
    <t xml:space="preserve">Реализация мероприятий обеспечит рост значения показателя с 2012 года по 2015 год:                                                       - количества совещаний, семинаров, конференций  по развитию системы методического сопровождения работы с детьми и молодежью   с 10 до 13 мероприятий;                                                                                -  количества молодежи, руководителей и специалистов сферы работы с молодежью, принимающих участие в межрегиональных, федеральных и международных молодежных мероприятиях с 30 до 35 человек.                         </t>
  </si>
  <si>
    <t>Повышение производительности труда и конкурентоспособности выпускаемой продукции на мировых рынках</t>
  </si>
  <si>
    <t>В период 2013-2015 г. планируется ввести в эксплуатацию первую и вторую производственные линии и вывести их на проектную мощность</t>
  </si>
  <si>
    <t xml:space="preserve">Организация и проведение семинаров при участии торгово-промышленной палаты для представителей малого предпринимательства. Размещение в СМИ и сети Интернет материалов по предпринимательству. Выпуск печатных изданий по вопросам предпринимательства. </t>
  </si>
  <si>
    <t xml:space="preserve">Осуществление капитального ремонта  жилых помещений муниципального жилищного фонда и принятие участия в надлежащем содержании общего имущества в многоквартирных домах, где находятся помещения муниципального жилищного фонда </t>
  </si>
  <si>
    <t>1. Обустройство пандусов у входов зданий МУЗ "ЭЦГБ" :                                                - в хирургическое отделение;                      - в перинатальный центр;                           - в детскую поликлинику (по ул. Журавлева);                                     - в женскую консультацию;                 - в лор-отделение МУЗ "ЭЦГБ".                                2. Обустройство пандусов в подъездах многоквартирных домов.                                                                               3. Обеспечение безопасного и беспрепятственного проезда лиц с ограниченными физическими возможностями по пешеходным зонам.</t>
  </si>
  <si>
    <t>Лицензирование деятельности муниципальных образовательных учреждений. Создание условий для прохождения обучающимися аттестации и организация работы по подготовке выпускников к ЕГЭ,ГВЭ. Обеспечение круглосуточного доступа к информационно-телекоммуникационной сети Интернет.</t>
  </si>
  <si>
    <t xml:space="preserve"> Сформированный фонд произведениями декоративно- прикладного и изобразительного искусства позволит увеличить число предметов с 11,25 тысяч до 11,57 тысяч.                                    Ежегодно общая численность участников проектов: "История Электростали в архивных документах", "Музей - это интересно" научно-исследовательских мероприятий, краеведческих экскурсионных маршрутов, выставок, организованных органами местного самоуправления, составит около 15 тыс.человек.                                                                 </t>
  </si>
  <si>
    <t>Мероприятия по поддержке самодеятельного художественного творчества позволит довести число коллективов народного творчества городского округа к 2015 году до 57, а число коллективов  имеющих звание "Народный" и "Образцовый" до 19.</t>
  </si>
  <si>
    <t>Проведение комплексного энергетического обследования, установка приборов учета, переход на энергосберегающие носители</t>
  </si>
  <si>
    <t>Реализация, в том числе во взаимодействии с общественными организациями и движениями, представляющими интересы молодежи, мероприятий, направленных на обеспечение здорового образа жизни, патриотическое и духовно-нравственное воспитание, поддержку талантливой молодежи, молодежных социально-значимых инициатив</t>
  </si>
  <si>
    <t>Обеспечение беспрепятственного доступа маломобильных групп населения к объектам социальной, транспортной и инженерной инфраструктуры</t>
  </si>
  <si>
    <t xml:space="preserve"> Участие муниципальных учреждений дополнительного образования " Детская музыкальная школа" №№1,2 и " Детская художественная школа" в городских, зональных, областных фестивалях и конкурсах</t>
  </si>
  <si>
    <t xml:space="preserve">Выполнение календарного плана физкультурно-оздоровительных и спортивно-массовых мероприятий. Количество проводимых мероприятий:                                       - в 2013 году - 90;                                              - в 2014 году - 94;                                                                                                       - в 2015 году - 96.                                                 </t>
  </si>
  <si>
    <t xml:space="preserve">Расширение перечня оздоровительных услуг с целью организации досуга и более полного удовлетворения спроса населения на физкультурно-оздоровительные  и спортивные услуги.                                                                                             Объем платных услуг, предоставляемых муниципальным учреждением  "СОК "Электросталь":                                                               - в 2013 году - 40,3 млн.руб.;                                                    - в 2014 году - 41,4 млн.руб.;                                                        - в 2015 году - 42,5 млн.руб.                                                     Количество посещений школьников и студентов в плавательном бассейне МУ "СОК "Электросталь":                                     - в 2013 году - 7700 посещений;                    - в 2014 году - 7780 посещений;                   - в 2015 году - 7840 посещений.                                           Количество жителей города занимающихся физической культурой и спортом:                                                  - в 2013 году - 38 964 чел.;                                         - в 2014 году - 39 300 чел.;                                       - в 2015 году - 39 500 чел.                                                        </t>
  </si>
  <si>
    <t>Физкультурно-массовые и спортивные мероприятия среди инвалидов и лиц с ограниченными возможностями</t>
  </si>
  <si>
    <t>9.3.1. Промышленный комплекс</t>
  </si>
  <si>
    <t>9.3.3. Развитие и поддержка малого предпринимательства</t>
  </si>
  <si>
    <t>Увеличение представительства электростальских спортсменов в сборных командах Московской области, России по различным видам спорта, повышение результативности выступления спортсменов на областных, всероссийских и международных соревнованиях.                                                                     Количество спортсменов из состава муниципальных учреждений дополнительного образования детей приняло участие в составе спортивных сборных команд Московской области, России в официальных российских и международных соревнованиях за календарный год:                                               - в 2013 году - 220 чел.;                                 - в 2014 году - 235 чел.;                                           - в 2015 году - 240 чел.                                      Количество спортсменов, выполнивших нормативы Кандидата в мастера спорта России (КМС) и Мастера спорта России (МС), чел.:                                                                  - в 2013 году - КМС - 7, МС - 4;                                             - в 2014 году - КМС - 10, МС - 5;                                                   - в 2015 году - КМС -11, МС - 6.</t>
  </si>
  <si>
    <t xml:space="preserve">Раздел 9.1. Комплекс программных мероприятий по повышению эффективности деятельности органов местного самоуправления по обеспечению реализации прав и законных интересов физических и юридических лиц </t>
  </si>
  <si>
    <t>9.1.1. Регламентация и прозрачность процесса предоставления муниципальных услуг органами местного самоуправления</t>
  </si>
  <si>
    <t xml:space="preserve">Раздел 9.2 Комплекс программных мероприятий по повышению качества среды – экономические и экологические факторы </t>
  </si>
  <si>
    <t>Раздел 9.3. Комплекс мероприятий по развитию и поддержке научно-промышленного комплекса, субъектов малого предпринимательства</t>
  </si>
  <si>
    <t>План мероприятий , объемы и источники финансирования                                                                                                                                                                                       Программы социально-экономического развития городского округа Электросталь Московской области на 2013-2015 годы</t>
  </si>
  <si>
    <t xml:space="preserve"> Реабилитация и адаптация людей с ограниченными физическими возможностями с помощью занятий физической культурой и спортом.                                                                                       Количество спортсменов-инвалидов, занимающихся физической культурой и спортом:                                                        - в 2013 году - 420 чел.;                                              - в 2014 году - 440 чел.;                                     - в  2015 году  450 чел.                                                               Участие в Чемпионатах Московской области среди спортсменов-инвалидов:                                   - в 2013 году - 80 чел.;                                         - в 2014 году - 85 чел.;                                            - в 2015 году - 85 чел.</t>
  </si>
  <si>
    <t>Вовлечение различных категорий населения в процесс активных занятий физической культурой и спортом. Проведение спартакиад, интеллектуально-спортивных олимпиад.                                                                              Количество участников соревнований в рамках городских спартакиад:                                                       - в 2013 году - 1600 чел.;                                                - в 2014 году - 1700 чел.;                                         - в 2015 году - 1750 чел.</t>
  </si>
  <si>
    <t>При необходимости для ликвидации очереди в МДОУ открытие групп пришкольной подготовки в МОУ №№ 20,19,11,7,5.                                                                                 Общее количество созданных мест - 100.</t>
  </si>
  <si>
    <t>Количество созданных мест - 20</t>
  </si>
  <si>
    <t>9.2.1 Содержание муниципального  жилищного фонда ,участие в финансировании капитального ремонта общего имущества в многоквартирных домах</t>
  </si>
  <si>
    <t xml:space="preserve">Рост доли учащихся образовательных учреждений участвующих в международных, всероссийских, областных творческих проектах  с 6% в 2013 году до 7% в 2015.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</si>
</sst>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164" fontId="47" fillId="0" borderId="10" xfId="0" applyNumberFormat="1" applyFont="1" applyBorder="1" applyAlignment="1">
      <alignment/>
    </xf>
    <xf numFmtId="0" fontId="49" fillId="0" borderId="0" xfId="0" applyFont="1" applyAlignment="1">
      <alignment/>
    </xf>
    <xf numFmtId="0" fontId="47" fillId="0" borderId="10" xfId="0" applyFont="1" applyBorder="1" applyAlignment="1">
      <alignment horizontal="right" vertical="center" wrapText="1"/>
    </xf>
    <xf numFmtId="164" fontId="47" fillId="0" borderId="10" xfId="0" applyNumberFormat="1" applyFont="1" applyBorder="1" applyAlignment="1">
      <alignment vertical="center" wrapText="1"/>
    </xf>
    <xf numFmtId="2" fontId="47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 vertical="center" wrapText="1"/>
    </xf>
    <xf numFmtId="164" fontId="3" fillId="0" borderId="0" xfId="0" applyNumberFormat="1" applyFont="1" applyAlignment="1">
      <alignment vertical="center"/>
    </xf>
    <xf numFmtId="0" fontId="50" fillId="0" borderId="10" xfId="0" applyFont="1" applyBorder="1" applyAlignment="1">
      <alignment horizontal="center"/>
    </xf>
    <xf numFmtId="2" fontId="50" fillId="0" borderId="10" xfId="0" applyNumberFormat="1" applyFont="1" applyBorder="1" applyAlignment="1">
      <alignment/>
    </xf>
    <xf numFmtId="0" fontId="50" fillId="0" borderId="0" xfId="0" applyFont="1" applyAlignment="1">
      <alignment/>
    </xf>
    <xf numFmtId="164" fontId="50" fillId="0" borderId="10" xfId="0" applyNumberFormat="1" applyFont="1" applyBorder="1" applyAlignment="1">
      <alignment/>
    </xf>
    <xf numFmtId="165" fontId="47" fillId="0" borderId="10" xfId="0" applyNumberFormat="1" applyFont="1" applyBorder="1" applyAlignment="1">
      <alignment/>
    </xf>
    <xf numFmtId="2" fontId="47" fillId="0" borderId="10" xfId="0" applyNumberFormat="1" applyFont="1" applyBorder="1" applyAlignment="1">
      <alignment vertical="center" wrapText="1"/>
    </xf>
    <xf numFmtId="164" fontId="47" fillId="0" borderId="10" xfId="0" applyNumberFormat="1" applyFont="1" applyBorder="1" applyAlignment="1">
      <alignment horizontal="right" vertical="center" wrapText="1"/>
    </xf>
    <xf numFmtId="164" fontId="47" fillId="0" borderId="0" xfId="0" applyNumberFormat="1" applyFont="1" applyAlignment="1">
      <alignment/>
    </xf>
    <xf numFmtId="0" fontId="49" fillId="0" borderId="10" xfId="0" applyFont="1" applyBorder="1" applyAlignment="1">
      <alignment vertical="center"/>
    </xf>
    <xf numFmtId="164" fontId="49" fillId="0" borderId="10" xfId="0" applyNumberFormat="1" applyFont="1" applyBorder="1" applyAlignment="1">
      <alignment vertical="center"/>
    </xf>
    <xf numFmtId="0" fontId="49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0" xfId="0" applyFont="1" applyBorder="1" applyAlignment="1">
      <alignment vertical="center"/>
    </xf>
    <xf numFmtId="0" fontId="50" fillId="0" borderId="10" xfId="0" applyFont="1" applyBorder="1" applyAlignment="1">
      <alignment horizontal="center" vertical="center" wrapText="1"/>
    </xf>
    <xf numFmtId="164" fontId="47" fillId="0" borderId="10" xfId="0" applyNumberFormat="1" applyFont="1" applyBorder="1" applyAlignment="1">
      <alignment horizontal="center"/>
    </xf>
    <xf numFmtId="2" fontId="47" fillId="0" borderId="0" xfId="0" applyNumberFormat="1" applyFont="1" applyAlignment="1">
      <alignment/>
    </xf>
    <xf numFmtId="0" fontId="47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165" fontId="47" fillId="0" borderId="0" xfId="0" applyNumberFormat="1" applyFont="1" applyAlignment="1">
      <alignment/>
    </xf>
    <xf numFmtId="165" fontId="49" fillId="0" borderId="10" xfId="0" applyNumberFormat="1" applyFont="1" applyBorder="1" applyAlignment="1">
      <alignment/>
    </xf>
    <xf numFmtId="165" fontId="49" fillId="0" borderId="11" xfId="0" applyNumberFormat="1" applyFont="1" applyBorder="1" applyAlignment="1">
      <alignment/>
    </xf>
    <xf numFmtId="165" fontId="49" fillId="0" borderId="10" xfId="0" applyNumberFormat="1" applyFont="1" applyBorder="1" applyAlignment="1">
      <alignment vertical="center"/>
    </xf>
    <xf numFmtId="0" fontId="47" fillId="0" borderId="0" xfId="0" applyFont="1" applyAlignment="1">
      <alignment horizontal="right" vertical="center"/>
    </xf>
    <xf numFmtId="2" fontId="49" fillId="0" borderId="10" xfId="0" applyNumberFormat="1" applyFont="1" applyBorder="1" applyAlignment="1">
      <alignment vertical="center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49" fontId="47" fillId="0" borderId="11" xfId="0" applyNumberFormat="1" applyFont="1" applyBorder="1" applyAlignment="1">
      <alignment horizontal="left" vertical="center" wrapText="1"/>
    </xf>
    <xf numFmtId="49" fontId="47" fillId="0" borderId="15" xfId="0" applyNumberFormat="1" applyFont="1" applyBorder="1" applyAlignment="1">
      <alignment horizontal="left" vertical="center" wrapText="1"/>
    </xf>
    <xf numFmtId="49" fontId="47" fillId="0" borderId="16" xfId="0" applyNumberFormat="1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0" borderId="16" xfId="0" applyFont="1" applyBorder="1" applyAlignment="1">
      <alignment horizontal="left" vertical="center" wrapText="1"/>
    </xf>
    <xf numFmtId="0" fontId="51" fillId="0" borderId="11" xfId="0" applyNumberFormat="1" applyFont="1" applyBorder="1" applyAlignment="1">
      <alignment horizontal="left" vertical="center" wrapText="1"/>
    </xf>
    <xf numFmtId="0" fontId="51" fillId="0" borderId="15" xfId="0" applyNumberFormat="1" applyFont="1" applyBorder="1" applyAlignment="1">
      <alignment horizontal="left" vertical="center" wrapText="1"/>
    </xf>
    <xf numFmtId="0" fontId="51" fillId="0" borderId="16" xfId="0" applyNumberFormat="1" applyFont="1" applyBorder="1" applyAlignment="1">
      <alignment horizontal="left" vertical="center" wrapText="1"/>
    </xf>
    <xf numFmtId="164" fontId="47" fillId="0" borderId="11" xfId="0" applyNumberFormat="1" applyFont="1" applyBorder="1" applyAlignment="1">
      <alignment horizontal="left" vertical="center" wrapText="1"/>
    </xf>
    <xf numFmtId="164" fontId="47" fillId="0" borderId="15" xfId="0" applyNumberFormat="1" applyFont="1" applyBorder="1" applyAlignment="1">
      <alignment horizontal="left" vertical="center" wrapText="1"/>
    </xf>
    <xf numFmtId="164" fontId="47" fillId="0" borderId="16" xfId="0" applyNumberFormat="1" applyFont="1" applyBorder="1" applyAlignment="1">
      <alignment horizontal="left" vertical="center" wrapText="1"/>
    </xf>
    <xf numFmtId="164" fontId="3" fillId="0" borderId="11" xfId="0" applyNumberFormat="1" applyFont="1" applyBorder="1" applyAlignment="1">
      <alignment horizontal="left" vertical="top" wrapText="1"/>
    </xf>
    <xf numFmtId="164" fontId="3" fillId="0" borderId="15" xfId="0" applyNumberFormat="1" applyFont="1" applyBorder="1" applyAlignment="1">
      <alignment horizontal="left" vertical="top" wrapText="1"/>
    </xf>
    <xf numFmtId="164" fontId="3" fillId="0" borderId="16" xfId="0" applyNumberFormat="1" applyFont="1" applyBorder="1" applyAlignment="1">
      <alignment horizontal="left" vertical="top" wrapText="1"/>
    </xf>
    <xf numFmtId="0" fontId="49" fillId="0" borderId="12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7" fillId="0" borderId="11" xfId="0" applyFont="1" applyBorder="1" applyAlignment="1">
      <alignment horizontal="left" vertical="top" wrapText="1"/>
    </xf>
    <xf numFmtId="0" fontId="47" fillId="0" borderId="15" xfId="0" applyFont="1" applyBorder="1" applyAlignment="1">
      <alignment horizontal="left" vertical="top" wrapText="1"/>
    </xf>
    <xf numFmtId="0" fontId="47" fillId="0" borderId="16" xfId="0" applyFont="1" applyBorder="1" applyAlignment="1">
      <alignment horizontal="left" vertical="top" wrapText="1"/>
    </xf>
    <xf numFmtId="0" fontId="50" fillId="0" borderId="11" xfId="0" applyFont="1" applyBorder="1" applyAlignment="1">
      <alignment horizontal="left" wrapText="1"/>
    </xf>
    <xf numFmtId="0" fontId="50" fillId="0" borderId="15" xfId="0" applyFont="1" applyBorder="1" applyAlignment="1">
      <alignment horizontal="left" wrapText="1"/>
    </xf>
    <xf numFmtId="0" fontId="50" fillId="0" borderId="16" xfId="0" applyFont="1" applyBorder="1" applyAlignment="1">
      <alignment horizontal="left" wrapText="1"/>
    </xf>
    <xf numFmtId="0" fontId="50" fillId="0" borderId="11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0" fontId="50" fillId="0" borderId="16" xfId="0" applyFont="1" applyBorder="1" applyAlignment="1">
      <alignment horizontal="left" vertical="center" wrapText="1"/>
    </xf>
    <xf numFmtId="49" fontId="50" fillId="0" borderId="11" xfId="0" applyNumberFormat="1" applyFont="1" applyBorder="1" applyAlignment="1">
      <alignment horizontal="left" vertical="top" wrapText="1"/>
    </xf>
    <xf numFmtId="49" fontId="50" fillId="0" borderId="15" xfId="0" applyNumberFormat="1" applyFont="1" applyBorder="1" applyAlignment="1">
      <alignment horizontal="left" vertical="top" wrapText="1"/>
    </xf>
    <xf numFmtId="49" fontId="50" fillId="0" borderId="16" xfId="0" applyNumberFormat="1" applyFont="1" applyBorder="1" applyAlignment="1">
      <alignment horizontal="left" vertical="top" wrapText="1"/>
    </xf>
    <xf numFmtId="49" fontId="50" fillId="0" borderId="11" xfId="0" applyNumberFormat="1" applyFont="1" applyBorder="1" applyAlignment="1">
      <alignment horizontal="left" vertical="center" wrapText="1"/>
    </xf>
    <xf numFmtId="49" fontId="50" fillId="0" borderId="15" xfId="0" applyNumberFormat="1" applyFont="1" applyBorder="1" applyAlignment="1">
      <alignment horizontal="left" vertical="center" wrapText="1"/>
    </xf>
    <xf numFmtId="49" fontId="50" fillId="0" borderId="16" xfId="0" applyNumberFormat="1" applyFont="1" applyBorder="1" applyAlignment="1">
      <alignment horizontal="left" vertical="center" wrapText="1"/>
    </xf>
    <xf numFmtId="0" fontId="49" fillId="0" borderId="12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1" xfId="0" applyFont="1" applyBorder="1" applyAlignment="1">
      <alignment vertical="top" wrapText="1"/>
    </xf>
    <xf numFmtId="0" fontId="47" fillId="0" borderId="15" xfId="0" applyFont="1" applyBorder="1" applyAlignment="1">
      <alignment vertical="top" wrapText="1"/>
    </xf>
    <xf numFmtId="0" fontId="47" fillId="0" borderId="16" xfId="0" applyFont="1" applyBorder="1" applyAlignment="1">
      <alignment vertical="top" wrapText="1"/>
    </xf>
    <xf numFmtId="0" fontId="47" fillId="0" borderId="11" xfId="0" applyFont="1" applyBorder="1" applyAlignment="1">
      <alignment horizontal="left" wrapText="1"/>
    </xf>
    <xf numFmtId="0" fontId="47" fillId="0" borderId="15" xfId="0" applyFont="1" applyBorder="1" applyAlignment="1">
      <alignment horizontal="left" wrapText="1"/>
    </xf>
    <xf numFmtId="0" fontId="47" fillId="0" borderId="16" xfId="0" applyFont="1" applyBorder="1" applyAlignment="1">
      <alignment horizontal="left" wrapText="1"/>
    </xf>
    <xf numFmtId="0" fontId="47" fillId="0" borderId="11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49" fillId="0" borderId="11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49" fontId="49" fillId="0" borderId="11" xfId="0" applyNumberFormat="1" applyFont="1" applyBorder="1" applyAlignment="1">
      <alignment horizontal="left" vertical="center" wrapText="1"/>
    </xf>
    <xf numFmtId="49" fontId="49" fillId="0" borderId="15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top" wrapText="1"/>
    </xf>
    <xf numFmtId="0" fontId="37" fillId="0" borderId="15" xfId="0" applyFont="1" applyBorder="1" applyAlignment="1">
      <alignment/>
    </xf>
    <xf numFmtId="0" fontId="52" fillId="0" borderId="15" xfId="0" applyFont="1" applyBorder="1" applyAlignment="1">
      <alignment horizontal="left" vertical="top" wrapText="1"/>
    </xf>
    <xf numFmtId="0" fontId="52" fillId="0" borderId="16" xfId="0" applyFont="1" applyBorder="1" applyAlignment="1">
      <alignment horizontal="left" vertical="top" wrapText="1"/>
    </xf>
    <xf numFmtId="0" fontId="48" fillId="0" borderId="23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5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9"/>
  <sheetViews>
    <sheetView tabSelected="1" zoomScalePageLayoutView="0" workbookViewId="0" topLeftCell="A1">
      <selection activeCell="G1" sqref="G1:I1"/>
    </sheetView>
  </sheetViews>
  <sheetFormatPr defaultColWidth="9.140625" defaultRowHeight="15"/>
  <cols>
    <col min="1" max="1" width="3.00390625" style="1" customWidth="1"/>
    <col min="2" max="2" width="40.28125" style="1" customWidth="1"/>
    <col min="3" max="3" width="11.8515625" style="1" customWidth="1"/>
    <col min="4" max="4" width="16.421875" style="1" customWidth="1"/>
    <col min="5" max="7" width="14.7109375" style="1" customWidth="1"/>
    <col min="8" max="8" width="13.7109375" style="1" customWidth="1"/>
    <col min="9" max="9" width="32.8515625" style="1" customWidth="1"/>
    <col min="10" max="16384" width="9.140625" style="1" customWidth="1"/>
  </cols>
  <sheetData>
    <row r="1" spans="7:10" ht="15.75">
      <c r="G1" s="115" t="s">
        <v>25</v>
      </c>
      <c r="H1" s="115"/>
      <c r="I1" s="115"/>
      <c r="J1" s="2"/>
    </row>
    <row r="2" spans="1:10" ht="30.75" customHeight="1">
      <c r="A2" s="113" t="s">
        <v>234</v>
      </c>
      <c r="B2" s="113"/>
      <c r="C2" s="113"/>
      <c r="D2" s="113"/>
      <c r="E2" s="113"/>
      <c r="F2" s="113"/>
      <c r="G2" s="113"/>
      <c r="H2" s="113"/>
      <c r="I2" s="114"/>
      <c r="J2" s="3"/>
    </row>
    <row r="3" spans="1:9" ht="15">
      <c r="A3" s="84" t="s">
        <v>26</v>
      </c>
      <c r="B3" s="85"/>
      <c r="C3" s="81" t="s">
        <v>0</v>
      </c>
      <c r="D3" s="81" t="s">
        <v>1</v>
      </c>
      <c r="E3" s="93" t="s">
        <v>2</v>
      </c>
      <c r="F3" s="94"/>
      <c r="G3" s="94"/>
      <c r="H3" s="95"/>
      <c r="I3" s="81" t="s">
        <v>6</v>
      </c>
    </row>
    <row r="4" spans="1:9" ht="15">
      <c r="A4" s="86"/>
      <c r="B4" s="87"/>
      <c r="C4" s="82"/>
      <c r="D4" s="82"/>
      <c r="E4" s="81" t="s">
        <v>20</v>
      </c>
      <c r="F4" s="93" t="s">
        <v>21</v>
      </c>
      <c r="G4" s="94"/>
      <c r="H4" s="95"/>
      <c r="I4" s="82"/>
    </row>
    <row r="5" spans="1:9" ht="60" customHeight="1">
      <c r="A5" s="88"/>
      <c r="B5" s="89"/>
      <c r="C5" s="83"/>
      <c r="D5" s="83"/>
      <c r="E5" s="83"/>
      <c r="F5" s="5" t="s">
        <v>3</v>
      </c>
      <c r="G5" s="5" t="s">
        <v>4</v>
      </c>
      <c r="H5" s="5" t="s">
        <v>5</v>
      </c>
      <c r="I5" s="83"/>
    </row>
    <row r="6" spans="1:9" s="15" customFormat="1" ht="18.75" customHeight="1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26">
        <v>8</v>
      </c>
      <c r="I6" s="26">
        <v>9</v>
      </c>
    </row>
    <row r="7" spans="1:9" s="7" customFormat="1" ht="30.75" customHeight="1">
      <c r="A7" s="37" t="s">
        <v>230</v>
      </c>
      <c r="B7" s="38"/>
      <c r="C7" s="38"/>
      <c r="D7" s="38"/>
      <c r="E7" s="38"/>
      <c r="F7" s="38"/>
      <c r="G7" s="38"/>
      <c r="H7" s="38"/>
      <c r="I7" s="39"/>
    </row>
    <row r="8" spans="1:9" ht="15.75" customHeight="1">
      <c r="A8" s="37" t="s">
        <v>231</v>
      </c>
      <c r="B8" s="38"/>
      <c r="C8" s="38"/>
      <c r="D8" s="38"/>
      <c r="E8" s="38"/>
      <c r="F8" s="38"/>
      <c r="G8" s="38"/>
      <c r="H8" s="38"/>
      <c r="I8" s="39"/>
    </row>
    <row r="9" spans="1:9" ht="24.75" customHeight="1">
      <c r="A9" s="81" t="s">
        <v>10</v>
      </c>
      <c r="B9" s="46" t="s">
        <v>100</v>
      </c>
      <c r="C9" s="4" t="s">
        <v>7</v>
      </c>
      <c r="D9" s="8">
        <f>SUM(E9:H9)</f>
        <v>11.1</v>
      </c>
      <c r="E9" s="35">
        <v>0.6</v>
      </c>
      <c r="F9" s="8">
        <v>0</v>
      </c>
      <c r="G9" s="8">
        <v>10.5</v>
      </c>
      <c r="H9" s="8">
        <v>0</v>
      </c>
      <c r="I9" s="46" t="s">
        <v>27</v>
      </c>
    </row>
    <row r="10" spans="1:9" ht="24.75" customHeight="1">
      <c r="A10" s="82"/>
      <c r="B10" s="47"/>
      <c r="C10" s="4" t="s">
        <v>8</v>
      </c>
      <c r="D10" s="8">
        <f>SUM(E10:H10)</f>
        <v>23.2</v>
      </c>
      <c r="E10" s="8">
        <v>19.9</v>
      </c>
      <c r="F10" s="8">
        <v>0</v>
      </c>
      <c r="G10" s="8">
        <v>3.3</v>
      </c>
      <c r="H10" s="8">
        <v>0</v>
      </c>
      <c r="I10" s="47"/>
    </row>
    <row r="11" spans="1:9" ht="24.75" customHeight="1">
      <c r="A11" s="83"/>
      <c r="B11" s="48"/>
      <c r="C11" s="4" t="s">
        <v>9</v>
      </c>
      <c r="D11" s="19">
        <f>SUM(E11:H11)</f>
        <v>25.6</v>
      </c>
      <c r="E11" s="8">
        <v>22.1</v>
      </c>
      <c r="F11" s="8">
        <v>0</v>
      </c>
      <c r="G11" s="8">
        <v>3.5</v>
      </c>
      <c r="H11" s="8">
        <v>0</v>
      </c>
      <c r="I11" s="48"/>
    </row>
    <row r="12" spans="1:9" s="7" customFormat="1" ht="16.5" customHeight="1">
      <c r="A12" s="37" t="s">
        <v>232</v>
      </c>
      <c r="B12" s="38"/>
      <c r="C12" s="38"/>
      <c r="D12" s="38"/>
      <c r="E12" s="38"/>
      <c r="F12" s="38"/>
      <c r="G12" s="38"/>
      <c r="H12" s="38"/>
      <c r="I12" s="39"/>
    </row>
    <row r="13" spans="1:9" ht="24.75" customHeight="1">
      <c r="A13" s="37" t="s">
        <v>239</v>
      </c>
      <c r="B13" s="38"/>
      <c r="C13" s="38"/>
      <c r="D13" s="38"/>
      <c r="E13" s="38"/>
      <c r="F13" s="38"/>
      <c r="G13" s="38"/>
      <c r="H13" s="38"/>
      <c r="I13" s="39"/>
    </row>
    <row r="14" spans="1:9" ht="34.5" customHeight="1">
      <c r="A14" s="81" t="s">
        <v>10</v>
      </c>
      <c r="B14" s="46" t="s">
        <v>215</v>
      </c>
      <c r="C14" s="4" t="s">
        <v>7</v>
      </c>
      <c r="D14" s="11">
        <f aca="true" t="shared" si="0" ref="D14:D19">SUM(E14:H14)</f>
        <v>1</v>
      </c>
      <c r="E14" s="12">
        <v>1</v>
      </c>
      <c r="F14" s="9"/>
      <c r="G14" s="9"/>
      <c r="H14" s="9"/>
      <c r="I14" s="46" t="s">
        <v>111</v>
      </c>
    </row>
    <row r="15" spans="1:9" ht="34.5" customHeight="1">
      <c r="A15" s="82"/>
      <c r="B15" s="47"/>
      <c r="C15" s="4" t="s">
        <v>8</v>
      </c>
      <c r="D15" s="11">
        <f t="shared" si="0"/>
        <v>15.8</v>
      </c>
      <c r="E15" s="11">
        <v>15.8</v>
      </c>
      <c r="F15" s="9"/>
      <c r="G15" s="9"/>
      <c r="H15" s="9"/>
      <c r="I15" s="47"/>
    </row>
    <row r="16" spans="1:9" ht="37.5" customHeight="1">
      <c r="A16" s="83"/>
      <c r="B16" s="48"/>
      <c r="C16" s="4" t="s">
        <v>9</v>
      </c>
      <c r="D16" s="11">
        <f t="shared" si="0"/>
        <v>16.8</v>
      </c>
      <c r="E16" s="11">
        <v>16.8</v>
      </c>
      <c r="F16" s="9"/>
      <c r="G16" s="9"/>
      <c r="H16" s="9"/>
      <c r="I16" s="48"/>
    </row>
    <row r="17" spans="1:9" ht="67.5" customHeight="1">
      <c r="A17" s="81" t="s">
        <v>11</v>
      </c>
      <c r="B17" s="46" t="s">
        <v>39</v>
      </c>
      <c r="C17" s="4" t="s">
        <v>7</v>
      </c>
      <c r="D17" s="11">
        <f t="shared" si="0"/>
        <v>1</v>
      </c>
      <c r="E17" s="9">
        <v>1</v>
      </c>
      <c r="F17" s="9"/>
      <c r="G17" s="9"/>
      <c r="H17" s="9"/>
      <c r="I17" s="90" t="s">
        <v>112</v>
      </c>
    </row>
    <row r="18" spans="1:9" ht="67.5" customHeight="1">
      <c r="A18" s="82"/>
      <c r="B18" s="47"/>
      <c r="C18" s="4" t="s">
        <v>8</v>
      </c>
      <c r="D18" s="11">
        <f t="shared" si="0"/>
        <v>1.1</v>
      </c>
      <c r="E18" s="9">
        <v>1.1</v>
      </c>
      <c r="F18" s="9"/>
      <c r="G18" s="9"/>
      <c r="H18" s="9"/>
      <c r="I18" s="91"/>
    </row>
    <row r="19" spans="1:9" ht="67.5" customHeight="1">
      <c r="A19" s="83"/>
      <c r="B19" s="48"/>
      <c r="C19" s="4" t="s">
        <v>9</v>
      </c>
      <c r="D19" s="11">
        <f t="shared" si="0"/>
        <v>1.2</v>
      </c>
      <c r="E19" s="9">
        <v>1.2</v>
      </c>
      <c r="F19" s="9"/>
      <c r="G19" s="9"/>
      <c r="H19" s="9"/>
      <c r="I19" s="92"/>
    </row>
    <row r="20" spans="1:9" ht="15">
      <c r="A20" s="58" t="s">
        <v>45</v>
      </c>
      <c r="B20" s="59"/>
      <c r="C20" s="59"/>
      <c r="D20" s="59"/>
      <c r="E20" s="59"/>
      <c r="F20" s="59"/>
      <c r="G20" s="59"/>
      <c r="H20" s="59"/>
      <c r="I20" s="60"/>
    </row>
    <row r="21" spans="1:9" ht="30" customHeight="1">
      <c r="A21" s="81" t="s">
        <v>10</v>
      </c>
      <c r="B21" s="46" t="s">
        <v>49</v>
      </c>
      <c r="C21" s="4" t="s">
        <v>7</v>
      </c>
      <c r="D21" s="9">
        <f>SUM(E21:H21)</f>
        <v>30</v>
      </c>
      <c r="E21" s="9"/>
      <c r="F21" s="9"/>
      <c r="G21" s="9"/>
      <c r="H21" s="9">
        <v>30</v>
      </c>
      <c r="I21" s="96" t="s">
        <v>50</v>
      </c>
    </row>
    <row r="22" spans="1:9" ht="30" customHeight="1">
      <c r="A22" s="82"/>
      <c r="B22" s="47"/>
      <c r="C22" s="4" t="s">
        <v>8</v>
      </c>
      <c r="D22" s="9"/>
      <c r="E22" s="9"/>
      <c r="F22" s="9"/>
      <c r="G22" s="9"/>
      <c r="H22" s="9"/>
      <c r="I22" s="97"/>
    </row>
    <row r="23" spans="1:9" ht="30" customHeight="1">
      <c r="A23" s="83"/>
      <c r="B23" s="48"/>
      <c r="C23" s="4" t="s">
        <v>9</v>
      </c>
      <c r="D23" s="9"/>
      <c r="E23" s="9"/>
      <c r="F23" s="9"/>
      <c r="G23" s="9"/>
      <c r="H23" s="9"/>
      <c r="I23" s="98"/>
    </row>
    <row r="24" spans="1:9" ht="30" customHeight="1">
      <c r="A24" s="81" t="s">
        <v>11</v>
      </c>
      <c r="B24" s="46" t="s">
        <v>51</v>
      </c>
      <c r="C24" s="4" t="s">
        <v>7</v>
      </c>
      <c r="D24" s="9">
        <f>SUM(E24:H24)</f>
        <v>127.5</v>
      </c>
      <c r="E24" s="9">
        <v>12.8</v>
      </c>
      <c r="F24" s="9"/>
      <c r="G24" s="9">
        <v>114.7</v>
      </c>
      <c r="H24" s="9"/>
      <c r="I24" s="96" t="s">
        <v>52</v>
      </c>
    </row>
    <row r="25" spans="1:9" ht="30" customHeight="1">
      <c r="A25" s="82"/>
      <c r="B25" s="47"/>
      <c r="C25" s="4" t="s">
        <v>8</v>
      </c>
      <c r="D25" s="9"/>
      <c r="E25" s="9"/>
      <c r="F25" s="9"/>
      <c r="G25" s="9"/>
      <c r="H25" s="9"/>
      <c r="I25" s="97"/>
    </row>
    <row r="26" spans="1:9" ht="30" customHeight="1">
      <c r="A26" s="83"/>
      <c r="B26" s="48"/>
      <c r="C26" s="4" t="s">
        <v>9</v>
      </c>
      <c r="D26" s="9"/>
      <c r="E26" s="9"/>
      <c r="F26" s="9"/>
      <c r="G26" s="9"/>
      <c r="H26" s="9"/>
      <c r="I26" s="98"/>
    </row>
    <row r="27" spans="1:9" ht="39.75" customHeight="1">
      <c r="A27" s="81" t="s">
        <v>17</v>
      </c>
      <c r="B27" s="46" t="s">
        <v>113</v>
      </c>
      <c r="C27" s="4" t="s">
        <v>7</v>
      </c>
      <c r="D27" s="9"/>
      <c r="E27" s="9"/>
      <c r="F27" s="9"/>
      <c r="G27" s="9"/>
      <c r="H27" s="9"/>
      <c r="I27" s="63" t="s">
        <v>114</v>
      </c>
    </row>
    <row r="28" spans="1:9" ht="39.75" customHeight="1">
      <c r="A28" s="82"/>
      <c r="B28" s="47"/>
      <c r="C28" s="4" t="s">
        <v>8</v>
      </c>
      <c r="D28" s="9">
        <f>SUM(E28:H28)</f>
        <v>0.5</v>
      </c>
      <c r="E28" s="9">
        <v>0.5</v>
      </c>
      <c r="F28" s="9"/>
      <c r="G28" s="9"/>
      <c r="H28" s="9"/>
      <c r="I28" s="64"/>
    </row>
    <row r="29" spans="1:9" ht="39.75" customHeight="1">
      <c r="A29" s="83"/>
      <c r="B29" s="48"/>
      <c r="C29" s="4" t="s">
        <v>9</v>
      </c>
      <c r="D29" s="9">
        <f>SUM(E29:H29)</f>
        <v>0.5</v>
      </c>
      <c r="E29" s="9">
        <v>0.5</v>
      </c>
      <c r="F29" s="9"/>
      <c r="G29" s="9"/>
      <c r="H29" s="9"/>
      <c r="I29" s="65"/>
    </row>
    <row r="30" spans="1:9" ht="15">
      <c r="A30" s="58" t="s">
        <v>12</v>
      </c>
      <c r="B30" s="59"/>
      <c r="C30" s="59"/>
      <c r="D30" s="59"/>
      <c r="E30" s="59"/>
      <c r="F30" s="59"/>
      <c r="G30" s="59"/>
      <c r="H30" s="59"/>
      <c r="I30" s="60"/>
    </row>
    <row r="31" spans="1:9" ht="33" customHeight="1">
      <c r="A31" s="46" t="s">
        <v>10</v>
      </c>
      <c r="B31" s="46" t="s">
        <v>13</v>
      </c>
      <c r="C31" s="4" t="s">
        <v>7</v>
      </c>
      <c r="D31" s="6">
        <v>1492</v>
      </c>
      <c r="E31" s="6"/>
      <c r="F31" s="6"/>
      <c r="G31" s="6"/>
      <c r="H31" s="6">
        <v>1492</v>
      </c>
      <c r="I31" s="46" t="s">
        <v>115</v>
      </c>
    </row>
    <row r="32" spans="1:9" ht="33" customHeight="1">
      <c r="A32" s="47"/>
      <c r="B32" s="47"/>
      <c r="C32" s="4" t="s">
        <v>8</v>
      </c>
      <c r="D32" s="6">
        <v>1913.7</v>
      </c>
      <c r="E32" s="6"/>
      <c r="F32" s="6"/>
      <c r="G32" s="6"/>
      <c r="H32" s="6">
        <v>1913.7</v>
      </c>
      <c r="I32" s="47"/>
    </row>
    <row r="33" spans="1:9" ht="33" customHeight="1">
      <c r="A33" s="48"/>
      <c r="B33" s="48"/>
      <c r="C33" s="4" t="s">
        <v>9</v>
      </c>
      <c r="D33" s="6">
        <v>1340.6</v>
      </c>
      <c r="E33" s="6"/>
      <c r="F33" s="6"/>
      <c r="G33" s="6"/>
      <c r="H33" s="6">
        <v>1340.6</v>
      </c>
      <c r="I33" s="48"/>
    </row>
    <row r="34" spans="1:9" ht="33" customHeight="1">
      <c r="A34" s="46" t="s">
        <v>11</v>
      </c>
      <c r="B34" s="46" t="s">
        <v>14</v>
      </c>
      <c r="C34" s="4" t="s">
        <v>7</v>
      </c>
      <c r="D34" s="6">
        <f>SUM(E34:H34)</f>
        <v>14.100000000000001</v>
      </c>
      <c r="E34" s="6">
        <v>4.5</v>
      </c>
      <c r="F34" s="6">
        <v>1.5</v>
      </c>
      <c r="G34" s="6">
        <v>2.3</v>
      </c>
      <c r="H34" s="6">
        <v>5.8</v>
      </c>
      <c r="I34" s="63" t="s">
        <v>15</v>
      </c>
    </row>
    <row r="35" spans="1:9" ht="33" customHeight="1">
      <c r="A35" s="47"/>
      <c r="B35" s="47"/>
      <c r="C35" s="4" t="s">
        <v>8</v>
      </c>
      <c r="D35" s="6">
        <f aca="true" t="shared" si="1" ref="D35:D56">SUM(E35:H35)</f>
        <v>18.6</v>
      </c>
      <c r="E35" s="6">
        <v>3.8</v>
      </c>
      <c r="F35" s="6">
        <v>1.3</v>
      </c>
      <c r="G35" s="6">
        <v>2</v>
      </c>
      <c r="H35" s="6">
        <v>11.5</v>
      </c>
      <c r="I35" s="64"/>
    </row>
    <row r="36" spans="1:9" ht="33" customHeight="1">
      <c r="A36" s="48"/>
      <c r="B36" s="48"/>
      <c r="C36" s="4" t="s">
        <v>9</v>
      </c>
      <c r="D36" s="6">
        <f t="shared" si="1"/>
        <v>19.8</v>
      </c>
      <c r="E36" s="6">
        <v>4</v>
      </c>
      <c r="F36" s="6">
        <v>1.4</v>
      </c>
      <c r="G36" s="6">
        <v>2.1</v>
      </c>
      <c r="H36" s="6">
        <v>12.3</v>
      </c>
      <c r="I36" s="65"/>
    </row>
    <row r="37" spans="1:9" ht="45" customHeight="1">
      <c r="A37" s="46" t="s">
        <v>17</v>
      </c>
      <c r="B37" s="46" t="s">
        <v>16</v>
      </c>
      <c r="C37" s="4" t="s">
        <v>7</v>
      </c>
      <c r="D37" s="6">
        <f t="shared" si="1"/>
        <v>1.8</v>
      </c>
      <c r="E37" s="6"/>
      <c r="F37" s="6"/>
      <c r="G37" s="6">
        <v>1.8</v>
      </c>
      <c r="H37" s="6"/>
      <c r="I37" s="63" t="s">
        <v>18</v>
      </c>
    </row>
    <row r="38" spans="1:9" ht="45" customHeight="1">
      <c r="A38" s="47"/>
      <c r="B38" s="47"/>
      <c r="C38" s="4" t="s">
        <v>8</v>
      </c>
      <c r="D38" s="6">
        <f t="shared" si="1"/>
        <v>1.9</v>
      </c>
      <c r="E38" s="6"/>
      <c r="F38" s="6"/>
      <c r="G38" s="6">
        <v>1.9</v>
      </c>
      <c r="H38" s="6"/>
      <c r="I38" s="64"/>
    </row>
    <row r="39" spans="1:9" ht="45" customHeight="1">
      <c r="A39" s="48"/>
      <c r="B39" s="48"/>
      <c r="C39" s="4" t="s">
        <v>9</v>
      </c>
      <c r="D39" s="6">
        <f t="shared" si="1"/>
        <v>2</v>
      </c>
      <c r="E39" s="6"/>
      <c r="F39" s="6"/>
      <c r="G39" s="6">
        <v>2</v>
      </c>
      <c r="H39" s="6"/>
      <c r="I39" s="65"/>
    </row>
    <row r="40" spans="1:9" ht="15">
      <c r="A40" s="58" t="s">
        <v>48</v>
      </c>
      <c r="B40" s="59"/>
      <c r="C40" s="59"/>
      <c r="D40" s="59"/>
      <c r="E40" s="59"/>
      <c r="F40" s="59"/>
      <c r="G40" s="59"/>
      <c r="H40" s="59"/>
      <c r="I40" s="60"/>
    </row>
    <row r="41" spans="1:9" ht="30" customHeight="1">
      <c r="A41" s="81" t="s">
        <v>10</v>
      </c>
      <c r="B41" s="46" t="s">
        <v>116</v>
      </c>
      <c r="C41" s="4" t="s">
        <v>7</v>
      </c>
      <c r="D41" s="9"/>
      <c r="E41" s="9"/>
      <c r="F41" s="9"/>
      <c r="G41" s="9"/>
      <c r="H41" s="9"/>
      <c r="I41" s="63" t="s">
        <v>192</v>
      </c>
    </row>
    <row r="42" spans="1:9" ht="30" customHeight="1">
      <c r="A42" s="82"/>
      <c r="B42" s="47"/>
      <c r="C42" s="4" t="s">
        <v>8</v>
      </c>
      <c r="D42" s="9"/>
      <c r="E42" s="9"/>
      <c r="F42" s="9"/>
      <c r="G42" s="9"/>
      <c r="H42" s="9"/>
      <c r="I42" s="64"/>
    </row>
    <row r="43" spans="1:9" ht="30" customHeight="1">
      <c r="A43" s="83"/>
      <c r="B43" s="48"/>
      <c r="C43" s="4" t="s">
        <v>9</v>
      </c>
      <c r="D43" s="9">
        <f aca="true" t="shared" si="2" ref="D43:D49">SUM(E43:H43)</f>
        <v>0.8</v>
      </c>
      <c r="E43" s="9">
        <v>0.8</v>
      </c>
      <c r="F43" s="9"/>
      <c r="G43" s="9"/>
      <c r="H43" s="9"/>
      <c r="I43" s="65"/>
    </row>
    <row r="44" spans="1:9" ht="45" customHeight="1">
      <c r="A44" s="81" t="s">
        <v>11</v>
      </c>
      <c r="B44" s="46" t="s">
        <v>57</v>
      </c>
      <c r="C44" s="4" t="s">
        <v>7</v>
      </c>
      <c r="D44" s="9">
        <f t="shared" si="2"/>
        <v>85.4</v>
      </c>
      <c r="E44" s="9">
        <v>85.4</v>
      </c>
      <c r="F44" s="18"/>
      <c r="G44" s="18"/>
      <c r="H44" s="18"/>
      <c r="I44" s="63" t="s">
        <v>87</v>
      </c>
    </row>
    <row r="45" spans="1:9" ht="45" customHeight="1">
      <c r="A45" s="82"/>
      <c r="B45" s="47"/>
      <c r="C45" s="4" t="s">
        <v>8</v>
      </c>
      <c r="D45" s="9">
        <f t="shared" si="2"/>
        <v>91.3</v>
      </c>
      <c r="E45" s="9">
        <v>91.3</v>
      </c>
      <c r="F45" s="18"/>
      <c r="G45" s="18"/>
      <c r="H45" s="18"/>
      <c r="I45" s="64"/>
    </row>
    <row r="46" spans="1:9" ht="45" customHeight="1">
      <c r="A46" s="83"/>
      <c r="B46" s="48"/>
      <c r="C46" s="4" t="s">
        <v>9</v>
      </c>
      <c r="D46" s="9">
        <f t="shared" si="2"/>
        <v>97.3</v>
      </c>
      <c r="E46" s="9">
        <v>97.3</v>
      </c>
      <c r="F46" s="18"/>
      <c r="G46" s="18"/>
      <c r="H46" s="18"/>
      <c r="I46" s="65"/>
    </row>
    <row r="47" spans="1:9" ht="60" customHeight="1">
      <c r="A47" s="81" t="s">
        <v>17</v>
      </c>
      <c r="B47" s="46" t="s">
        <v>58</v>
      </c>
      <c r="C47" s="4" t="s">
        <v>7</v>
      </c>
      <c r="D47" s="9">
        <f t="shared" si="2"/>
        <v>80</v>
      </c>
      <c r="E47" s="9">
        <v>71</v>
      </c>
      <c r="F47" s="9"/>
      <c r="G47" s="9">
        <v>9</v>
      </c>
      <c r="H47" s="9"/>
      <c r="I47" s="63" t="s">
        <v>117</v>
      </c>
    </row>
    <row r="48" spans="1:9" ht="60" customHeight="1">
      <c r="A48" s="82"/>
      <c r="B48" s="47"/>
      <c r="C48" s="4" t="s">
        <v>8</v>
      </c>
      <c r="D48" s="9">
        <f t="shared" si="2"/>
        <v>66.4</v>
      </c>
      <c r="E48" s="9">
        <v>66.4</v>
      </c>
      <c r="F48" s="9"/>
      <c r="G48" s="9"/>
      <c r="H48" s="9"/>
      <c r="I48" s="64"/>
    </row>
    <row r="49" spans="1:9" ht="60" customHeight="1">
      <c r="A49" s="83"/>
      <c r="B49" s="48"/>
      <c r="C49" s="4" t="s">
        <v>9</v>
      </c>
      <c r="D49" s="9">
        <f t="shared" si="2"/>
        <v>70.7</v>
      </c>
      <c r="E49" s="9">
        <v>70.7</v>
      </c>
      <c r="F49" s="9"/>
      <c r="G49" s="9"/>
      <c r="H49" s="9"/>
      <c r="I49" s="65"/>
    </row>
    <row r="50" spans="1:9" ht="15">
      <c r="A50" s="58" t="s">
        <v>46</v>
      </c>
      <c r="B50" s="59"/>
      <c r="C50" s="59"/>
      <c r="D50" s="59"/>
      <c r="E50" s="59"/>
      <c r="F50" s="59"/>
      <c r="G50" s="59"/>
      <c r="H50" s="59"/>
      <c r="I50" s="60"/>
    </row>
    <row r="51" spans="1:9" ht="24.75" customHeight="1">
      <c r="A51" s="46" t="s">
        <v>10</v>
      </c>
      <c r="B51" s="46" t="s">
        <v>19</v>
      </c>
      <c r="C51" s="4" t="s">
        <v>7</v>
      </c>
      <c r="D51" s="6">
        <f t="shared" si="1"/>
        <v>2.8</v>
      </c>
      <c r="E51" s="6">
        <v>2.8</v>
      </c>
      <c r="F51" s="6"/>
      <c r="G51" s="6"/>
      <c r="H51" s="6"/>
      <c r="I51" s="63" t="s">
        <v>24</v>
      </c>
    </row>
    <row r="52" spans="1:9" ht="24.75" customHeight="1">
      <c r="A52" s="47"/>
      <c r="B52" s="47"/>
      <c r="C52" s="4" t="s">
        <v>8</v>
      </c>
      <c r="D52" s="6">
        <f t="shared" si="1"/>
        <v>2.9</v>
      </c>
      <c r="E52" s="6">
        <v>2.9</v>
      </c>
      <c r="F52" s="6"/>
      <c r="G52" s="6"/>
      <c r="H52" s="6"/>
      <c r="I52" s="64"/>
    </row>
    <row r="53" spans="1:9" ht="27" customHeight="1">
      <c r="A53" s="48"/>
      <c r="B53" s="48"/>
      <c r="C53" s="4" t="s">
        <v>9</v>
      </c>
      <c r="D53" s="6">
        <f t="shared" si="1"/>
        <v>3.1</v>
      </c>
      <c r="E53" s="6">
        <v>3.1</v>
      </c>
      <c r="F53" s="6"/>
      <c r="G53" s="6"/>
      <c r="H53" s="6"/>
      <c r="I53" s="65"/>
    </row>
    <row r="54" spans="1:9" ht="30" customHeight="1">
      <c r="A54" s="46" t="s">
        <v>11</v>
      </c>
      <c r="B54" s="46" t="s">
        <v>22</v>
      </c>
      <c r="C54" s="4" t="s">
        <v>7</v>
      </c>
      <c r="D54" s="6">
        <f t="shared" si="1"/>
        <v>0</v>
      </c>
      <c r="E54" s="6"/>
      <c r="F54" s="6"/>
      <c r="G54" s="6"/>
      <c r="H54" s="6"/>
      <c r="I54" s="99" t="s">
        <v>23</v>
      </c>
    </row>
    <row r="55" spans="1:9" ht="30" customHeight="1">
      <c r="A55" s="47"/>
      <c r="B55" s="47"/>
      <c r="C55" s="4" t="s">
        <v>8</v>
      </c>
      <c r="D55" s="6">
        <f t="shared" si="1"/>
        <v>1.3</v>
      </c>
      <c r="E55" s="6">
        <v>1.3</v>
      </c>
      <c r="F55" s="6"/>
      <c r="G55" s="6"/>
      <c r="H55" s="6"/>
      <c r="I55" s="100"/>
    </row>
    <row r="56" spans="1:9" ht="30" customHeight="1">
      <c r="A56" s="48"/>
      <c r="B56" s="48"/>
      <c r="C56" s="4" t="s">
        <v>9</v>
      </c>
      <c r="D56" s="6">
        <f t="shared" si="1"/>
        <v>1.4</v>
      </c>
      <c r="E56" s="6">
        <v>1.4</v>
      </c>
      <c r="F56" s="6"/>
      <c r="G56" s="6"/>
      <c r="H56" s="6"/>
      <c r="I56" s="101"/>
    </row>
    <row r="57" spans="1:9" ht="15">
      <c r="A57" s="58" t="s">
        <v>47</v>
      </c>
      <c r="B57" s="59"/>
      <c r="C57" s="59"/>
      <c r="D57" s="59"/>
      <c r="E57" s="59"/>
      <c r="F57" s="59"/>
      <c r="G57" s="59"/>
      <c r="H57" s="59"/>
      <c r="I57" s="60"/>
    </row>
    <row r="58" spans="1:9" ht="27.75" customHeight="1">
      <c r="A58" s="78" t="s">
        <v>29</v>
      </c>
      <c r="B58" s="79"/>
      <c r="C58" s="79"/>
      <c r="D58" s="79"/>
      <c r="E58" s="79"/>
      <c r="F58" s="79"/>
      <c r="G58" s="79"/>
      <c r="H58" s="79"/>
      <c r="I58" s="80"/>
    </row>
    <row r="59" spans="1:9" ht="15" customHeight="1">
      <c r="A59" s="46" t="s">
        <v>10</v>
      </c>
      <c r="B59" s="46" t="s">
        <v>30</v>
      </c>
      <c r="C59" s="4" t="s">
        <v>7</v>
      </c>
      <c r="D59" s="10">
        <f aca="true" t="shared" si="3" ref="D59:D91">SUM(E59:H59)</f>
        <v>32.8</v>
      </c>
      <c r="E59" s="10">
        <f>E62+E65</f>
        <v>32.8</v>
      </c>
      <c r="F59" s="6"/>
      <c r="G59" s="6"/>
      <c r="H59" s="6"/>
      <c r="I59" s="102"/>
    </row>
    <row r="60" spans="1:9" ht="15">
      <c r="A60" s="47"/>
      <c r="B60" s="47"/>
      <c r="C60" s="4" t="s">
        <v>8</v>
      </c>
      <c r="D60" s="10">
        <f t="shared" si="3"/>
        <v>34.4</v>
      </c>
      <c r="E60" s="10">
        <f>E63+E66</f>
        <v>34.4</v>
      </c>
      <c r="F60" s="6"/>
      <c r="G60" s="6"/>
      <c r="H60" s="6"/>
      <c r="I60" s="103"/>
    </row>
    <row r="61" spans="1:9" ht="15">
      <c r="A61" s="48"/>
      <c r="B61" s="48"/>
      <c r="C61" s="4" t="s">
        <v>9</v>
      </c>
      <c r="D61" s="10">
        <f t="shared" si="3"/>
        <v>35.9</v>
      </c>
      <c r="E61" s="10">
        <f>E64+E67</f>
        <v>35.9</v>
      </c>
      <c r="F61" s="6"/>
      <c r="G61" s="6"/>
      <c r="H61" s="6"/>
      <c r="I61" s="104"/>
    </row>
    <row r="62" spans="1:9" s="15" customFormat="1" ht="30" customHeight="1">
      <c r="A62" s="69"/>
      <c r="B62" s="69" t="s">
        <v>31</v>
      </c>
      <c r="C62" s="13" t="s">
        <v>7</v>
      </c>
      <c r="D62" s="16">
        <f t="shared" si="3"/>
        <v>6.3</v>
      </c>
      <c r="E62" s="16">
        <v>6.3</v>
      </c>
      <c r="F62" s="16"/>
      <c r="G62" s="16"/>
      <c r="H62" s="16"/>
      <c r="I62" s="66" t="s">
        <v>193</v>
      </c>
    </row>
    <row r="63" spans="1:9" s="15" customFormat="1" ht="30" customHeight="1">
      <c r="A63" s="70"/>
      <c r="B63" s="70"/>
      <c r="C63" s="13" t="s">
        <v>8</v>
      </c>
      <c r="D63" s="16">
        <f t="shared" si="3"/>
        <v>6.6</v>
      </c>
      <c r="E63" s="16">
        <v>6.6</v>
      </c>
      <c r="F63" s="16"/>
      <c r="G63" s="16"/>
      <c r="H63" s="16"/>
      <c r="I63" s="67"/>
    </row>
    <row r="64" spans="1:9" s="15" customFormat="1" ht="30" customHeight="1">
      <c r="A64" s="71"/>
      <c r="B64" s="71"/>
      <c r="C64" s="13" t="s">
        <v>9</v>
      </c>
      <c r="D64" s="16">
        <f t="shared" si="3"/>
        <v>6.9</v>
      </c>
      <c r="E64" s="16">
        <v>6.9</v>
      </c>
      <c r="F64" s="16"/>
      <c r="G64" s="16"/>
      <c r="H64" s="16"/>
      <c r="I64" s="68"/>
    </row>
    <row r="65" spans="1:9" s="15" customFormat="1" ht="24.75" customHeight="1">
      <c r="A65" s="69"/>
      <c r="B65" s="75" t="s">
        <v>194</v>
      </c>
      <c r="C65" s="13" t="s">
        <v>7</v>
      </c>
      <c r="D65" s="16">
        <f t="shared" si="3"/>
        <v>26.5</v>
      </c>
      <c r="E65" s="16">
        <v>26.5</v>
      </c>
      <c r="F65" s="16"/>
      <c r="G65" s="16"/>
      <c r="H65" s="16"/>
      <c r="I65" s="66" t="s">
        <v>195</v>
      </c>
    </row>
    <row r="66" spans="1:9" s="15" customFormat="1" ht="24.75" customHeight="1">
      <c r="A66" s="70"/>
      <c r="B66" s="76"/>
      <c r="C66" s="13" t="s">
        <v>8</v>
      </c>
      <c r="D66" s="16">
        <f t="shared" si="3"/>
        <v>27.8</v>
      </c>
      <c r="E66" s="16">
        <v>27.8</v>
      </c>
      <c r="F66" s="16"/>
      <c r="G66" s="16"/>
      <c r="H66" s="16"/>
      <c r="I66" s="67"/>
    </row>
    <row r="67" spans="1:9" s="15" customFormat="1" ht="24.75" customHeight="1">
      <c r="A67" s="71"/>
      <c r="B67" s="77"/>
      <c r="C67" s="13" t="s">
        <v>9</v>
      </c>
      <c r="D67" s="16">
        <f t="shared" si="3"/>
        <v>29</v>
      </c>
      <c r="E67" s="16">
        <v>29</v>
      </c>
      <c r="F67" s="16"/>
      <c r="G67" s="16"/>
      <c r="H67" s="16"/>
      <c r="I67" s="68"/>
    </row>
    <row r="68" spans="1:9" ht="15" customHeight="1">
      <c r="A68" s="46" t="s">
        <v>11</v>
      </c>
      <c r="B68" s="43" t="s">
        <v>32</v>
      </c>
      <c r="C68" s="4" t="s">
        <v>7</v>
      </c>
      <c r="D68" s="10">
        <f t="shared" si="3"/>
        <v>6.43</v>
      </c>
      <c r="E68" s="10">
        <f>E71+E74+E77+E80+E83</f>
        <v>6.43</v>
      </c>
      <c r="F68" s="6"/>
      <c r="G68" s="6"/>
      <c r="H68" s="6"/>
      <c r="I68" s="99"/>
    </row>
    <row r="69" spans="1:9" ht="15" customHeight="1">
      <c r="A69" s="47"/>
      <c r="B69" s="44"/>
      <c r="C69" s="4" t="s">
        <v>8</v>
      </c>
      <c r="D69" s="10">
        <f t="shared" si="3"/>
        <v>6.680000000000001</v>
      </c>
      <c r="E69" s="10">
        <f>E72+E75+E78+E81+E84</f>
        <v>6.680000000000001</v>
      </c>
      <c r="F69" s="6"/>
      <c r="G69" s="6"/>
      <c r="H69" s="6"/>
      <c r="I69" s="100"/>
    </row>
    <row r="70" spans="1:9" ht="15" customHeight="1">
      <c r="A70" s="48"/>
      <c r="B70" s="45"/>
      <c r="C70" s="4" t="s">
        <v>9</v>
      </c>
      <c r="D70" s="10">
        <f t="shared" si="3"/>
        <v>6.9399999999999995</v>
      </c>
      <c r="E70" s="10">
        <f>E73+E76+E79+E82+E85</f>
        <v>6.9399999999999995</v>
      </c>
      <c r="F70" s="6"/>
      <c r="G70" s="6"/>
      <c r="H70" s="6"/>
      <c r="I70" s="101"/>
    </row>
    <row r="71" spans="1:9" s="15" customFormat="1" ht="21.75" customHeight="1">
      <c r="A71" s="69"/>
      <c r="B71" s="72" t="s">
        <v>33</v>
      </c>
      <c r="C71" s="13" t="s">
        <v>7</v>
      </c>
      <c r="D71" s="14">
        <f t="shared" si="3"/>
        <v>0.63</v>
      </c>
      <c r="E71" s="14">
        <v>0.63</v>
      </c>
      <c r="F71" s="14"/>
      <c r="G71" s="14"/>
      <c r="H71" s="14"/>
      <c r="I71" s="66" t="s">
        <v>42</v>
      </c>
    </row>
    <row r="72" spans="1:9" s="15" customFormat="1" ht="21.75" customHeight="1">
      <c r="A72" s="70"/>
      <c r="B72" s="73"/>
      <c r="C72" s="13" t="s">
        <v>8</v>
      </c>
      <c r="D72" s="14">
        <f t="shared" si="3"/>
        <v>0.66</v>
      </c>
      <c r="E72" s="14">
        <v>0.66</v>
      </c>
      <c r="F72" s="14"/>
      <c r="G72" s="14"/>
      <c r="H72" s="14"/>
      <c r="I72" s="67"/>
    </row>
    <row r="73" spans="1:9" s="15" customFormat="1" ht="21.75" customHeight="1">
      <c r="A73" s="71"/>
      <c r="B73" s="74"/>
      <c r="C73" s="13" t="s">
        <v>9</v>
      </c>
      <c r="D73" s="14">
        <f t="shared" si="3"/>
        <v>0.69</v>
      </c>
      <c r="E73" s="14">
        <v>0.69</v>
      </c>
      <c r="F73" s="14"/>
      <c r="G73" s="14"/>
      <c r="H73" s="14"/>
      <c r="I73" s="68"/>
    </row>
    <row r="74" spans="1:9" s="15" customFormat="1" ht="24.75" customHeight="1">
      <c r="A74" s="69"/>
      <c r="B74" s="75" t="s">
        <v>34</v>
      </c>
      <c r="C74" s="13" t="s">
        <v>7</v>
      </c>
      <c r="D74" s="16">
        <f t="shared" si="3"/>
        <v>2.8</v>
      </c>
      <c r="E74" s="16">
        <v>2.8</v>
      </c>
      <c r="F74" s="16"/>
      <c r="G74" s="16"/>
      <c r="H74" s="16"/>
      <c r="I74" s="66" t="s">
        <v>41</v>
      </c>
    </row>
    <row r="75" spans="1:9" s="15" customFormat="1" ht="24.75" customHeight="1">
      <c r="A75" s="70"/>
      <c r="B75" s="76"/>
      <c r="C75" s="13" t="s">
        <v>8</v>
      </c>
      <c r="D75" s="16">
        <f t="shared" si="3"/>
        <v>2.9</v>
      </c>
      <c r="E75" s="16">
        <v>2.9</v>
      </c>
      <c r="F75" s="16"/>
      <c r="G75" s="16"/>
      <c r="H75" s="16"/>
      <c r="I75" s="67"/>
    </row>
    <row r="76" spans="1:9" s="15" customFormat="1" ht="24.75" customHeight="1">
      <c r="A76" s="71"/>
      <c r="B76" s="77"/>
      <c r="C76" s="13" t="s">
        <v>9</v>
      </c>
      <c r="D76" s="16">
        <f t="shared" si="3"/>
        <v>3</v>
      </c>
      <c r="E76" s="16">
        <v>3</v>
      </c>
      <c r="F76" s="16"/>
      <c r="G76" s="16"/>
      <c r="H76" s="16"/>
      <c r="I76" s="68"/>
    </row>
    <row r="77" spans="1:9" s="15" customFormat="1" ht="24.75" customHeight="1">
      <c r="A77" s="69"/>
      <c r="B77" s="72" t="s">
        <v>118</v>
      </c>
      <c r="C77" s="13" t="s">
        <v>7</v>
      </c>
      <c r="D77" s="16">
        <f t="shared" si="3"/>
        <v>0.5</v>
      </c>
      <c r="E77" s="16">
        <v>0.5</v>
      </c>
      <c r="F77" s="16"/>
      <c r="G77" s="16"/>
      <c r="H77" s="16"/>
      <c r="I77" s="66" t="s">
        <v>43</v>
      </c>
    </row>
    <row r="78" spans="1:9" s="15" customFormat="1" ht="24.75" customHeight="1">
      <c r="A78" s="70"/>
      <c r="B78" s="73"/>
      <c r="C78" s="13" t="s">
        <v>8</v>
      </c>
      <c r="D78" s="16">
        <f t="shared" si="3"/>
        <v>0.5</v>
      </c>
      <c r="E78" s="16">
        <v>0.5</v>
      </c>
      <c r="F78" s="16"/>
      <c r="G78" s="16"/>
      <c r="H78" s="16"/>
      <c r="I78" s="67"/>
    </row>
    <row r="79" spans="1:9" s="15" customFormat="1" ht="24.75" customHeight="1">
      <c r="A79" s="71"/>
      <c r="B79" s="74"/>
      <c r="C79" s="13" t="s">
        <v>9</v>
      </c>
      <c r="D79" s="16">
        <f t="shared" si="3"/>
        <v>0.5</v>
      </c>
      <c r="E79" s="16">
        <v>0.5</v>
      </c>
      <c r="F79" s="16"/>
      <c r="G79" s="16"/>
      <c r="H79" s="16"/>
      <c r="I79" s="68"/>
    </row>
    <row r="80" spans="1:9" s="15" customFormat="1" ht="24.75" customHeight="1">
      <c r="A80" s="69"/>
      <c r="B80" s="72" t="s">
        <v>119</v>
      </c>
      <c r="C80" s="13" t="s">
        <v>7</v>
      </c>
      <c r="D80" s="14">
        <f t="shared" si="3"/>
        <v>0.3</v>
      </c>
      <c r="E80" s="14">
        <v>0.3</v>
      </c>
      <c r="F80" s="14"/>
      <c r="G80" s="14"/>
      <c r="H80" s="14"/>
      <c r="I80" s="66" t="s">
        <v>44</v>
      </c>
    </row>
    <row r="81" spans="1:9" s="15" customFormat="1" ht="24.75" customHeight="1">
      <c r="A81" s="70"/>
      <c r="B81" s="73"/>
      <c r="C81" s="13" t="s">
        <v>8</v>
      </c>
      <c r="D81" s="14">
        <f t="shared" si="3"/>
        <v>0.32</v>
      </c>
      <c r="E81" s="14">
        <v>0.32</v>
      </c>
      <c r="F81" s="14"/>
      <c r="G81" s="14"/>
      <c r="H81" s="14"/>
      <c r="I81" s="67"/>
    </row>
    <row r="82" spans="1:9" s="15" customFormat="1" ht="24.75" customHeight="1">
      <c r="A82" s="71"/>
      <c r="B82" s="74"/>
      <c r="C82" s="13" t="s">
        <v>9</v>
      </c>
      <c r="D82" s="14">
        <f t="shared" si="3"/>
        <v>0.35</v>
      </c>
      <c r="E82" s="14">
        <v>0.35</v>
      </c>
      <c r="F82" s="14"/>
      <c r="G82" s="14"/>
      <c r="H82" s="14"/>
      <c r="I82" s="68"/>
    </row>
    <row r="83" spans="1:9" s="15" customFormat="1" ht="24.75" customHeight="1">
      <c r="A83" s="69"/>
      <c r="B83" s="72" t="s">
        <v>35</v>
      </c>
      <c r="C83" s="13" t="s">
        <v>7</v>
      </c>
      <c r="D83" s="16">
        <f t="shared" si="3"/>
        <v>2.2</v>
      </c>
      <c r="E83" s="16">
        <v>2.2</v>
      </c>
      <c r="F83" s="16"/>
      <c r="G83" s="16"/>
      <c r="H83" s="16"/>
      <c r="I83" s="66" t="s">
        <v>56</v>
      </c>
    </row>
    <row r="84" spans="1:9" s="15" customFormat="1" ht="24.75" customHeight="1">
      <c r="A84" s="70"/>
      <c r="B84" s="73"/>
      <c r="C84" s="13" t="s">
        <v>8</v>
      </c>
      <c r="D84" s="16">
        <f t="shared" si="3"/>
        <v>2.3</v>
      </c>
      <c r="E84" s="16">
        <v>2.3</v>
      </c>
      <c r="F84" s="16"/>
      <c r="G84" s="16"/>
      <c r="H84" s="16"/>
      <c r="I84" s="67"/>
    </row>
    <row r="85" spans="1:9" s="15" customFormat="1" ht="24.75" customHeight="1">
      <c r="A85" s="71"/>
      <c r="B85" s="74"/>
      <c r="C85" s="13" t="s">
        <v>9</v>
      </c>
      <c r="D85" s="16">
        <f t="shared" si="3"/>
        <v>2.4</v>
      </c>
      <c r="E85" s="16">
        <v>2.4</v>
      </c>
      <c r="F85" s="16"/>
      <c r="G85" s="16"/>
      <c r="H85" s="16"/>
      <c r="I85" s="68"/>
    </row>
    <row r="86" spans="1:9" ht="24.75" customHeight="1">
      <c r="A86" s="46" t="s">
        <v>36</v>
      </c>
      <c r="B86" s="43" t="s">
        <v>37</v>
      </c>
      <c r="C86" s="4" t="s">
        <v>7</v>
      </c>
      <c r="D86" s="6">
        <f t="shared" si="3"/>
        <v>1.8</v>
      </c>
      <c r="E86" s="6">
        <v>1.8</v>
      </c>
      <c r="F86" s="6"/>
      <c r="G86" s="6"/>
      <c r="H86" s="6"/>
      <c r="I86" s="99" t="s">
        <v>55</v>
      </c>
    </row>
    <row r="87" spans="1:9" ht="24.75" customHeight="1">
      <c r="A87" s="47"/>
      <c r="B87" s="44"/>
      <c r="C87" s="4" t="s">
        <v>8</v>
      </c>
      <c r="D87" s="6">
        <f t="shared" si="3"/>
        <v>1.9</v>
      </c>
      <c r="E87" s="6">
        <v>1.9</v>
      </c>
      <c r="F87" s="6"/>
      <c r="G87" s="6"/>
      <c r="H87" s="6"/>
      <c r="I87" s="100"/>
    </row>
    <row r="88" spans="1:9" ht="24.75" customHeight="1">
      <c r="A88" s="48"/>
      <c r="B88" s="45"/>
      <c r="C88" s="4" t="s">
        <v>9</v>
      </c>
      <c r="D88" s="6">
        <f t="shared" si="3"/>
        <v>2</v>
      </c>
      <c r="E88" s="6">
        <v>2</v>
      </c>
      <c r="F88" s="6"/>
      <c r="G88" s="6"/>
      <c r="H88" s="6"/>
      <c r="I88" s="101"/>
    </row>
    <row r="89" spans="1:9" ht="24.75" customHeight="1">
      <c r="A89" s="46" t="s">
        <v>28</v>
      </c>
      <c r="B89" s="43" t="s">
        <v>53</v>
      </c>
      <c r="C89" s="4" t="s">
        <v>7</v>
      </c>
      <c r="D89" s="6">
        <f t="shared" si="3"/>
        <v>1.1</v>
      </c>
      <c r="E89" s="6">
        <v>1.1</v>
      </c>
      <c r="F89" s="6"/>
      <c r="G89" s="6"/>
      <c r="H89" s="6"/>
      <c r="I89" s="63" t="s">
        <v>54</v>
      </c>
    </row>
    <row r="90" spans="1:9" ht="24.75" customHeight="1">
      <c r="A90" s="47"/>
      <c r="B90" s="44"/>
      <c r="C90" s="4" t="s">
        <v>8</v>
      </c>
      <c r="D90" s="6">
        <f t="shared" si="3"/>
        <v>1.2</v>
      </c>
      <c r="E90" s="6">
        <v>1.2</v>
      </c>
      <c r="F90" s="6"/>
      <c r="G90" s="6"/>
      <c r="H90" s="6"/>
      <c r="I90" s="64"/>
    </row>
    <row r="91" spans="1:9" ht="24.75" customHeight="1">
      <c r="A91" s="48"/>
      <c r="B91" s="45"/>
      <c r="C91" s="4" t="s">
        <v>9</v>
      </c>
      <c r="D91" s="6">
        <f t="shared" si="3"/>
        <v>1.3</v>
      </c>
      <c r="E91" s="6">
        <v>1.3</v>
      </c>
      <c r="F91" s="6"/>
      <c r="G91" s="6"/>
      <c r="H91" s="6"/>
      <c r="I91" s="65"/>
    </row>
    <row r="92" spans="1:9" ht="33.75" customHeight="1">
      <c r="A92" s="78" t="s">
        <v>120</v>
      </c>
      <c r="B92" s="79"/>
      <c r="C92" s="79"/>
      <c r="D92" s="79"/>
      <c r="E92" s="79"/>
      <c r="F92" s="79"/>
      <c r="G92" s="79"/>
      <c r="H92" s="79"/>
      <c r="I92" s="80"/>
    </row>
    <row r="93" spans="1:9" ht="30" customHeight="1">
      <c r="A93" s="46" t="s">
        <v>10</v>
      </c>
      <c r="B93" s="43" t="s">
        <v>38</v>
      </c>
      <c r="C93" s="4" t="s">
        <v>7</v>
      </c>
      <c r="D93" s="6">
        <f aca="true" t="shared" si="4" ref="D93:D98">SUM(E93:H93)</f>
        <v>7.1</v>
      </c>
      <c r="E93" s="6">
        <v>7.1</v>
      </c>
      <c r="F93" s="6"/>
      <c r="G93" s="6"/>
      <c r="H93" s="6"/>
      <c r="I93" s="63" t="s">
        <v>40</v>
      </c>
    </row>
    <row r="94" spans="1:9" ht="30" customHeight="1">
      <c r="A94" s="47"/>
      <c r="B94" s="44"/>
      <c r="C94" s="4" t="s">
        <v>8</v>
      </c>
      <c r="D94" s="6">
        <f t="shared" si="4"/>
        <v>7.5</v>
      </c>
      <c r="E94" s="6">
        <v>7.5</v>
      </c>
      <c r="F94" s="6"/>
      <c r="G94" s="6"/>
      <c r="H94" s="6"/>
      <c r="I94" s="64"/>
    </row>
    <row r="95" spans="1:9" ht="30" customHeight="1">
      <c r="A95" s="48"/>
      <c r="B95" s="45"/>
      <c r="C95" s="4" t="s">
        <v>9</v>
      </c>
      <c r="D95" s="6">
        <f t="shared" si="4"/>
        <v>7.9</v>
      </c>
      <c r="E95" s="6">
        <v>7.9</v>
      </c>
      <c r="F95" s="6"/>
      <c r="G95" s="6"/>
      <c r="H95" s="6"/>
      <c r="I95" s="65"/>
    </row>
    <row r="96" spans="1:9" ht="79.5" customHeight="1">
      <c r="A96" s="46" t="s">
        <v>11</v>
      </c>
      <c r="B96" s="43" t="s">
        <v>222</v>
      </c>
      <c r="C96" s="4" t="s">
        <v>7</v>
      </c>
      <c r="D96" s="10">
        <f t="shared" si="4"/>
        <v>0.36</v>
      </c>
      <c r="E96" s="10">
        <v>0.36</v>
      </c>
      <c r="F96" s="6"/>
      <c r="G96" s="6"/>
      <c r="H96" s="6"/>
      <c r="I96" s="63" t="s">
        <v>216</v>
      </c>
    </row>
    <row r="97" spans="1:9" ht="79.5" customHeight="1">
      <c r="A97" s="47"/>
      <c r="B97" s="44"/>
      <c r="C97" s="4" t="s">
        <v>8</v>
      </c>
      <c r="D97" s="10">
        <f t="shared" si="4"/>
        <v>0.4</v>
      </c>
      <c r="E97" s="10">
        <v>0.4</v>
      </c>
      <c r="F97" s="6"/>
      <c r="G97" s="6"/>
      <c r="H97" s="6"/>
      <c r="I97" s="64"/>
    </row>
    <row r="98" spans="1:9" ht="79.5" customHeight="1">
      <c r="A98" s="48"/>
      <c r="B98" s="45"/>
      <c r="C98" s="4" t="s">
        <v>9</v>
      </c>
      <c r="D98" s="10">
        <f t="shared" si="4"/>
        <v>0.4</v>
      </c>
      <c r="E98" s="10">
        <v>0.4</v>
      </c>
      <c r="F98" s="6"/>
      <c r="G98" s="6"/>
      <c r="H98" s="6"/>
      <c r="I98" s="65"/>
    </row>
    <row r="99" spans="1:9" ht="17.25" customHeight="1">
      <c r="A99" s="58" t="s">
        <v>63</v>
      </c>
      <c r="B99" s="59"/>
      <c r="C99" s="59"/>
      <c r="D99" s="59"/>
      <c r="E99" s="59"/>
      <c r="F99" s="59"/>
      <c r="G99" s="59"/>
      <c r="H99" s="59"/>
      <c r="I99" s="60"/>
    </row>
    <row r="100" spans="1:9" ht="17.25" customHeight="1">
      <c r="A100" s="58" t="s">
        <v>64</v>
      </c>
      <c r="B100" s="59"/>
      <c r="C100" s="59"/>
      <c r="D100" s="59"/>
      <c r="E100" s="59"/>
      <c r="F100" s="59"/>
      <c r="G100" s="59"/>
      <c r="H100" s="59"/>
      <c r="I100" s="60"/>
    </row>
    <row r="101" spans="1:9" ht="34.5" customHeight="1">
      <c r="A101" s="46" t="s">
        <v>10</v>
      </c>
      <c r="B101" s="43" t="s">
        <v>59</v>
      </c>
      <c r="C101" s="4" t="s">
        <v>7</v>
      </c>
      <c r="D101" s="6">
        <v>0</v>
      </c>
      <c r="E101" s="6">
        <v>0</v>
      </c>
      <c r="F101" s="10"/>
      <c r="G101" s="10"/>
      <c r="H101" s="10"/>
      <c r="I101" s="63" t="s">
        <v>237</v>
      </c>
    </row>
    <row r="102" spans="1:9" ht="34.5" customHeight="1">
      <c r="A102" s="47"/>
      <c r="B102" s="44"/>
      <c r="C102" s="4" t="s">
        <v>8</v>
      </c>
      <c r="D102" s="6">
        <f aca="true" t="shared" si="5" ref="D102:D109">SUM(E102:H102)</f>
        <v>1</v>
      </c>
      <c r="E102" s="6">
        <v>1</v>
      </c>
      <c r="F102" s="6"/>
      <c r="G102" s="6"/>
      <c r="H102" s="6"/>
      <c r="I102" s="64"/>
    </row>
    <row r="103" spans="1:9" ht="34.5" customHeight="1">
      <c r="A103" s="48"/>
      <c r="B103" s="45"/>
      <c r="C103" s="4" t="s">
        <v>9</v>
      </c>
      <c r="D103" s="6">
        <f t="shared" si="5"/>
        <v>0</v>
      </c>
      <c r="E103" s="6"/>
      <c r="F103" s="6"/>
      <c r="G103" s="6"/>
      <c r="H103" s="6"/>
      <c r="I103" s="65"/>
    </row>
    <row r="104" spans="1:9" ht="24.75" customHeight="1">
      <c r="A104" s="46" t="s">
        <v>11</v>
      </c>
      <c r="B104" s="43" t="s">
        <v>62</v>
      </c>
      <c r="C104" s="4" t="s">
        <v>7</v>
      </c>
      <c r="D104" s="10">
        <f t="shared" si="5"/>
        <v>535.85</v>
      </c>
      <c r="E104" s="10">
        <v>242</v>
      </c>
      <c r="F104" s="10"/>
      <c r="G104" s="10">
        <v>110.85</v>
      </c>
      <c r="H104" s="10">
        <v>183</v>
      </c>
      <c r="I104" s="63" t="s">
        <v>65</v>
      </c>
    </row>
    <row r="105" spans="1:9" ht="24.75" customHeight="1">
      <c r="A105" s="47"/>
      <c r="B105" s="44"/>
      <c r="C105" s="4" t="s">
        <v>8</v>
      </c>
      <c r="D105" s="10">
        <f t="shared" si="5"/>
        <v>92</v>
      </c>
      <c r="E105" s="10"/>
      <c r="F105" s="10"/>
      <c r="G105" s="10"/>
      <c r="H105" s="10">
        <v>92</v>
      </c>
      <c r="I105" s="64"/>
    </row>
    <row r="106" spans="1:9" ht="24.75" customHeight="1">
      <c r="A106" s="48"/>
      <c r="B106" s="45"/>
      <c r="C106" s="4" t="s">
        <v>9</v>
      </c>
      <c r="D106" s="10">
        <f t="shared" si="5"/>
        <v>0</v>
      </c>
      <c r="E106" s="10"/>
      <c r="F106" s="10"/>
      <c r="G106" s="10"/>
      <c r="H106" s="10"/>
      <c r="I106" s="65"/>
    </row>
    <row r="107" spans="1:9" ht="24.75" customHeight="1">
      <c r="A107" s="46" t="s">
        <v>17</v>
      </c>
      <c r="B107" s="43" t="s">
        <v>66</v>
      </c>
      <c r="C107" s="4" t="s">
        <v>7</v>
      </c>
      <c r="D107" s="17">
        <f t="shared" si="5"/>
        <v>1.283</v>
      </c>
      <c r="E107" s="17">
        <v>0.061</v>
      </c>
      <c r="F107" s="17"/>
      <c r="G107" s="17">
        <v>1.222</v>
      </c>
      <c r="H107" s="17"/>
      <c r="I107" s="63" t="s">
        <v>238</v>
      </c>
    </row>
    <row r="108" spans="1:9" ht="24.75" customHeight="1">
      <c r="A108" s="47"/>
      <c r="B108" s="44"/>
      <c r="C108" s="4" t="s">
        <v>8</v>
      </c>
      <c r="D108" s="6">
        <f t="shared" si="5"/>
        <v>0</v>
      </c>
      <c r="E108" s="17"/>
      <c r="F108" s="17"/>
      <c r="G108" s="17"/>
      <c r="H108" s="17"/>
      <c r="I108" s="64"/>
    </row>
    <row r="109" spans="1:9" ht="24.75" customHeight="1">
      <c r="A109" s="48"/>
      <c r="B109" s="45"/>
      <c r="C109" s="4" t="s">
        <v>9</v>
      </c>
      <c r="D109" s="6">
        <f t="shared" si="5"/>
        <v>0</v>
      </c>
      <c r="E109" s="17"/>
      <c r="F109" s="17"/>
      <c r="G109" s="17"/>
      <c r="H109" s="17"/>
      <c r="I109" s="65"/>
    </row>
    <row r="110" spans="1:9" ht="17.25" customHeight="1">
      <c r="A110" s="58" t="s">
        <v>67</v>
      </c>
      <c r="B110" s="59"/>
      <c r="C110" s="59"/>
      <c r="D110" s="59"/>
      <c r="E110" s="59"/>
      <c r="F110" s="59"/>
      <c r="G110" s="59"/>
      <c r="H110" s="59"/>
      <c r="I110" s="60"/>
    </row>
    <row r="111" spans="1:9" ht="49.5" customHeight="1">
      <c r="A111" s="46" t="s">
        <v>10</v>
      </c>
      <c r="B111" s="43" t="s">
        <v>68</v>
      </c>
      <c r="C111" s="4" t="s">
        <v>7</v>
      </c>
      <c r="D111" s="6">
        <f aca="true" t="shared" si="6" ref="D111:D116">SUM(E111:H111)</f>
        <v>4.3999999999999995</v>
      </c>
      <c r="E111" s="6">
        <v>0.3</v>
      </c>
      <c r="F111" s="17"/>
      <c r="G111" s="6">
        <v>4.1</v>
      </c>
      <c r="H111" s="17"/>
      <c r="I111" s="63" t="s">
        <v>206</v>
      </c>
    </row>
    <row r="112" spans="1:9" ht="49.5" customHeight="1">
      <c r="A112" s="47"/>
      <c r="B112" s="44"/>
      <c r="C112" s="4" t="s">
        <v>8</v>
      </c>
      <c r="D112" s="6">
        <f t="shared" si="6"/>
        <v>4.3</v>
      </c>
      <c r="E112" s="6">
        <v>0.2</v>
      </c>
      <c r="F112" s="17"/>
      <c r="G112" s="6">
        <v>4.1</v>
      </c>
      <c r="H112" s="17"/>
      <c r="I112" s="64"/>
    </row>
    <row r="113" spans="1:9" ht="49.5" customHeight="1">
      <c r="A113" s="48"/>
      <c r="B113" s="45"/>
      <c r="C113" s="4" t="s">
        <v>9</v>
      </c>
      <c r="D113" s="6">
        <f t="shared" si="6"/>
        <v>4.3</v>
      </c>
      <c r="E113" s="6">
        <v>0.2</v>
      </c>
      <c r="F113" s="17"/>
      <c r="G113" s="6">
        <v>4.1</v>
      </c>
      <c r="H113" s="17"/>
      <c r="I113" s="65"/>
    </row>
    <row r="114" spans="1:9" ht="64.5" customHeight="1">
      <c r="A114" s="46" t="s">
        <v>11</v>
      </c>
      <c r="B114" s="43" t="s">
        <v>69</v>
      </c>
      <c r="C114" s="4" t="s">
        <v>7</v>
      </c>
      <c r="D114" s="6">
        <f t="shared" si="6"/>
        <v>1.9</v>
      </c>
      <c r="E114" s="6">
        <v>1.5</v>
      </c>
      <c r="F114" s="17"/>
      <c r="G114" s="6">
        <v>0.4</v>
      </c>
      <c r="H114" s="17"/>
      <c r="I114" s="63" t="s">
        <v>217</v>
      </c>
    </row>
    <row r="115" spans="1:9" ht="64.5" customHeight="1">
      <c r="A115" s="47"/>
      <c r="B115" s="44"/>
      <c r="C115" s="4" t="s">
        <v>8</v>
      </c>
      <c r="D115" s="6">
        <f t="shared" si="6"/>
        <v>0.7</v>
      </c>
      <c r="E115" s="6">
        <v>0.7</v>
      </c>
      <c r="F115" s="17"/>
      <c r="G115" s="17"/>
      <c r="H115" s="17"/>
      <c r="I115" s="64"/>
    </row>
    <row r="116" spans="1:9" ht="64.5" customHeight="1">
      <c r="A116" s="48"/>
      <c r="B116" s="45"/>
      <c r="C116" s="4" t="s">
        <v>9</v>
      </c>
      <c r="D116" s="10">
        <f t="shared" si="6"/>
        <v>0.13</v>
      </c>
      <c r="E116" s="10">
        <v>0.13</v>
      </c>
      <c r="F116" s="17"/>
      <c r="G116" s="17"/>
      <c r="H116" s="17"/>
      <c r="I116" s="65"/>
    </row>
    <row r="117" spans="1:9" ht="17.25" customHeight="1">
      <c r="A117" s="58" t="s">
        <v>70</v>
      </c>
      <c r="B117" s="59"/>
      <c r="C117" s="59"/>
      <c r="D117" s="59"/>
      <c r="E117" s="59"/>
      <c r="F117" s="59"/>
      <c r="G117" s="59"/>
      <c r="H117" s="59"/>
      <c r="I117" s="60"/>
    </row>
    <row r="118" spans="1:9" ht="24.75" customHeight="1">
      <c r="A118" s="46"/>
      <c r="B118" s="43" t="s">
        <v>71</v>
      </c>
      <c r="C118" s="4" t="s">
        <v>7</v>
      </c>
      <c r="D118" s="10">
        <f aca="true" t="shared" si="7" ref="D118:D126">SUM(E118:H118)</f>
        <v>0.13</v>
      </c>
      <c r="E118" s="10">
        <v>0.13</v>
      </c>
      <c r="F118" s="17"/>
      <c r="G118" s="17"/>
      <c r="H118" s="17"/>
      <c r="I118" s="63" t="s">
        <v>91</v>
      </c>
    </row>
    <row r="119" spans="1:9" ht="24.75" customHeight="1">
      <c r="A119" s="47"/>
      <c r="B119" s="44"/>
      <c r="C119" s="4" t="s">
        <v>8</v>
      </c>
      <c r="D119" s="10">
        <f t="shared" si="7"/>
        <v>0.08</v>
      </c>
      <c r="E119" s="10">
        <v>0.08</v>
      </c>
      <c r="F119" s="17"/>
      <c r="G119" s="17"/>
      <c r="H119" s="17"/>
      <c r="I119" s="64"/>
    </row>
    <row r="120" spans="1:9" ht="24.75" customHeight="1">
      <c r="A120" s="48"/>
      <c r="B120" s="45"/>
      <c r="C120" s="4" t="s">
        <v>9</v>
      </c>
      <c r="D120" s="10">
        <f t="shared" si="7"/>
        <v>0.1</v>
      </c>
      <c r="E120" s="10">
        <v>0.1</v>
      </c>
      <c r="F120" s="17"/>
      <c r="G120" s="17"/>
      <c r="H120" s="17"/>
      <c r="I120" s="65"/>
    </row>
    <row r="121" spans="1:9" ht="34.5" customHeight="1">
      <c r="A121" s="46" t="s">
        <v>11</v>
      </c>
      <c r="B121" s="43" t="s">
        <v>72</v>
      </c>
      <c r="C121" s="4" t="s">
        <v>7</v>
      </c>
      <c r="D121" s="10">
        <f t="shared" si="7"/>
        <v>0.07</v>
      </c>
      <c r="E121" s="10">
        <v>0.07</v>
      </c>
      <c r="F121" s="17"/>
      <c r="G121" s="17"/>
      <c r="H121" s="17"/>
      <c r="I121" s="63" t="s">
        <v>92</v>
      </c>
    </row>
    <row r="122" spans="1:9" ht="34.5" customHeight="1">
      <c r="A122" s="47"/>
      <c r="B122" s="44"/>
      <c r="C122" s="4" t="s">
        <v>8</v>
      </c>
      <c r="D122" s="10">
        <f t="shared" si="7"/>
        <v>0.05</v>
      </c>
      <c r="E122" s="10">
        <v>0.05</v>
      </c>
      <c r="F122" s="17"/>
      <c r="G122" s="17"/>
      <c r="H122" s="17"/>
      <c r="I122" s="64"/>
    </row>
    <row r="123" spans="1:9" ht="34.5" customHeight="1">
      <c r="A123" s="48"/>
      <c r="B123" s="45"/>
      <c r="C123" s="4" t="s">
        <v>9</v>
      </c>
      <c r="D123" s="10">
        <f t="shared" si="7"/>
        <v>0.05</v>
      </c>
      <c r="E123" s="10">
        <v>0.05</v>
      </c>
      <c r="F123" s="17"/>
      <c r="G123" s="17"/>
      <c r="H123" s="17"/>
      <c r="I123" s="65"/>
    </row>
    <row r="124" spans="1:9" ht="39.75" customHeight="1">
      <c r="A124" s="46" t="s">
        <v>17</v>
      </c>
      <c r="B124" s="43" t="s">
        <v>73</v>
      </c>
      <c r="C124" s="4" t="s">
        <v>7</v>
      </c>
      <c r="D124" s="10">
        <f t="shared" si="7"/>
        <v>1.04</v>
      </c>
      <c r="E124" s="10">
        <v>1.04</v>
      </c>
      <c r="F124" s="17"/>
      <c r="G124" s="17"/>
      <c r="H124" s="17"/>
      <c r="I124" s="63" t="s">
        <v>93</v>
      </c>
    </row>
    <row r="125" spans="1:9" ht="39.75" customHeight="1">
      <c r="A125" s="47"/>
      <c r="B125" s="44"/>
      <c r="C125" s="4" t="s">
        <v>8</v>
      </c>
      <c r="D125" s="10">
        <f t="shared" si="7"/>
        <v>1.02</v>
      </c>
      <c r="E125" s="10">
        <v>1.02</v>
      </c>
      <c r="F125" s="17"/>
      <c r="G125" s="17"/>
      <c r="H125" s="17"/>
      <c r="I125" s="64"/>
    </row>
    <row r="126" spans="1:9" ht="39.75" customHeight="1">
      <c r="A126" s="48"/>
      <c r="B126" s="45"/>
      <c r="C126" s="4" t="s">
        <v>9</v>
      </c>
      <c r="D126" s="10">
        <f t="shared" si="7"/>
        <v>1.02</v>
      </c>
      <c r="E126" s="10">
        <v>1.02</v>
      </c>
      <c r="F126" s="17"/>
      <c r="G126" s="17"/>
      <c r="H126" s="17"/>
      <c r="I126" s="65"/>
    </row>
    <row r="127" spans="1:9" ht="17.25" customHeight="1">
      <c r="A127" s="58" t="s">
        <v>74</v>
      </c>
      <c r="B127" s="59"/>
      <c r="C127" s="59"/>
      <c r="D127" s="59"/>
      <c r="E127" s="59"/>
      <c r="F127" s="59"/>
      <c r="G127" s="59"/>
      <c r="H127" s="59"/>
      <c r="I127" s="60"/>
    </row>
    <row r="128" spans="1:9" ht="24.75" customHeight="1">
      <c r="A128" s="46" t="s">
        <v>10</v>
      </c>
      <c r="B128" s="43" t="s">
        <v>75</v>
      </c>
      <c r="C128" s="4" t="s">
        <v>7</v>
      </c>
      <c r="D128" s="10">
        <f>SUM(E128:H128)</f>
        <v>0.57</v>
      </c>
      <c r="E128" s="10">
        <v>0.57</v>
      </c>
      <c r="F128" s="17"/>
      <c r="G128" s="17"/>
      <c r="H128" s="17"/>
      <c r="I128" s="63" t="s">
        <v>94</v>
      </c>
    </row>
    <row r="129" spans="1:9" ht="24.75" customHeight="1">
      <c r="A129" s="47"/>
      <c r="B129" s="44"/>
      <c r="C129" s="4" t="s">
        <v>8</v>
      </c>
      <c r="D129" s="10">
        <f>SUM(E129:H129)</f>
        <v>0.4</v>
      </c>
      <c r="E129" s="10">
        <v>0.4</v>
      </c>
      <c r="F129" s="17"/>
      <c r="G129" s="17"/>
      <c r="H129" s="17"/>
      <c r="I129" s="64"/>
    </row>
    <row r="130" spans="1:9" ht="24.75" customHeight="1">
      <c r="A130" s="48"/>
      <c r="B130" s="45"/>
      <c r="C130" s="4" t="s">
        <v>9</v>
      </c>
      <c r="D130" s="10">
        <f>SUM(E130:H130)</f>
        <v>0.47</v>
      </c>
      <c r="E130" s="10">
        <v>0.47</v>
      </c>
      <c r="F130" s="17"/>
      <c r="G130" s="17"/>
      <c r="H130" s="17"/>
      <c r="I130" s="65"/>
    </row>
    <row r="131" spans="1:9" ht="17.25" customHeight="1">
      <c r="A131" s="58" t="s">
        <v>76</v>
      </c>
      <c r="B131" s="59"/>
      <c r="C131" s="59"/>
      <c r="D131" s="59"/>
      <c r="E131" s="59"/>
      <c r="F131" s="59"/>
      <c r="G131" s="59"/>
      <c r="H131" s="59"/>
      <c r="I131" s="60"/>
    </row>
    <row r="132" spans="1:9" ht="24.75" customHeight="1">
      <c r="A132" s="46" t="s">
        <v>10</v>
      </c>
      <c r="B132" s="43" t="s">
        <v>77</v>
      </c>
      <c r="C132" s="4" t="s">
        <v>7</v>
      </c>
      <c r="D132" s="10">
        <f>SUM(E132:H132)</f>
        <v>0.25</v>
      </c>
      <c r="E132" s="10">
        <v>0.24</v>
      </c>
      <c r="F132" s="17"/>
      <c r="G132" s="17"/>
      <c r="H132" s="10">
        <v>0.01</v>
      </c>
      <c r="I132" s="63" t="s">
        <v>95</v>
      </c>
    </row>
    <row r="133" spans="1:9" ht="24.75" customHeight="1">
      <c r="A133" s="47"/>
      <c r="B133" s="44"/>
      <c r="C133" s="4" t="s">
        <v>8</v>
      </c>
      <c r="D133" s="10">
        <f>SUM(E133:H133)</f>
        <v>0.26</v>
      </c>
      <c r="E133" s="10">
        <v>0.25</v>
      </c>
      <c r="F133" s="17"/>
      <c r="G133" s="17"/>
      <c r="H133" s="10">
        <v>0.01</v>
      </c>
      <c r="I133" s="64"/>
    </row>
    <row r="134" spans="1:9" ht="24.75" customHeight="1">
      <c r="A134" s="48"/>
      <c r="B134" s="45"/>
      <c r="C134" s="4" t="s">
        <v>9</v>
      </c>
      <c r="D134" s="10">
        <f>SUM(E134:H134)</f>
        <v>0.15000000000000002</v>
      </c>
      <c r="E134" s="10">
        <v>0.14</v>
      </c>
      <c r="F134" s="17"/>
      <c r="G134" s="17"/>
      <c r="H134" s="10">
        <v>0.01</v>
      </c>
      <c r="I134" s="65"/>
    </row>
    <row r="135" spans="1:9" ht="17.25" customHeight="1">
      <c r="A135" s="58" t="s">
        <v>78</v>
      </c>
      <c r="B135" s="59"/>
      <c r="C135" s="59"/>
      <c r="D135" s="59"/>
      <c r="E135" s="59"/>
      <c r="F135" s="59"/>
      <c r="G135" s="59"/>
      <c r="H135" s="59"/>
      <c r="I135" s="60"/>
    </row>
    <row r="136" spans="1:9" ht="45" customHeight="1">
      <c r="A136" s="46" t="s">
        <v>10</v>
      </c>
      <c r="B136" s="43" t="s">
        <v>79</v>
      </c>
      <c r="C136" s="4" t="s">
        <v>7</v>
      </c>
      <c r="D136" s="10">
        <f>SUM(E136:H136)</f>
        <v>0.72</v>
      </c>
      <c r="E136" s="10">
        <v>0.02</v>
      </c>
      <c r="F136" s="17"/>
      <c r="G136" s="6">
        <v>0.7</v>
      </c>
      <c r="H136" s="17"/>
      <c r="I136" s="63" t="s">
        <v>121</v>
      </c>
    </row>
    <row r="137" spans="1:9" ht="45" customHeight="1">
      <c r="A137" s="47"/>
      <c r="B137" s="44"/>
      <c r="C137" s="4" t="s">
        <v>8</v>
      </c>
      <c r="D137" s="10">
        <f>SUM(E137:H137)</f>
        <v>0.02</v>
      </c>
      <c r="E137" s="10">
        <v>0.02</v>
      </c>
      <c r="F137" s="17"/>
      <c r="G137" s="17"/>
      <c r="H137" s="17"/>
      <c r="I137" s="64"/>
    </row>
    <row r="138" spans="1:9" ht="45" customHeight="1">
      <c r="A138" s="48"/>
      <c r="B138" s="45"/>
      <c r="C138" s="4" t="s">
        <v>9</v>
      </c>
      <c r="D138" s="10">
        <f>SUM(E138:H138)</f>
        <v>0.02</v>
      </c>
      <c r="E138" s="10">
        <v>0.02</v>
      </c>
      <c r="F138" s="17"/>
      <c r="G138" s="17"/>
      <c r="H138" s="17"/>
      <c r="I138" s="65"/>
    </row>
    <row r="139" spans="1:9" ht="17.25" customHeight="1">
      <c r="A139" s="58" t="s">
        <v>80</v>
      </c>
      <c r="B139" s="59"/>
      <c r="C139" s="59"/>
      <c r="D139" s="59"/>
      <c r="E139" s="59"/>
      <c r="F139" s="59"/>
      <c r="G139" s="59"/>
      <c r="H139" s="59"/>
      <c r="I139" s="60"/>
    </row>
    <row r="140" spans="1:9" ht="45" customHeight="1">
      <c r="A140" s="46" t="s">
        <v>10</v>
      </c>
      <c r="B140" s="43" t="s">
        <v>81</v>
      </c>
      <c r="C140" s="4" t="s">
        <v>7</v>
      </c>
      <c r="D140" s="6">
        <f>SUM(E140:H140)</f>
        <v>0.7</v>
      </c>
      <c r="E140" s="6">
        <v>0.7</v>
      </c>
      <c r="F140" s="17"/>
      <c r="G140" s="17"/>
      <c r="H140" s="17"/>
      <c r="I140" s="63" t="s">
        <v>122</v>
      </c>
    </row>
    <row r="141" spans="1:9" ht="45" customHeight="1">
      <c r="A141" s="47"/>
      <c r="B141" s="44"/>
      <c r="C141" s="4" t="s">
        <v>8</v>
      </c>
      <c r="D141" s="6">
        <f>SUM(E141:H141)</f>
        <v>0.7</v>
      </c>
      <c r="E141" s="6">
        <v>0.7</v>
      </c>
      <c r="F141" s="17"/>
      <c r="G141" s="17"/>
      <c r="H141" s="17"/>
      <c r="I141" s="64"/>
    </row>
    <row r="142" spans="1:9" ht="45" customHeight="1">
      <c r="A142" s="48"/>
      <c r="B142" s="45"/>
      <c r="C142" s="4" t="s">
        <v>9</v>
      </c>
      <c r="D142" s="6">
        <f>SUM(E142:H142)</f>
        <v>0.7</v>
      </c>
      <c r="E142" s="6">
        <v>0.7</v>
      </c>
      <c r="F142" s="17"/>
      <c r="G142" s="17"/>
      <c r="H142" s="17"/>
      <c r="I142" s="65"/>
    </row>
    <row r="143" spans="1:9" ht="17.25" customHeight="1">
      <c r="A143" s="58" t="s">
        <v>60</v>
      </c>
      <c r="B143" s="59"/>
      <c r="C143" s="59"/>
      <c r="D143" s="59"/>
      <c r="E143" s="59"/>
      <c r="F143" s="59"/>
      <c r="G143" s="59"/>
      <c r="H143" s="59"/>
      <c r="I143" s="60"/>
    </row>
    <row r="144" spans="1:9" ht="45.75" customHeight="1">
      <c r="A144" s="46" t="s">
        <v>10</v>
      </c>
      <c r="B144" s="43" t="s">
        <v>82</v>
      </c>
      <c r="C144" s="4" t="s">
        <v>7</v>
      </c>
      <c r="D144" s="6">
        <f aca="true" t="shared" si="8" ref="D144:D149">SUM(E144:H144)</f>
        <v>7.7</v>
      </c>
      <c r="E144" s="6">
        <v>0.4</v>
      </c>
      <c r="F144" s="10"/>
      <c r="G144" s="6">
        <v>7.3</v>
      </c>
      <c r="H144" s="10"/>
      <c r="I144" s="63" t="s">
        <v>191</v>
      </c>
    </row>
    <row r="145" spans="1:9" ht="45.75" customHeight="1">
      <c r="A145" s="47"/>
      <c r="B145" s="44"/>
      <c r="C145" s="4" t="s">
        <v>8</v>
      </c>
      <c r="D145" s="6">
        <f t="shared" si="8"/>
        <v>3.9</v>
      </c>
      <c r="E145" s="6">
        <v>3.9</v>
      </c>
      <c r="F145" s="6"/>
      <c r="G145" s="6"/>
      <c r="H145" s="6"/>
      <c r="I145" s="64"/>
    </row>
    <row r="146" spans="1:9" ht="45.75" customHeight="1">
      <c r="A146" s="48"/>
      <c r="B146" s="45"/>
      <c r="C146" s="4" t="s">
        <v>9</v>
      </c>
      <c r="D146" s="6">
        <f t="shared" si="8"/>
        <v>3.9</v>
      </c>
      <c r="E146" s="6">
        <v>3.9</v>
      </c>
      <c r="F146" s="6"/>
      <c r="G146" s="6"/>
      <c r="H146" s="6"/>
      <c r="I146" s="65"/>
    </row>
    <row r="147" spans="1:9" ht="24.75" customHeight="1">
      <c r="A147" s="46" t="s">
        <v>11</v>
      </c>
      <c r="B147" s="43" t="s">
        <v>61</v>
      </c>
      <c r="C147" s="4" t="s">
        <v>7</v>
      </c>
      <c r="D147" s="6">
        <f t="shared" si="8"/>
        <v>1</v>
      </c>
      <c r="E147" s="6">
        <v>1</v>
      </c>
      <c r="F147" s="10"/>
      <c r="G147" s="10"/>
      <c r="H147" s="10"/>
      <c r="I147" s="40" t="s">
        <v>83</v>
      </c>
    </row>
    <row r="148" spans="1:9" ht="24.75" customHeight="1">
      <c r="A148" s="47"/>
      <c r="B148" s="44"/>
      <c r="C148" s="4" t="s">
        <v>8</v>
      </c>
      <c r="D148" s="6">
        <f t="shared" si="8"/>
        <v>2</v>
      </c>
      <c r="E148" s="6">
        <v>2</v>
      </c>
      <c r="F148" s="6"/>
      <c r="G148" s="6"/>
      <c r="H148" s="6"/>
      <c r="I148" s="41"/>
    </row>
    <row r="149" spans="1:9" ht="24.75" customHeight="1">
      <c r="A149" s="48"/>
      <c r="B149" s="45"/>
      <c r="C149" s="4" t="s">
        <v>9</v>
      </c>
      <c r="D149" s="6">
        <f t="shared" si="8"/>
        <v>2</v>
      </c>
      <c r="E149" s="6">
        <v>2</v>
      </c>
      <c r="F149" s="6"/>
      <c r="G149" s="6"/>
      <c r="H149" s="6"/>
      <c r="I149" s="42"/>
    </row>
    <row r="150" spans="1:9" ht="17.25" customHeight="1">
      <c r="A150" s="58" t="s">
        <v>84</v>
      </c>
      <c r="B150" s="59"/>
      <c r="C150" s="59"/>
      <c r="D150" s="59"/>
      <c r="E150" s="59"/>
      <c r="F150" s="59"/>
      <c r="G150" s="59"/>
      <c r="H150" s="59"/>
      <c r="I150" s="60"/>
    </row>
    <row r="151" spans="1:9" ht="30" customHeight="1">
      <c r="A151" s="46" t="s">
        <v>10</v>
      </c>
      <c r="B151" s="43" t="s">
        <v>85</v>
      </c>
      <c r="C151" s="4" t="s">
        <v>7</v>
      </c>
      <c r="D151" s="10">
        <f aca="true" t="shared" si="9" ref="D151:D156">SUM(E151:H151)</f>
        <v>0.64</v>
      </c>
      <c r="E151" s="10">
        <v>0.18</v>
      </c>
      <c r="F151" s="10"/>
      <c r="G151" s="10">
        <v>0.46</v>
      </c>
      <c r="H151" s="10"/>
      <c r="I151" s="40" t="s">
        <v>96</v>
      </c>
    </row>
    <row r="152" spans="1:9" ht="30" customHeight="1">
      <c r="A152" s="47"/>
      <c r="B152" s="44"/>
      <c r="C152" s="4" t="s">
        <v>8</v>
      </c>
      <c r="D152" s="10">
        <f t="shared" si="9"/>
        <v>0.64</v>
      </c>
      <c r="E152" s="10">
        <v>0.18</v>
      </c>
      <c r="F152" s="6"/>
      <c r="G152" s="10">
        <v>0.46</v>
      </c>
      <c r="H152" s="6"/>
      <c r="I152" s="41"/>
    </row>
    <row r="153" spans="1:9" ht="30" customHeight="1">
      <c r="A153" s="48"/>
      <c r="B153" s="45"/>
      <c r="C153" s="4" t="s">
        <v>9</v>
      </c>
      <c r="D153" s="10">
        <f t="shared" si="9"/>
        <v>0.64</v>
      </c>
      <c r="E153" s="10">
        <v>0.18</v>
      </c>
      <c r="F153" s="6"/>
      <c r="G153" s="10">
        <v>0.46</v>
      </c>
      <c r="H153" s="6"/>
      <c r="I153" s="42"/>
    </row>
    <row r="154" spans="1:9" ht="45" customHeight="1">
      <c r="A154" s="46" t="s">
        <v>11</v>
      </c>
      <c r="B154" s="43" t="s">
        <v>86</v>
      </c>
      <c r="C154" s="4" t="s">
        <v>7</v>
      </c>
      <c r="D154" s="6">
        <f t="shared" si="9"/>
        <v>0.5</v>
      </c>
      <c r="E154" s="6">
        <v>0.5</v>
      </c>
      <c r="F154" s="10"/>
      <c r="G154" s="10"/>
      <c r="H154" s="10"/>
      <c r="I154" s="40" t="s">
        <v>97</v>
      </c>
    </row>
    <row r="155" spans="1:9" ht="45" customHeight="1">
      <c r="A155" s="47"/>
      <c r="B155" s="44"/>
      <c r="C155" s="4" t="s">
        <v>8</v>
      </c>
      <c r="D155" s="10">
        <f t="shared" si="9"/>
        <v>0.49</v>
      </c>
      <c r="E155" s="10">
        <v>0.49</v>
      </c>
      <c r="F155" s="6"/>
      <c r="G155" s="6"/>
      <c r="H155" s="6"/>
      <c r="I155" s="41"/>
    </row>
    <row r="156" spans="1:10" ht="45" customHeight="1">
      <c r="A156" s="48"/>
      <c r="B156" s="45"/>
      <c r="C156" s="4" t="s">
        <v>9</v>
      </c>
      <c r="D156" s="6">
        <f t="shared" si="9"/>
        <v>0.4</v>
      </c>
      <c r="E156" s="6">
        <v>0.4</v>
      </c>
      <c r="F156" s="6"/>
      <c r="G156" s="6"/>
      <c r="H156" s="6"/>
      <c r="I156" s="42"/>
      <c r="J156" s="31"/>
    </row>
    <row r="157" spans="1:9" ht="17.25" customHeight="1">
      <c r="A157" s="58" t="s">
        <v>88</v>
      </c>
      <c r="B157" s="59"/>
      <c r="C157" s="59"/>
      <c r="D157" s="59"/>
      <c r="E157" s="59"/>
      <c r="F157" s="59"/>
      <c r="G157" s="59"/>
      <c r="H157" s="59"/>
      <c r="I157" s="60"/>
    </row>
    <row r="158" spans="1:9" ht="30" customHeight="1">
      <c r="A158" s="46" t="s">
        <v>10</v>
      </c>
      <c r="B158" s="43" t="s">
        <v>89</v>
      </c>
      <c r="C158" s="4" t="s">
        <v>7</v>
      </c>
      <c r="D158" s="6">
        <f>SUM(E158:H158)</f>
        <v>995.2</v>
      </c>
      <c r="E158" s="6"/>
      <c r="F158" s="10"/>
      <c r="G158" s="10"/>
      <c r="H158" s="10">
        <v>995.2</v>
      </c>
      <c r="I158" s="40" t="s">
        <v>90</v>
      </c>
    </row>
    <row r="159" spans="1:9" ht="30" customHeight="1">
      <c r="A159" s="47"/>
      <c r="B159" s="44"/>
      <c r="C159" s="4" t="s">
        <v>8</v>
      </c>
      <c r="D159" s="6">
        <f>SUM(E159:H159)</f>
        <v>1150</v>
      </c>
      <c r="E159" s="6"/>
      <c r="F159" s="6"/>
      <c r="G159" s="6"/>
      <c r="H159" s="6">
        <v>1150</v>
      </c>
      <c r="I159" s="41"/>
    </row>
    <row r="160" spans="1:9" ht="30" customHeight="1">
      <c r="A160" s="48"/>
      <c r="B160" s="45"/>
      <c r="C160" s="4" t="s">
        <v>9</v>
      </c>
      <c r="D160" s="6">
        <f>SUM(E160:H160)</f>
        <v>1310</v>
      </c>
      <c r="E160" s="6"/>
      <c r="F160" s="6"/>
      <c r="G160" s="6"/>
      <c r="H160" s="6">
        <v>1310</v>
      </c>
      <c r="I160" s="42"/>
    </row>
    <row r="161" spans="1:9" ht="17.25" customHeight="1">
      <c r="A161" s="58" t="s">
        <v>101</v>
      </c>
      <c r="B161" s="59"/>
      <c r="C161" s="59"/>
      <c r="D161" s="59"/>
      <c r="E161" s="59"/>
      <c r="F161" s="59"/>
      <c r="G161" s="59"/>
      <c r="H161" s="59"/>
      <c r="I161" s="60"/>
    </row>
    <row r="162" spans="1:9" ht="17.25" customHeight="1">
      <c r="A162" s="58" t="s">
        <v>102</v>
      </c>
      <c r="B162" s="59"/>
      <c r="C162" s="59"/>
      <c r="D162" s="59"/>
      <c r="E162" s="59"/>
      <c r="F162" s="59"/>
      <c r="G162" s="59"/>
      <c r="H162" s="59"/>
      <c r="I162" s="60"/>
    </row>
    <row r="163" spans="1:9" ht="84.75" customHeight="1">
      <c r="A163" s="46" t="s">
        <v>10</v>
      </c>
      <c r="B163" s="43" t="s">
        <v>109</v>
      </c>
      <c r="C163" s="4" t="s">
        <v>7</v>
      </c>
      <c r="D163" s="10">
        <f>SUM(E163:H163)</f>
        <v>0.18</v>
      </c>
      <c r="E163" s="10">
        <v>0.16</v>
      </c>
      <c r="F163" s="10"/>
      <c r="G163" s="10"/>
      <c r="H163" s="10">
        <v>0.02</v>
      </c>
      <c r="I163" s="40" t="s">
        <v>218</v>
      </c>
    </row>
    <row r="164" spans="1:9" ht="84.75" customHeight="1">
      <c r="A164" s="47"/>
      <c r="B164" s="44"/>
      <c r="C164" s="4" t="s">
        <v>8</v>
      </c>
      <c r="D164" s="10">
        <f>SUM(E164:H164)</f>
        <v>0.29000000000000004</v>
      </c>
      <c r="E164" s="10">
        <v>0.27</v>
      </c>
      <c r="F164" s="6"/>
      <c r="G164" s="6"/>
      <c r="H164" s="10">
        <v>0.02</v>
      </c>
      <c r="I164" s="41"/>
    </row>
    <row r="165" spans="1:9" ht="84.75" customHeight="1">
      <c r="A165" s="48"/>
      <c r="B165" s="45"/>
      <c r="C165" s="4" t="s">
        <v>9</v>
      </c>
      <c r="D165" s="10">
        <f>SUM(E165:H165)</f>
        <v>0.37</v>
      </c>
      <c r="E165" s="10">
        <v>0.35</v>
      </c>
      <c r="F165" s="6"/>
      <c r="G165" s="6"/>
      <c r="H165" s="10">
        <v>0.02</v>
      </c>
      <c r="I165" s="42"/>
    </row>
    <row r="166" spans="1:9" ht="17.25" customHeight="1">
      <c r="A166" s="58" t="s">
        <v>103</v>
      </c>
      <c r="B166" s="59"/>
      <c r="C166" s="59"/>
      <c r="D166" s="59"/>
      <c r="E166" s="59"/>
      <c r="F166" s="59"/>
      <c r="G166" s="59"/>
      <c r="H166" s="59"/>
      <c r="I166" s="60"/>
    </row>
    <row r="167" spans="1:9" ht="30" customHeight="1">
      <c r="A167" s="46" t="s">
        <v>10</v>
      </c>
      <c r="B167" s="43" t="s">
        <v>104</v>
      </c>
      <c r="C167" s="4" t="s">
        <v>7</v>
      </c>
      <c r="D167" s="10">
        <f aca="true" t="shared" si="10" ref="D167:D172">SUM(E167:H167)</f>
        <v>0.57</v>
      </c>
      <c r="E167" s="10">
        <v>0.57</v>
      </c>
      <c r="F167" s="10"/>
      <c r="G167" s="10"/>
      <c r="H167" s="10"/>
      <c r="I167" s="40" t="s">
        <v>124</v>
      </c>
    </row>
    <row r="168" spans="1:9" ht="30" customHeight="1">
      <c r="A168" s="47"/>
      <c r="B168" s="44"/>
      <c r="C168" s="4" t="s">
        <v>8</v>
      </c>
      <c r="D168" s="10">
        <f t="shared" si="10"/>
        <v>0.83</v>
      </c>
      <c r="E168" s="10">
        <v>0.83</v>
      </c>
      <c r="F168" s="6"/>
      <c r="G168" s="6"/>
      <c r="H168" s="6"/>
      <c r="I168" s="41"/>
    </row>
    <row r="169" spans="1:9" ht="30" customHeight="1">
      <c r="A169" s="48"/>
      <c r="B169" s="45"/>
      <c r="C169" s="4" t="s">
        <v>9</v>
      </c>
      <c r="D169" s="10">
        <f t="shared" si="10"/>
        <v>0.84</v>
      </c>
      <c r="E169" s="10">
        <v>0.84</v>
      </c>
      <c r="F169" s="6"/>
      <c r="G169" s="6"/>
      <c r="H169" s="6"/>
      <c r="I169" s="42"/>
    </row>
    <row r="170" spans="1:9" ht="30" customHeight="1">
      <c r="A170" s="46" t="s">
        <v>11</v>
      </c>
      <c r="B170" s="43" t="s">
        <v>105</v>
      </c>
      <c r="C170" s="4" t="s">
        <v>7</v>
      </c>
      <c r="D170" s="10">
        <f t="shared" si="10"/>
        <v>0</v>
      </c>
      <c r="E170" s="10"/>
      <c r="F170" s="10"/>
      <c r="G170" s="10"/>
      <c r="H170" s="10"/>
      <c r="I170" s="40" t="s">
        <v>110</v>
      </c>
    </row>
    <row r="171" spans="1:9" ht="30" customHeight="1">
      <c r="A171" s="47"/>
      <c r="B171" s="44"/>
      <c r="C171" s="4" t="s">
        <v>8</v>
      </c>
      <c r="D171" s="10">
        <f t="shared" si="10"/>
        <v>0.25</v>
      </c>
      <c r="E171" s="10">
        <v>0.25</v>
      </c>
      <c r="F171" s="6"/>
      <c r="G171" s="6"/>
      <c r="H171" s="6"/>
      <c r="I171" s="41"/>
    </row>
    <row r="172" spans="1:9" ht="30" customHeight="1">
      <c r="A172" s="48"/>
      <c r="B172" s="45"/>
      <c r="C172" s="4" t="s">
        <v>9</v>
      </c>
      <c r="D172" s="10">
        <f t="shared" si="10"/>
        <v>0.17</v>
      </c>
      <c r="E172" s="10">
        <v>0.17</v>
      </c>
      <c r="F172" s="6"/>
      <c r="G172" s="6"/>
      <c r="H172" s="6"/>
      <c r="I172" s="42"/>
    </row>
    <row r="173" spans="1:9" ht="17.25" customHeight="1">
      <c r="A173" s="58" t="s">
        <v>106</v>
      </c>
      <c r="B173" s="59"/>
      <c r="C173" s="59"/>
      <c r="D173" s="59"/>
      <c r="E173" s="59"/>
      <c r="F173" s="59"/>
      <c r="G173" s="59"/>
      <c r="H173" s="59"/>
      <c r="I173" s="60"/>
    </row>
    <row r="174" spans="1:9" ht="30" customHeight="1">
      <c r="A174" s="46" t="s">
        <v>10</v>
      </c>
      <c r="B174" s="43" t="s">
        <v>223</v>
      </c>
      <c r="C174" s="4" t="s">
        <v>7</v>
      </c>
      <c r="D174" s="10">
        <f>SUM(E174:H174)</f>
        <v>0.36</v>
      </c>
      <c r="E174" s="10">
        <v>0.36</v>
      </c>
      <c r="F174" s="10"/>
      <c r="G174" s="10"/>
      <c r="H174" s="10"/>
      <c r="I174" s="40" t="s">
        <v>240</v>
      </c>
    </row>
    <row r="175" spans="1:9" ht="30" customHeight="1">
      <c r="A175" s="47"/>
      <c r="B175" s="44"/>
      <c r="C175" s="4" t="s">
        <v>8</v>
      </c>
      <c r="D175" s="10">
        <f>SUM(E175:H175)</f>
        <v>0.46</v>
      </c>
      <c r="E175" s="10">
        <v>0.46</v>
      </c>
      <c r="F175" s="6"/>
      <c r="G175" s="6"/>
      <c r="H175" s="6"/>
      <c r="I175" s="41"/>
    </row>
    <row r="176" spans="1:9" ht="30" customHeight="1">
      <c r="A176" s="48"/>
      <c r="B176" s="45"/>
      <c r="C176" s="4" t="s">
        <v>9</v>
      </c>
      <c r="D176" s="10">
        <f>SUM(E176:H176)</f>
        <v>0.48</v>
      </c>
      <c r="E176" s="10">
        <v>0.48</v>
      </c>
      <c r="F176" s="6"/>
      <c r="G176" s="6"/>
      <c r="H176" s="6"/>
      <c r="I176" s="42"/>
    </row>
    <row r="177" spans="1:9" ht="17.25" customHeight="1">
      <c r="A177" s="58" t="s">
        <v>107</v>
      </c>
      <c r="B177" s="59"/>
      <c r="C177" s="59"/>
      <c r="D177" s="59"/>
      <c r="E177" s="59"/>
      <c r="F177" s="59"/>
      <c r="G177" s="59"/>
      <c r="H177" s="59"/>
      <c r="I177" s="60"/>
    </row>
    <row r="178" spans="1:9" ht="30" customHeight="1">
      <c r="A178" s="46" t="s">
        <v>10</v>
      </c>
      <c r="B178" s="43" t="s">
        <v>123</v>
      </c>
      <c r="C178" s="4" t="s">
        <v>7</v>
      </c>
      <c r="D178" s="6">
        <f>SUM(E178:H178)</f>
        <v>2.2</v>
      </c>
      <c r="E178" s="6">
        <v>2.2</v>
      </c>
      <c r="F178" s="10"/>
      <c r="G178" s="10"/>
      <c r="H178" s="10"/>
      <c r="I178" s="40" t="s">
        <v>126</v>
      </c>
    </row>
    <row r="179" spans="1:9" ht="30" customHeight="1">
      <c r="A179" s="47"/>
      <c r="B179" s="44"/>
      <c r="C179" s="4" t="s">
        <v>8</v>
      </c>
      <c r="D179" s="6">
        <f>SUM(E179:H179)</f>
        <v>3.1</v>
      </c>
      <c r="E179" s="6">
        <v>3.1</v>
      </c>
      <c r="F179" s="6"/>
      <c r="G179" s="6"/>
      <c r="H179" s="6"/>
      <c r="I179" s="41"/>
    </row>
    <row r="180" spans="1:9" ht="30" customHeight="1">
      <c r="A180" s="48"/>
      <c r="B180" s="45"/>
      <c r="C180" s="4" t="s">
        <v>9</v>
      </c>
      <c r="D180" s="6">
        <f>SUM(E180:H180)</f>
        <v>4</v>
      </c>
      <c r="E180" s="6">
        <v>4</v>
      </c>
      <c r="F180" s="6"/>
      <c r="G180" s="6"/>
      <c r="H180" s="6"/>
      <c r="I180" s="42"/>
    </row>
    <row r="181" spans="1:9" ht="17.25" customHeight="1">
      <c r="A181" s="58" t="s">
        <v>108</v>
      </c>
      <c r="B181" s="59"/>
      <c r="C181" s="59"/>
      <c r="D181" s="59"/>
      <c r="E181" s="59"/>
      <c r="F181" s="59"/>
      <c r="G181" s="59"/>
      <c r="H181" s="59"/>
      <c r="I181" s="60"/>
    </row>
    <row r="182" spans="1:9" ht="30" customHeight="1">
      <c r="A182" s="46" t="s">
        <v>10</v>
      </c>
      <c r="B182" s="43" t="s">
        <v>125</v>
      </c>
      <c r="C182" s="4" t="s">
        <v>7</v>
      </c>
      <c r="D182" s="6">
        <f>SUM(E182:H182)</f>
        <v>0.2</v>
      </c>
      <c r="E182" s="6">
        <v>0.2</v>
      </c>
      <c r="F182" s="10"/>
      <c r="G182" s="10"/>
      <c r="H182" s="10"/>
      <c r="I182" s="40" t="s">
        <v>198</v>
      </c>
    </row>
    <row r="183" spans="1:9" ht="30" customHeight="1">
      <c r="A183" s="47"/>
      <c r="B183" s="44"/>
      <c r="C183" s="4" t="s">
        <v>8</v>
      </c>
      <c r="D183" s="6">
        <f>SUM(E183:H183)</f>
        <v>0.4</v>
      </c>
      <c r="E183" s="6">
        <v>0.4</v>
      </c>
      <c r="F183" s="6"/>
      <c r="G183" s="6"/>
      <c r="H183" s="6"/>
      <c r="I183" s="41"/>
    </row>
    <row r="184" spans="1:9" ht="30" customHeight="1">
      <c r="A184" s="48"/>
      <c r="B184" s="45"/>
      <c r="C184" s="4" t="s">
        <v>9</v>
      </c>
      <c r="D184" s="6">
        <f>SUM(E184:H184)</f>
        <v>0.4</v>
      </c>
      <c r="E184" s="6">
        <v>0.4</v>
      </c>
      <c r="F184" s="6"/>
      <c r="G184" s="6"/>
      <c r="H184" s="6"/>
      <c r="I184" s="42"/>
    </row>
    <row r="185" spans="1:9" ht="17.25" customHeight="1">
      <c r="A185" s="58" t="s">
        <v>127</v>
      </c>
      <c r="B185" s="59"/>
      <c r="C185" s="59"/>
      <c r="D185" s="59"/>
      <c r="E185" s="59"/>
      <c r="F185" s="59"/>
      <c r="G185" s="59"/>
      <c r="H185" s="59"/>
      <c r="I185" s="60"/>
    </row>
    <row r="186" spans="1:9" ht="30" customHeight="1">
      <c r="A186" s="46" t="s">
        <v>10</v>
      </c>
      <c r="B186" s="43" t="s">
        <v>128</v>
      </c>
      <c r="C186" s="4" t="s">
        <v>7</v>
      </c>
      <c r="D186" s="6">
        <f aca="true" t="shared" si="11" ref="D186:D194">SUM(E186:H186)</f>
        <v>0.1</v>
      </c>
      <c r="E186" s="6">
        <v>0.1</v>
      </c>
      <c r="F186" s="10"/>
      <c r="G186" s="10"/>
      <c r="H186" s="10"/>
      <c r="I186" s="40" t="s">
        <v>200</v>
      </c>
    </row>
    <row r="187" spans="1:9" ht="30" customHeight="1">
      <c r="A187" s="47"/>
      <c r="B187" s="44"/>
      <c r="C187" s="4" t="s">
        <v>8</v>
      </c>
      <c r="D187" s="6">
        <f t="shared" si="11"/>
        <v>0.1</v>
      </c>
      <c r="E187" s="6">
        <v>0.1</v>
      </c>
      <c r="F187" s="6"/>
      <c r="G187" s="6"/>
      <c r="H187" s="6"/>
      <c r="I187" s="41"/>
    </row>
    <row r="188" spans="1:9" ht="30" customHeight="1">
      <c r="A188" s="48"/>
      <c r="B188" s="45"/>
      <c r="C188" s="4" t="s">
        <v>9</v>
      </c>
      <c r="D188" s="6">
        <f t="shared" si="11"/>
        <v>0.1</v>
      </c>
      <c r="E188" s="6">
        <v>0.1</v>
      </c>
      <c r="F188" s="6"/>
      <c r="G188" s="6"/>
      <c r="H188" s="6"/>
      <c r="I188" s="42"/>
    </row>
    <row r="189" spans="1:9" ht="45" customHeight="1">
      <c r="A189" s="46" t="s">
        <v>11</v>
      </c>
      <c r="B189" s="43" t="s">
        <v>129</v>
      </c>
      <c r="C189" s="4" t="s">
        <v>7</v>
      </c>
      <c r="D189" s="6">
        <f t="shared" si="11"/>
        <v>0.3</v>
      </c>
      <c r="E189" s="6">
        <v>0.3</v>
      </c>
      <c r="F189" s="10"/>
      <c r="G189" s="10"/>
      <c r="H189" s="10"/>
      <c r="I189" s="40" t="s">
        <v>219</v>
      </c>
    </row>
    <row r="190" spans="1:9" ht="45" customHeight="1">
      <c r="A190" s="47"/>
      <c r="B190" s="44"/>
      <c r="C190" s="4" t="s">
        <v>8</v>
      </c>
      <c r="D190" s="6">
        <f t="shared" si="11"/>
        <v>0.5</v>
      </c>
      <c r="E190" s="6">
        <v>0.5</v>
      </c>
      <c r="F190" s="6"/>
      <c r="G190" s="6"/>
      <c r="H190" s="6"/>
      <c r="I190" s="41"/>
    </row>
    <row r="191" spans="1:9" ht="45" customHeight="1">
      <c r="A191" s="48"/>
      <c r="B191" s="45"/>
      <c r="C191" s="4" t="s">
        <v>9</v>
      </c>
      <c r="D191" s="6">
        <f t="shared" si="11"/>
        <v>0.2</v>
      </c>
      <c r="E191" s="6">
        <v>0.2</v>
      </c>
      <c r="F191" s="6"/>
      <c r="G191" s="6"/>
      <c r="H191" s="6"/>
      <c r="I191" s="42"/>
    </row>
    <row r="192" spans="1:9" ht="30" customHeight="1">
      <c r="A192" s="46" t="s">
        <v>17</v>
      </c>
      <c r="B192" s="43" t="s">
        <v>130</v>
      </c>
      <c r="C192" s="4" t="s">
        <v>7</v>
      </c>
      <c r="D192" s="6">
        <f t="shared" si="11"/>
        <v>0.2</v>
      </c>
      <c r="E192" s="6">
        <v>0.2</v>
      </c>
      <c r="F192" s="10"/>
      <c r="G192" s="10"/>
      <c r="H192" s="10"/>
      <c r="I192" s="40" t="s">
        <v>201</v>
      </c>
    </row>
    <row r="193" spans="1:9" ht="30" customHeight="1">
      <c r="A193" s="47"/>
      <c r="B193" s="44"/>
      <c r="C193" s="4" t="s">
        <v>8</v>
      </c>
      <c r="D193" s="6">
        <f t="shared" si="11"/>
        <v>0.3</v>
      </c>
      <c r="E193" s="6">
        <v>0.3</v>
      </c>
      <c r="F193" s="6"/>
      <c r="G193" s="6"/>
      <c r="H193" s="6"/>
      <c r="I193" s="41"/>
    </row>
    <row r="194" spans="1:9" ht="30" customHeight="1">
      <c r="A194" s="48"/>
      <c r="B194" s="45"/>
      <c r="C194" s="4" t="s">
        <v>9</v>
      </c>
      <c r="D194" s="6">
        <f t="shared" si="11"/>
        <v>0.3</v>
      </c>
      <c r="E194" s="6">
        <v>0.3</v>
      </c>
      <c r="F194" s="6"/>
      <c r="G194" s="6"/>
      <c r="H194" s="6"/>
      <c r="I194" s="42"/>
    </row>
    <row r="195" spans="1:9" ht="17.25" customHeight="1">
      <c r="A195" s="58" t="s">
        <v>131</v>
      </c>
      <c r="B195" s="59"/>
      <c r="C195" s="59"/>
      <c r="D195" s="59"/>
      <c r="E195" s="59"/>
      <c r="F195" s="59"/>
      <c r="G195" s="59"/>
      <c r="H195" s="59"/>
      <c r="I195" s="60"/>
    </row>
    <row r="196" spans="1:9" ht="30" customHeight="1">
      <c r="A196" s="46" t="s">
        <v>10</v>
      </c>
      <c r="B196" s="43" t="s">
        <v>202</v>
      </c>
      <c r="C196" s="4" t="s">
        <v>7</v>
      </c>
      <c r="D196" s="6">
        <f>SUM(E196:H196)</f>
        <v>0.5</v>
      </c>
      <c r="E196" s="6">
        <v>0.5</v>
      </c>
      <c r="F196" s="10"/>
      <c r="G196" s="10"/>
      <c r="H196" s="10"/>
      <c r="I196" s="40" t="s">
        <v>203</v>
      </c>
    </row>
    <row r="197" spans="1:9" ht="30" customHeight="1">
      <c r="A197" s="47"/>
      <c r="B197" s="44"/>
      <c r="C197" s="4" t="s">
        <v>8</v>
      </c>
      <c r="D197" s="6">
        <f>SUM(E197:H197)</f>
        <v>0.6</v>
      </c>
      <c r="E197" s="6">
        <v>0.6</v>
      </c>
      <c r="F197" s="6"/>
      <c r="G197" s="6"/>
      <c r="H197" s="6"/>
      <c r="I197" s="111"/>
    </row>
    <row r="198" spans="1:9" ht="30" customHeight="1">
      <c r="A198" s="48"/>
      <c r="B198" s="45"/>
      <c r="C198" s="4" t="s">
        <v>9</v>
      </c>
      <c r="D198" s="6">
        <f>SUM(E198:H198)</f>
        <v>0.6</v>
      </c>
      <c r="E198" s="6">
        <v>0.6</v>
      </c>
      <c r="F198" s="6"/>
      <c r="G198" s="6"/>
      <c r="H198" s="6"/>
      <c r="I198" s="112"/>
    </row>
    <row r="199" spans="1:9" ht="17.25" customHeight="1">
      <c r="A199" s="58" t="s">
        <v>132</v>
      </c>
      <c r="B199" s="59"/>
      <c r="C199" s="59"/>
      <c r="D199" s="59"/>
      <c r="E199" s="59"/>
      <c r="F199" s="59"/>
      <c r="G199" s="59"/>
      <c r="H199" s="59"/>
      <c r="I199" s="60"/>
    </row>
    <row r="200" spans="1:9" ht="49.5" customHeight="1">
      <c r="A200" s="46" t="s">
        <v>10</v>
      </c>
      <c r="B200" s="43" t="s">
        <v>133</v>
      </c>
      <c r="C200" s="4" t="s">
        <v>7</v>
      </c>
      <c r="D200" s="10">
        <f aca="true" t="shared" si="12" ref="D200:D205">SUM(E200:H200)</f>
        <v>0.07</v>
      </c>
      <c r="E200" s="10">
        <v>0.07</v>
      </c>
      <c r="F200" s="10"/>
      <c r="G200" s="10"/>
      <c r="H200" s="10"/>
      <c r="I200" s="40" t="s">
        <v>199</v>
      </c>
    </row>
    <row r="201" spans="1:9" ht="49.5" customHeight="1">
      <c r="A201" s="47"/>
      <c r="B201" s="44"/>
      <c r="C201" s="4" t="s">
        <v>8</v>
      </c>
      <c r="D201" s="6">
        <f t="shared" si="12"/>
        <v>0.7</v>
      </c>
      <c r="E201" s="6">
        <v>0.7</v>
      </c>
      <c r="F201" s="6"/>
      <c r="G201" s="6"/>
      <c r="H201" s="6"/>
      <c r="I201" s="41"/>
    </row>
    <row r="202" spans="1:9" ht="49.5" customHeight="1">
      <c r="A202" s="48"/>
      <c r="B202" s="45"/>
      <c r="C202" s="4" t="s">
        <v>9</v>
      </c>
      <c r="D202" s="6">
        <f t="shared" si="12"/>
        <v>0.7</v>
      </c>
      <c r="E202" s="6">
        <v>0.7</v>
      </c>
      <c r="F202" s="6"/>
      <c r="G202" s="6"/>
      <c r="H202" s="6"/>
      <c r="I202" s="42"/>
    </row>
    <row r="203" spans="1:9" ht="45" customHeight="1">
      <c r="A203" s="46" t="s">
        <v>11</v>
      </c>
      <c r="B203" s="43" t="s">
        <v>134</v>
      </c>
      <c r="C203" s="4" t="s">
        <v>7</v>
      </c>
      <c r="D203" s="6">
        <f t="shared" si="12"/>
        <v>0</v>
      </c>
      <c r="E203" s="6"/>
      <c r="F203" s="10"/>
      <c r="G203" s="10"/>
      <c r="H203" s="10"/>
      <c r="I203" s="40" t="s">
        <v>189</v>
      </c>
    </row>
    <row r="204" spans="1:9" ht="45" customHeight="1">
      <c r="A204" s="47"/>
      <c r="B204" s="44"/>
      <c r="C204" s="4" t="s">
        <v>8</v>
      </c>
      <c r="D204" s="10">
        <f t="shared" si="12"/>
        <v>0.27</v>
      </c>
      <c r="E204" s="10">
        <v>0.27</v>
      </c>
      <c r="F204" s="6"/>
      <c r="G204" s="6"/>
      <c r="H204" s="6"/>
      <c r="I204" s="41"/>
    </row>
    <row r="205" spans="1:9" ht="45" customHeight="1">
      <c r="A205" s="48"/>
      <c r="B205" s="45"/>
      <c r="C205" s="4" t="s">
        <v>9</v>
      </c>
      <c r="D205" s="10">
        <f t="shared" si="12"/>
        <v>0.15</v>
      </c>
      <c r="E205" s="10">
        <v>0.15</v>
      </c>
      <c r="F205" s="6"/>
      <c r="G205" s="6"/>
      <c r="H205" s="6"/>
      <c r="I205" s="42"/>
    </row>
    <row r="206" spans="1:9" ht="17.25" customHeight="1">
      <c r="A206" s="58" t="s">
        <v>135</v>
      </c>
      <c r="B206" s="59"/>
      <c r="C206" s="59"/>
      <c r="D206" s="59"/>
      <c r="E206" s="59"/>
      <c r="F206" s="59"/>
      <c r="G206" s="59"/>
      <c r="H206" s="59"/>
      <c r="I206" s="60"/>
    </row>
    <row r="207" spans="1:9" ht="60" customHeight="1">
      <c r="A207" s="46" t="s">
        <v>10</v>
      </c>
      <c r="B207" s="43" t="s">
        <v>136</v>
      </c>
      <c r="C207" s="4" t="s">
        <v>7</v>
      </c>
      <c r="D207" s="6">
        <f aca="true" t="shared" si="13" ref="D207:D212">SUM(E207:H207)</f>
        <v>1.7</v>
      </c>
      <c r="E207" s="6">
        <v>1.4</v>
      </c>
      <c r="F207" s="10"/>
      <c r="G207" s="10"/>
      <c r="H207" s="6">
        <v>0.3</v>
      </c>
      <c r="I207" s="40" t="s">
        <v>168</v>
      </c>
    </row>
    <row r="208" spans="1:9" ht="60" customHeight="1">
      <c r="A208" s="47"/>
      <c r="B208" s="44"/>
      <c r="C208" s="4" t="s">
        <v>8</v>
      </c>
      <c r="D208" s="6">
        <f t="shared" si="13"/>
        <v>98</v>
      </c>
      <c r="E208" s="6">
        <v>17.7</v>
      </c>
      <c r="F208" s="6"/>
      <c r="G208" s="6">
        <v>80</v>
      </c>
      <c r="H208" s="6">
        <v>0.3</v>
      </c>
      <c r="I208" s="41"/>
    </row>
    <row r="209" spans="1:9" ht="60" customHeight="1">
      <c r="A209" s="48"/>
      <c r="B209" s="45"/>
      <c r="C209" s="4" t="s">
        <v>9</v>
      </c>
      <c r="D209" s="6">
        <f t="shared" si="13"/>
        <v>8.2</v>
      </c>
      <c r="E209" s="6">
        <v>7.8</v>
      </c>
      <c r="F209" s="6"/>
      <c r="G209" s="6"/>
      <c r="H209" s="6">
        <v>0.4</v>
      </c>
      <c r="I209" s="42"/>
    </row>
    <row r="210" spans="1:9" ht="30" customHeight="1">
      <c r="A210" s="46" t="s">
        <v>11</v>
      </c>
      <c r="B210" s="43" t="s">
        <v>167</v>
      </c>
      <c r="C210" s="4" t="s">
        <v>7</v>
      </c>
      <c r="D210" s="10">
        <f t="shared" si="13"/>
        <v>0.15</v>
      </c>
      <c r="E210" s="10"/>
      <c r="F210" s="10"/>
      <c r="G210" s="10"/>
      <c r="H210" s="10">
        <v>0.15</v>
      </c>
      <c r="I210" s="40" t="s">
        <v>190</v>
      </c>
    </row>
    <row r="211" spans="1:9" ht="30" customHeight="1">
      <c r="A211" s="47"/>
      <c r="B211" s="44"/>
      <c r="C211" s="4" t="s">
        <v>8</v>
      </c>
      <c r="D211" s="10">
        <f t="shared" si="13"/>
        <v>1.05</v>
      </c>
      <c r="E211" s="10">
        <v>0.87</v>
      </c>
      <c r="F211" s="10"/>
      <c r="G211" s="10"/>
      <c r="H211" s="10">
        <v>0.18</v>
      </c>
      <c r="I211" s="41"/>
    </row>
    <row r="212" spans="1:9" ht="30" customHeight="1">
      <c r="A212" s="48"/>
      <c r="B212" s="45"/>
      <c r="C212" s="4" t="s">
        <v>9</v>
      </c>
      <c r="D212" s="10">
        <f t="shared" si="13"/>
        <v>3.6</v>
      </c>
      <c r="E212" s="10">
        <v>3.41</v>
      </c>
      <c r="F212" s="10"/>
      <c r="G212" s="10"/>
      <c r="H212" s="10">
        <v>0.19</v>
      </c>
      <c r="I212" s="42"/>
    </row>
    <row r="213" spans="1:9" ht="39.75" customHeight="1">
      <c r="A213" s="46" t="s">
        <v>17</v>
      </c>
      <c r="B213" s="43" t="s">
        <v>220</v>
      </c>
      <c r="C213" s="4" t="s">
        <v>7</v>
      </c>
      <c r="D213" s="10">
        <f aca="true" t="shared" si="14" ref="D213:D218">SUM(E213:H213)</f>
        <v>0.16</v>
      </c>
      <c r="E213" s="10"/>
      <c r="F213" s="10"/>
      <c r="G213" s="10"/>
      <c r="H213" s="10">
        <v>0.16</v>
      </c>
      <c r="I213" s="40" t="s">
        <v>204</v>
      </c>
    </row>
    <row r="214" spans="1:9" ht="39.75" customHeight="1">
      <c r="A214" s="47"/>
      <c r="B214" s="44"/>
      <c r="C214" s="4" t="s">
        <v>8</v>
      </c>
      <c r="D214" s="10">
        <f t="shared" si="14"/>
        <v>1.39</v>
      </c>
      <c r="E214" s="10">
        <v>1.14</v>
      </c>
      <c r="F214" s="6"/>
      <c r="G214" s="6"/>
      <c r="H214" s="10">
        <v>0.25</v>
      </c>
      <c r="I214" s="41"/>
    </row>
    <row r="215" spans="1:9" ht="39.75" customHeight="1">
      <c r="A215" s="48"/>
      <c r="B215" s="45"/>
      <c r="C215" s="4" t="s">
        <v>9</v>
      </c>
      <c r="D215" s="6">
        <f t="shared" si="14"/>
        <v>0.7</v>
      </c>
      <c r="E215" s="6">
        <v>0.38</v>
      </c>
      <c r="F215" s="6"/>
      <c r="G215" s="6"/>
      <c r="H215" s="10">
        <v>0.32</v>
      </c>
      <c r="I215" s="42"/>
    </row>
    <row r="216" spans="1:9" ht="30" customHeight="1">
      <c r="A216" s="46" t="s">
        <v>176</v>
      </c>
      <c r="B216" s="43" t="s">
        <v>169</v>
      </c>
      <c r="C216" s="4" t="s">
        <v>7</v>
      </c>
      <c r="D216" s="10">
        <f t="shared" si="14"/>
        <v>0.07</v>
      </c>
      <c r="E216" s="6"/>
      <c r="F216" s="10"/>
      <c r="G216" s="10"/>
      <c r="H216" s="10">
        <v>0.07</v>
      </c>
      <c r="I216" s="40" t="s">
        <v>170</v>
      </c>
    </row>
    <row r="217" spans="1:9" ht="30" customHeight="1">
      <c r="A217" s="47"/>
      <c r="B217" s="44"/>
      <c r="C217" s="4" t="s">
        <v>8</v>
      </c>
      <c r="D217" s="10">
        <f t="shared" si="14"/>
        <v>0.96</v>
      </c>
      <c r="E217" s="6">
        <v>0.9</v>
      </c>
      <c r="F217" s="6"/>
      <c r="G217" s="6"/>
      <c r="H217" s="10">
        <v>0.06</v>
      </c>
      <c r="I217" s="41"/>
    </row>
    <row r="218" spans="1:9" ht="30" customHeight="1">
      <c r="A218" s="48"/>
      <c r="B218" s="45"/>
      <c r="C218" s="4" t="s">
        <v>9</v>
      </c>
      <c r="D218" s="6">
        <f t="shared" si="14"/>
        <v>1.1</v>
      </c>
      <c r="E218" s="6">
        <v>1.1</v>
      </c>
      <c r="F218" s="6"/>
      <c r="G218" s="6"/>
      <c r="H218" s="10"/>
      <c r="I218" s="42"/>
    </row>
    <row r="219" spans="1:9" ht="17.25" customHeight="1">
      <c r="A219" s="58" t="s">
        <v>171</v>
      </c>
      <c r="B219" s="59"/>
      <c r="C219" s="59"/>
      <c r="D219" s="59"/>
      <c r="E219" s="59"/>
      <c r="F219" s="59"/>
      <c r="G219" s="59"/>
      <c r="H219" s="59"/>
      <c r="I219" s="60"/>
    </row>
    <row r="220" spans="1:9" ht="30" customHeight="1">
      <c r="A220" s="46" t="s">
        <v>10</v>
      </c>
      <c r="B220" s="43" t="s">
        <v>172</v>
      </c>
      <c r="C220" s="4" t="s">
        <v>7</v>
      </c>
      <c r="D220" s="10">
        <f>SUM(E220:H220)</f>
        <v>0.24</v>
      </c>
      <c r="E220" s="10">
        <v>0.24</v>
      </c>
      <c r="F220" s="10"/>
      <c r="G220" s="10"/>
      <c r="H220" s="10"/>
      <c r="I220" s="40" t="s">
        <v>173</v>
      </c>
    </row>
    <row r="221" spans="1:9" ht="30" customHeight="1">
      <c r="A221" s="47"/>
      <c r="B221" s="44"/>
      <c r="C221" s="4" t="s">
        <v>8</v>
      </c>
      <c r="D221" s="6">
        <f>SUM(E221:H221)</f>
        <v>0.2</v>
      </c>
      <c r="E221" s="6">
        <v>0.2</v>
      </c>
      <c r="F221" s="6"/>
      <c r="G221" s="6"/>
      <c r="H221" s="10"/>
      <c r="I221" s="41"/>
    </row>
    <row r="222" spans="1:9" ht="30" customHeight="1">
      <c r="A222" s="48"/>
      <c r="B222" s="45"/>
      <c r="C222" s="4" t="s">
        <v>9</v>
      </c>
      <c r="D222" s="10">
        <f>SUM(E222:H222)</f>
        <v>0.14</v>
      </c>
      <c r="E222" s="10">
        <v>0.14</v>
      </c>
      <c r="F222" s="6"/>
      <c r="G222" s="6"/>
      <c r="H222" s="10"/>
      <c r="I222" s="42"/>
    </row>
    <row r="223" spans="1:9" ht="17.25" customHeight="1">
      <c r="A223" s="58" t="s">
        <v>205</v>
      </c>
      <c r="B223" s="59"/>
      <c r="C223" s="59"/>
      <c r="D223" s="59"/>
      <c r="E223" s="59"/>
      <c r="F223" s="59"/>
      <c r="G223" s="59"/>
      <c r="H223" s="59"/>
      <c r="I223" s="60"/>
    </row>
    <row r="224" spans="1:9" ht="39.75" customHeight="1">
      <c r="A224" s="46" t="s">
        <v>10</v>
      </c>
      <c r="B224" s="43" t="s">
        <v>174</v>
      </c>
      <c r="C224" s="4" t="s">
        <v>7</v>
      </c>
      <c r="D224" s="10">
        <f aca="true" t="shared" si="15" ref="D224:D241">SUM(E224:H224)</f>
        <v>0.7000000000000001</v>
      </c>
      <c r="E224" s="10">
        <v>0.14</v>
      </c>
      <c r="F224" s="10"/>
      <c r="G224" s="10"/>
      <c r="H224" s="10">
        <v>0.56</v>
      </c>
      <c r="I224" s="40" t="s">
        <v>224</v>
      </c>
    </row>
    <row r="225" spans="1:9" ht="39.75" customHeight="1">
      <c r="A225" s="47"/>
      <c r="B225" s="44"/>
      <c r="C225" s="4" t="s">
        <v>8</v>
      </c>
      <c r="D225" s="10">
        <f t="shared" si="15"/>
        <v>0.76</v>
      </c>
      <c r="E225" s="10">
        <v>0.15</v>
      </c>
      <c r="F225" s="10"/>
      <c r="G225" s="10"/>
      <c r="H225" s="10">
        <v>0.61</v>
      </c>
      <c r="I225" s="61"/>
    </row>
    <row r="226" spans="1:9" ht="39.75" customHeight="1">
      <c r="A226" s="48"/>
      <c r="B226" s="45"/>
      <c r="C226" s="4" t="s">
        <v>9</v>
      </c>
      <c r="D226" s="10">
        <f t="shared" si="15"/>
        <v>0.8400000000000001</v>
      </c>
      <c r="E226" s="10">
        <v>0.17</v>
      </c>
      <c r="F226" s="10"/>
      <c r="G226" s="10"/>
      <c r="H226" s="10">
        <v>0.67</v>
      </c>
      <c r="I226" s="62"/>
    </row>
    <row r="227" spans="1:9" ht="129.75" customHeight="1">
      <c r="A227" s="46" t="s">
        <v>11</v>
      </c>
      <c r="B227" s="43" t="s">
        <v>175</v>
      </c>
      <c r="C227" s="4" t="s">
        <v>7</v>
      </c>
      <c r="D227" s="10">
        <f t="shared" si="15"/>
        <v>1.84</v>
      </c>
      <c r="E227" s="10">
        <v>0.8</v>
      </c>
      <c r="F227" s="10"/>
      <c r="G227" s="10"/>
      <c r="H227" s="10">
        <v>1.04</v>
      </c>
      <c r="I227" s="40" t="s">
        <v>225</v>
      </c>
    </row>
    <row r="228" spans="1:9" ht="129.75" customHeight="1">
      <c r="A228" s="47"/>
      <c r="B228" s="44"/>
      <c r="C228" s="4" t="s">
        <v>8</v>
      </c>
      <c r="D228" s="10">
        <f t="shared" si="15"/>
        <v>2.1</v>
      </c>
      <c r="E228" s="10">
        <v>0.9</v>
      </c>
      <c r="F228" s="10"/>
      <c r="G228" s="10"/>
      <c r="H228" s="10">
        <v>1.2</v>
      </c>
      <c r="I228" s="41"/>
    </row>
    <row r="229" spans="1:9" ht="129.75" customHeight="1">
      <c r="A229" s="48"/>
      <c r="B229" s="45"/>
      <c r="C229" s="4" t="s">
        <v>9</v>
      </c>
      <c r="D229" s="10">
        <f t="shared" si="15"/>
        <v>2.2199999999999998</v>
      </c>
      <c r="E229" s="10">
        <v>0.98</v>
      </c>
      <c r="F229" s="10"/>
      <c r="G229" s="10"/>
      <c r="H229" s="10">
        <v>1.24</v>
      </c>
      <c r="I229" s="42"/>
    </row>
    <row r="230" spans="1:9" ht="60" customHeight="1">
      <c r="A230" s="46" t="s">
        <v>17</v>
      </c>
      <c r="B230" s="43" t="s">
        <v>177</v>
      </c>
      <c r="C230" s="4" t="s">
        <v>7</v>
      </c>
      <c r="D230" s="10">
        <f t="shared" si="15"/>
        <v>0.23</v>
      </c>
      <c r="E230" s="10">
        <v>0.19</v>
      </c>
      <c r="F230" s="10"/>
      <c r="G230" s="10"/>
      <c r="H230" s="10">
        <v>0.04</v>
      </c>
      <c r="I230" s="40" t="s">
        <v>236</v>
      </c>
    </row>
    <row r="231" spans="1:9" ht="60" customHeight="1">
      <c r="A231" s="47"/>
      <c r="B231" s="44"/>
      <c r="C231" s="4" t="s">
        <v>8</v>
      </c>
      <c r="D231" s="10">
        <f t="shared" si="15"/>
        <v>0.38999999999999996</v>
      </c>
      <c r="E231" s="10">
        <v>0.35</v>
      </c>
      <c r="F231" s="10"/>
      <c r="G231" s="10"/>
      <c r="H231" s="10">
        <v>0.04</v>
      </c>
      <c r="I231" s="41"/>
    </row>
    <row r="232" spans="1:9" ht="60" customHeight="1">
      <c r="A232" s="48"/>
      <c r="B232" s="45"/>
      <c r="C232" s="4" t="s">
        <v>9</v>
      </c>
      <c r="D232" s="10">
        <f t="shared" si="15"/>
        <v>0.43</v>
      </c>
      <c r="E232" s="10">
        <v>0.39</v>
      </c>
      <c r="F232" s="10"/>
      <c r="G232" s="10"/>
      <c r="H232" s="10">
        <v>0.04</v>
      </c>
      <c r="I232" s="42"/>
    </row>
    <row r="233" spans="1:9" ht="144.75" customHeight="1">
      <c r="A233" s="46" t="s">
        <v>176</v>
      </c>
      <c r="B233" s="43" t="s">
        <v>178</v>
      </c>
      <c r="C233" s="4" t="s">
        <v>7</v>
      </c>
      <c r="D233" s="10">
        <f t="shared" si="15"/>
        <v>81.12</v>
      </c>
      <c r="E233" s="6">
        <v>77.7</v>
      </c>
      <c r="F233" s="10"/>
      <c r="G233" s="10"/>
      <c r="H233" s="10">
        <v>3.42</v>
      </c>
      <c r="I233" s="40" t="s">
        <v>229</v>
      </c>
    </row>
    <row r="234" spans="1:9" ht="144.75" customHeight="1">
      <c r="A234" s="47"/>
      <c r="B234" s="44"/>
      <c r="C234" s="4" t="s">
        <v>8</v>
      </c>
      <c r="D234" s="10">
        <f t="shared" si="15"/>
        <v>92.62</v>
      </c>
      <c r="E234" s="10">
        <v>88.78</v>
      </c>
      <c r="F234" s="10"/>
      <c r="G234" s="10"/>
      <c r="H234" s="10">
        <v>3.84</v>
      </c>
      <c r="I234" s="41"/>
    </row>
    <row r="235" spans="1:9" ht="150" customHeight="1">
      <c r="A235" s="48"/>
      <c r="B235" s="45"/>
      <c r="C235" s="4" t="s">
        <v>9</v>
      </c>
      <c r="D235" s="10">
        <f t="shared" si="15"/>
        <v>85.66</v>
      </c>
      <c r="E235" s="10">
        <v>81.2</v>
      </c>
      <c r="F235" s="10"/>
      <c r="G235" s="10"/>
      <c r="H235" s="10">
        <v>4.46</v>
      </c>
      <c r="I235" s="42"/>
    </row>
    <row r="236" spans="1:9" ht="90" customHeight="1">
      <c r="A236" s="46" t="s">
        <v>28</v>
      </c>
      <c r="B236" s="43" t="s">
        <v>226</v>
      </c>
      <c r="C236" s="4" t="s">
        <v>7</v>
      </c>
      <c r="D236" s="10">
        <f>SUM(E236:H236)</f>
        <v>1.17</v>
      </c>
      <c r="E236" s="10">
        <v>0.24</v>
      </c>
      <c r="F236" s="10"/>
      <c r="G236" s="10"/>
      <c r="H236" s="10">
        <v>0.93</v>
      </c>
      <c r="I236" s="40" t="s">
        <v>235</v>
      </c>
    </row>
    <row r="237" spans="1:9" ht="90" customHeight="1">
      <c r="A237" s="47"/>
      <c r="B237" s="44"/>
      <c r="C237" s="4" t="s">
        <v>8</v>
      </c>
      <c r="D237" s="10">
        <f>SUM(E237:H237)</f>
        <v>1.6700000000000002</v>
      </c>
      <c r="E237" s="10">
        <v>0.31</v>
      </c>
      <c r="F237" s="10"/>
      <c r="G237" s="10"/>
      <c r="H237" s="10">
        <v>1.36</v>
      </c>
      <c r="I237" s="41"/>
    </row>
    <row r="238" spans="1:9" ht="90" customHeight="1">
      <c r="A238" s="48"/>
      <c r="B238" s="45"/>
      <c r="C238" s="4" t="s">
        <v>9</v>
      </c>
      <c r="D238" s="10">
        <f>SUM(E238:H238)</f>
        <v>1.9</v>
      </c>
      <c r="E238" s="6">
        <v>0.4</v>
      </c>
      <c r="F238" s="10"/>
      <c r="G238" s="10"/>
      <c r="H238" s="10">
        <v>1.5</v>
      </c>
      <c r="I238" s="42"/>
    </row>
    <row r="239" spans="1:9" ht="39.75" customHeight="1">
      <c r="A239" s="46" t="s">
        <v>179</v>
      </c>
      <c r="B239" s="43" t="s">
        <v>188</v>
      </c>
      <c r="C239" s="4" t="s">
        <v>7</v>
      </c>
      <c r="D239" s="10">
        <f t="shared" si="15"/>
        <v>0</v>
      </c>
      <c r="E239" s="10"/>
      <c r="F239" s="10"/>
      <c r="G239" s="10"/>
      <c r="H239" s="10"/>
      <c r="I239" s="40" t="s">
        <v>197</v>
      </c>
    </row>
    <row r="240" spans="1:9" ht="39.75" customHeight="1">
      <c r="A240" s="47"/>
      <c r="B240" s="44"/>
      <c r="C240" s="4" t="s">
        <v>8</v>
      </c>
      <c r="D240" s="10">
        <f t="shared" si="15"/>
        <v>20</v>
      </c>
      <c r="E240" s="10">
        <v>1</v>
      </c>
      <c r="F240" s="10"/>
      <c r="G240" s="10">
        <v>19</v>
      </c>
      <c r="H240" s="10"/>
      <c r="I240" s="41"/>
    </row>
    <row r="241" spans="1:9" ht="39.75" customHeight="1">
      <c r="A241" s="48"/>
      <c r="B241" s="45"/>
      <c r="C241" s="4" t="s">
        <v>9</v>
      </c>
      <c r="D241" s="10">
        <f t="shared" si="15"/>
        <v>72</v>
      </c>
      <c r="E241" s="10">
        <v>3.6</v>
      </c>
      <c r="F241" s="10"/>
      <c r="G241" s="10">
        <v>68.4</v>
      </c>
      <c r="H241" s="10"/>
      <c r="I241" s="42"/>
    </row>
    <row r="242" spans="1:9" ht="17.25" customHeight="1">
      <c r="A242" s="58" t="s">
        <v>182</v>
      </c>
      <c r="B242" s="59"/>
      <c r="C242" s="59"/>
      <c r="D242" s="59"/>
      <c r="E242" s="59"/>
      <c r="F242" s="59"/>
      <c r="G242" s="59"/>
      <c r="H242" s="59"/>
      <c r="I242" s="60"/>
    </row>
    <row r="243" spans="1:9" ht="141" customHeight="1">
      <c r="A243" s="46" t="s">
        <v>10</v>
      </c>
      <c r="B243" s="43" t="s">
        <v>207</v>
      </c>
      <c r="C243" s="4" t="s">
        <v>7</v>
      </c>
      <c r="D243" s="10">
        <f aca="true" t="shared" si="16" ref="D243:D251">SUM(E243:H243)</f>
        <v>1.7</v>
      </c>
      <c r="E243" s="10">
        <v>1.7</v>
      </c>
      <c r="F243" s="10"/>
      <c r="G243" s="10"/>
      <c r="H243" s="10"/>
      <c r="I243" s="40" t="s">
        <v>209</v>
      </c>
    </row>
    <row r="244" spans="1:9" ht="141" customHeight="1">
      <c r="A244" s="47"/>
      <c r="B244" s="44"/>
      <c r="C244" s="4" t="s">
        <v>8</v>
      </c>
      <c r="D244" s="10">
        <f t="shared" si="16"/>
        <v>1.63</v>
      </c>
      <c r="E244" s="10">
        <v>1.63</v>
      </c>
      <c r="F244" s="10"/>
      <c r="G244" s="10"/>
      <c r="H244" s="10"/>
      <c r="I244" s="41"/>
    </row>
    <row r="245" spans="1:9" ht="162.75" customHeight="1">
      <c r="A245" s="48"/>
      <c r="B245" s="45"/>
      <c r="C245" s="4" t="s">
        <v>9</v>
      </c>
      <c r="D245" s="10">
        <f t="shared" si="16"/>
        <v>1.68</v>
      </c>
      <c r="E245" s="10">
        <v>1.68</v>
      </c>
      <c r="F245" s="10"/>
      <c r="G245" s="10"/>
      <c r="H245" s="10"/>
      <c r="I245" s="42"/>
    </row>
    <row r="246" spans="1:9" ht="109.5" customHeight="1">
      <c r="A246" s="46" t="s">
        <v>11</v>
      </c>
      <c r="B246" s="49" t="s">
        <v>221</v>
      </c>
      <c r="C246" s="4" t="s">
        <v>7</v>
      </c>
      <c r="D246" s="10">
        <f t="shared" si="16"/>
        <v>1.97</v>
      </c>
      <c r="E246" s="10">
        <v>1.97</v>
      </c>
      <c r="F246" s="10"/>
      <c r="G246" s="10"/>
      <c r="H246" s="10"/>
      <c r="I246" s="40" t="s">
        <v>210</v>
      </c>
    </row>
    <row r="247" spans="1:9" ht="109.5" customHeight="1">
      <c r="A247" s="47"/>
      <c r="B247" s="50"/>
      <c r="C247" s="4" t="s">
        <v>8</v>
      </c>
      <c r="D247" s="10">
        <f t="shared" si="16"/>
        <v>2.13</v>
      </c>
      <c r="E247" s="10">
        <v>2.13</v>
      </c>
      <c r="F247" s="10"/>
      <c r="G247" s="10"/>
      <c r="H247" s="10"/>
      <c r="I247" s="41"/>
    </row>
    <row r="248" spans="1:9" ht="109.5" customHeight="1">
      <c r="A248" s="48"/>
      <c r="B248" s="51"/>
      <c r="C248" s="4" t="s">
        <v>9</v>
      </c>
      <c r="D248" s="10">
        <f t="shared" si="16"/>
        <v>2.2</v>
      </c>
      <c r="E248" s="10">
        <v>2.2</v>
      </c>
      <c r="F248" s="10"/>
      <c r="G248" s="10"/>
      <c r="H248" s="10"/>
      <c r="I248" s="42"/>
    </row>
    <row r="249" spans="1:9" ht="81.75" customHeight="1">
      <c r="A249" s="46" t="s">
        <v>17</v>
      </c>
      <c r="B249" s="43" t="s">
        <v>208</v>
      </c>
      <c r="C249" s="4" t="s">
        <v>7</v>
      </c>
      <c r="D249" s="10">
        <f t="shared" si="16"/>
        <v>0.34</v>
      </c>
      <c r="E249" s="10">
        <v>0.34</v>
      </c>
      <c r="F249" s="10"/>
      <c r="G249" s="10"/>
      <c r="H249" s="10"/>
      <c r="I249" s="40" t="s">
        <v>211</v>
      </c>
    </row>
    <row r="250" spans="1:10" ht="81.75" customHeight="1">
      <c r="A250" s="47"/>
      <c r="B250" s="44"/>
      <c r="C250" s="4" t="s">
        <v>8</v>
      </c>
      <c r="D250" s="10">
        <f t="shared" si="16"/>
        <v>0.36</v>
      </c>
      <c r="E250" s="10">
        <v>0.36</v>
      </c>
      <c r="F250" s="10"/>
      <c r="G250" s="10"/>
      <c r="H250" s="10"/>
      <c r="I250" s="41"/>
      <c r="J250" s="28"/>
    </row>
    <row r="251" spans="1:9" ht="81.75" customHeight="1">
      <c r="A251" s="48"/>
      <c r="B251" s="45"/>
      <c r="C251" s="4" t="s">
        <v>9</v>
      </c>
      <c r="D251" s="10">
        <f t="shared" si="16"/>
        <v>0.37</v>
      </c>
      <c r="E251" s="10">
        <v>0.37</v>
      </c>
      <c r="F251" s="10"/>
      <c r="G251" s="10"/>
      <c r="H251" s="10"/>
      <c r="I251" s="42"/>
    </row>
    <row r="252" spans="1:9" ht="15.75" customHeight="1">
      <c r="A252" s="37" t="s">
        <v>233</v>
      </c>
      <c r="B252" s="38"/>
      <c r="C252" s="38"/>
      <c r="D252" s="38"/>
      <c r="E252" s="38"/>
      <c r="F252" s="38"/>
      <c r="G252" s="38"/>
      <c r="H252" s="38"/>
      <c r="I252" s="39"/>
    </row>
    <row r="253" spans="1:9" ht="15.75" customHeight="1">
      <c r="A253" s="37" t="s">
        <v>227</v>
      </c>
      <c r="B253" s="38"/>
      <c r="C253" s="38"/>
      <c r="D253" s="38"/>
      <c r="E253" s="38"/>
      <c r="F253" s="38"/>
      <c r="G253" s="38"/>
      <c r="H253" s="38"/>
      <c r="I253" s="39"/>
    </row>
    <row r="254" spans="1:9" ht="30" customHeight="1">
      <c r="A254" s="46" t="s">
        <v>10</v>
      </c>
      <c r="B254" s="43" t="s">
        <v>137</v>
      </c>
      <c r="C254" s="4" t="s">
        <v>7</v>
      </c>
      <c r="D254" s="6">
        <f aca="true" t="shared" si="17" ref="D254:H255">D258+D262+D269+D273+D276+D279+D283+D287+D291+D294+D298+D301+D265</f>
        <v>5768.3</v>
      </c>
      <c r="E254" s="6">
        <f t="shared" si="17"/>
        <v>0</v>
      </c>
      <c r="F254" s="6">
        <f t="shared" si="17"/>
        <v>0</v>
      </c>
      <c r="G254" s="6">
        <f t="shared" si="17"/>
        <v>0</v>
      </c>
      <c r="H254" s="6">
        <f t="shared" si="17"/>
        <v>5768.3</v>
      </c>
      <c r="I254" s="40"/>
    </row>
    <row r="255" spans="1:9" ht="30" customHeight="1">
      <c r="A255" s="47"/>
      <c r="B255" s="44"/>
      <c r="C255" s="4" t="s">
        <v>8</v>
      </c>
      <c r="D255" s="6">
        <f t="shared" si="17"/>
        <v>5752.7</v>
      </c>
      <c r="E255" s="6">
        <f t="shared" si="17"/>
        <v>0</v>
      </c>
      <c r="F255" s="6">
        <f t="shared" si="17"/>
        <v>0</v>
      </c>
      <c r="G255" s="6">
        <f t="shared" si="17"/>
        <v>0</v>
      </c>
      <c r="H255" s="6">
        <f t="shared" si="17"/>
        <v>5752.7</v>
      </c>
      <c r="I255" s="41"/>
    </row>
    <row r="256" spans="1:9" ht="30" customHeight="1">
      <c r="A256" s="48"/>
      <c r="B256" s="45"/>
      <c r="C256" s="4" t="s">
        <v>9</v>
      </c>
      <c r="D256" s="6">
        <f>D260+D264+D271+D275+D278+D281+D285+D293+D296+D300+D303+D267</f>
        <v>5576.1</v>
      </c>
      <c r="E256" s="6">
        <f>E260+E264+E271+E275+E278+E281+E285+E293+E296+E300+E303+E267</f>
        <v>0</v>
      </c>
      <c r="F256" s="6">
        <f>F260+F264+F271+F275+F278+F281+F285+F293+F296+F300+F303+F267</f>
        <v>0</v>
      </c>
      <c r="G256" s="6">
        <f>G260+G264+G271+G275+G278+G281+G285+G293+G296+G300+G303+G267</f>
        <v>0</v>
      </c>
      <c r="H256" s="6">
        <f>H260+H264+H271+H275+H278+H281+H285+H293+H296+H300+H303+H267</f>
        <v>5576.1</v>
      </c>
      <c r="I256" s="42"/>
    </row>
    <row r="257" spans="1:9" ht="15.75" customHeight="1">
      <c r="A257" s="37" t="s">
        <v>138</v>
      </c>
      <c r="B257" s="38"/>
      <c r="C257" s="38"/>
      <c r="D257" s="38"/>
      <c r="E257" s="38"/>
      <c r="F257" s="38"/>
      <c r="G257" s="38"/>
      <c r="H257" s="38"/>
      <c r="I257" s="39"/>
    </row>
    <row r="258" spans="1:9" s="20" customFormat="1" ht="51" customHeight="1">
      <c r="A258" s="52" t="s">
        <v>10</v>
      </c>
      <c r="B258" s="52" t="s">
        <v>139</v>
      </c>
      <c r="C258" s="27" t="s">
        <v>7</v>
      </c>
      <c r="D258" s="6">
        <f>SUM(E258:H258)</f>
        <v>200</v>
      </c>
      <c r="E258" s="6"/>
      <c r="F258" s="6"/>
      <c r="G258" s="6"/>
      <c r="H258" s="6">
        <v>200</v>
      </c>
      <c r="I258" s="55" t="s">
        <v>140</v>
      </c>
    </row>
    <row r="259" spans="1:9" s="20" customFormat="1" ht="51" customHeight="1">
      <c r="A259" s="53"/>
      <c r="B259" s="53"/>
      <c r="C259" s="27" t="s">
        <v>8</v>
      </c>
      <c r="D259" s="6">
        <f>SUM(E259:H259)</f>
        <v>200</v>
      </c>
      <c r="E259" s="6"/>
      <c r="F259" s="6"/>
      <c r="G259" s="6"/>
      <c r="H259" s="6">
        <v>200</v>
      </c>
      <c r="I259" s="56"/>
    </row>
    <row r="260" spans="1:9" s="20" customFormat="1" ht="51" customHeight="1">
      <c r="A260" s="54"/>
      <c r="B260" s="54"/>
      <c r="C260" s="27" t="s">
        <v>9</v>
      </c>
      <c r="D260" s="6">
        <f>SUM(E260:H260)</f>
        <v>200</v>
      </c>
      <c r="E260" s="6"/>
      <c r="F260" s="6"/>
      <c r="G260" s="6"/>
      <c r="H260" s="6">
        <v>200</v>
      </c>
      <c r="I260" s="57"/>
    </row>
    <row r="261" spans="1:9" ht="15.75" customHeight="1">
      <c r="A261" s="37" t="s">
        <v>159</v>
      </c>
      <c r="B261" s="38"/>
      <c r="C261" s="38"/>
      <c r="D261" s="38"/>
      <c r="E261" s="38"/>
      <c r="F261" s="38"/>
      <c r="G261" s="38"/>
      <c r="H261" s="38"/>
      <c r="I261" s="39"/>
    </row>
    <row r="262" spans="1:9" ht="30" customHeight="1">
      <c r="A262" s="46" t="s">
        <v>10</v>
      </c>
      <c r="B262" s="43" t="s">
        <v>165</v>
      </c>
      <c r="C262" s="4" t="s">
        <v>7</v>
      </c>
      <c r="D262" s="6">
        <f aca="true" t="shared" si="18" ref="D262:D267">SUM(E262:H262)</f>
        <v>5</v>
      </c>
      <c r="E262" s="6"/>
      <c r="F262" s="10"/>
      <c r="G262" s="10"/>
      <c r="H262" s="6">
        <v>5</v>
      </c>
      <c r="I262" s="40" t="s">
        <v>164</v>
      </c>
    </row>
    <row r="263" spans="1:9" ht="30" customHeight="1">
      <c r="A263" s="47"/>
      <c r="B263" s="44"/>
      <c r="C263" s="4" t="s">
        <v>8</v>
      </c>
      <c r="D263" s="6">
        <f t="shared" si="18"/>
        <v>5</v>
      </c>
      <c r="E263" s="6"/>
      <c r="F263" s="6"/>
      <c r="G263" s="6"/>
      <c r="H263" s="6">
        <v>5</v>
      </c>
      <c r="I263" s="41"/>
    </row>
    <row r="264" spans="1:9" ht="30" customHeight="1">
      <c r="A264" s="48"/>
      <c r="B264" s="45"/>
      <c r="C264" s="4" t="s">
        <v>9</v>
      </c>
      <c r="D264" s="6">
        <f t="shared" si="18"/>
        <v>5</v>
      </c>
      <c r="E264" s="6"/>
      <c r="F264" s="6"/>
      <c r="G264" s="6"/>
      <c r="H264" s="6">
        <v>5</v>
      </c>
      <c r="I264" s="42"/>
    </row>
    <row r="265" spans="1:9" ht="30" customHeight="1">
      <c r="A265" s="46" t="s">
        <v>11</v>
      </c>
      <c r="B265" s="43" t="s">
        <v>180</v>
      </c>
      <c r="C265" s="4" t="s">
        <v>7</v>
      </c>
      <c r="D265" s="6">
        <f t="shared" si="18"/>
        <v>670</v>
      </c>
      <c r="E265" s="6"/>
      <c r="F265" s="10"/>
      <c r="G265" s="10"/>
      <c r="H265" s="6">
        <v>670</v>
      </c>
      <c r="I265" s="40" t="s">
        <v>181</v>
      </c>
    </row>
    <row r="266" spans="1:9" ht="30" customHeight="1">
      <c r="A266" s="47"/>
      <c r="B266" s="44"/>
      <c r="C266" s="4" t="s">
        <v>8</v>
      </c>
      <c r="D266" s="6">
        <f t="shared" si="18"/>
        <v>670</v>
      </c>
      <c r="E266" s="6"/>
      <c r="F266" s="6"/>
      <c r="G266" s="6"/>
      <c r="H266" s="6">
        <v>670</v>
      </c>
      <c r="I266" s="41"/>
    </row>
    <row r="267" spans="1:9" ht="30" customHeight="1">
      <c r="A267" s="48"/>
      <c r="B267" s="45"/>
      <c r="C267" s="4" t="s">
        <v>9</v>
      </c>
      <c r="D267" s="6">
        <f t="shared" si="18"/>
        <v>660</v>
      </c>
      <c r="E267" s="6"/>
      <c r="F267" s="6"/>
      <c r="G267" s="6"/>
      <c r="H267" s="6">
        <v>660</v>
      </c>
      <c r="I267" s="42"/>
    </row>
    <row r="268" spans="1:9" ht="15.75" customHeight="1">
      <c r="A268" s="37" t="s">
        <v>141</v>
      </c>
      <c r="B268" s="38"/>
      <c r="C268" s="38"/>
      <c r="D268" s="38"/>
      <c r="E268" s="38"/>
      <c r="F268" s="38"/>
      <c r="G268" s="38"/>
      <c r="H268" s="38"/>
      <c r="I268" s="39"/>
    </row>
    <row r="269" spans="1:9" ht="39.75" customHeight="1">
      <c r="A269" s="46" t="s">
        <v>10</v>
      </c>
      <c r="B269" s="43" t="s">
        <v>142</v>
      </c>
      <c r="C269" s="4" t="s">
        <v>7</v>
      </c>
      <c r="D269" s="6">
        <f>SUM(E269:H269)</f>
        <v>100</v>
      </c>
      <c r="E269" s="6"/>
      <c r="F269" s="10"/>
      <c r="G269" s="10"/>
      <c r="H269" s="6">
        <v>100</v>
      </c>
      <c r="I269" s="40" t="s">
        <v>143</v>
      </c>
    </row>
    <row r="270" spans="1:9" ht="39.75" customHeight="1">
      <c r="A270" s="47"/>
      <c r="B270" s="44"/>
      <c r="C270" s="4" t="s">
        <v>8</v>
      </c>
      <c r="D270" s="6">
        <f>SUM(E270:H270)</f>
        <v>100</v>
      </c>
      <c r="E270" s="6"/>
      <c r="F270" s="6"/>
      <c r="G270" s="6"/>
      <c r="H270" s="6">
        <v>100</v>
      </c>
      <c r="I270" s="41"/>
    </row>
    <row r="271" spans="1:9" ht="39.75" customHeight="1">
      <c r="A271" s="48"/>
      <c r="B271" s="45"/>
      <c r="C271" s="4" t="s">
        <v>9</v>
      </c>
      <c r="D271" s="6">
        <f>SUM(E271:H271)</f>
        <v>101</v>
      </c>
      <c r="E271" s="6"/>
      <c r="F271" s="6"/>
      <c r="G271" s="6"/>
      <c r="H271" s="6">
        <v>101</v>
      </c>
      <c r="I271" s="42"/>
    </row>
    <row r="272" spans="1:9" ht="15.75" customHeight="1">
      <c r="A272" s="37" t="s">
        <v>144</v>
      </c>
      <c r="B272" s="38"/>
      <c r="C272" s="38"/>
      <c r="D272" s="38"/>
      <c r="E272" s="38"/>
      <c r="F272" s="38"/>
      <c r="G272" s="38"/>
      <c r="H272" s="38"/>
      <c r="I272" s="39"/>
    </row>
    <row r="273" spans="1:9" ht="30" customHeight="1">
      <c r="A273" s="46" t="s">
        <v>10</v>
      </c>
      <c r="B273" s="43" t="s">
        <v>145</v>
      </c>
      <c r="C273" s="4" t="s">
        <v>7</v>
      </c>
      <c r="D273" s="6">
        <f aca="true" t="shared" si="19" ref="D273:D281">SUM(E273:H273)</f>
        <v>13</v>
      </c>
      <c r="E273" s="6"/>
      <c r="F273" s="10"/>
      <c r="G273" s="10"/>
      <c r="H273" s="10">
        <v>13</v>
      </c>
      <c r="I273" s="40" t="s">
        <v>149</v>
      </c>
    </row>
    <row r="274" spans="1:9" ht="30" customHeight="1">
      <c r="A274" s="47"/>
      <c r="B274" s="44"/>
      <c r="C274" s="4" t="s">
        <v>8</v>
      </c>
      <c r="D274" s="6">
        <f t="shared" si="19"/>
        <v>13</v>
      </c>
      <c r="E274" s="6"/>
      <c r="F274" s="6"/>
      <c r="G274" s="6"/>
      <c r="H274" s="6">
        <v>13</v>
      </c>
      <c r="I274" s="41"/>
    </row>
    <row r="275" spans="1:9" ht="30" customHeight="1">
      <c r="A275" s="48"/>
      <c r="B275" s="45"/>
      <c r="C275" s="4" t="s">
        <v>9</v>
      </c>
      <c r="D275" s="6">
        <f t="shared" si="19"/>
        <v>14</v>
      </c>
      <c r="E275" s="6"/>
      <c r="F275" s="6"/>
      <c r="G275" s="6"/>
      <c r="H275" s="6">
        <v>14</v>
      </c>
      <c r="I275" s="42"/>
    </row>
    <row r="276" spans="1:9" ht="39.75" customHeight="1">
      <c r="A276" s="46" t="s">
        <v>11</v>
      </c>
      <c r="B276" s="43" t="s">
        <v>146</v>
      </c>
      <c r="C276" s="4" t="s">
        <v>7</v>
      </c>
      <c r="D276" s="6">
        <f t="shared" si="19"/>
        <v>85</v>
      </c>
      <c r="E276" s="6"/>
      <c r="F276" s="10"/>
      <c r="G276" s="10"/>
      <c r="H276" s="10">
        <v>85</v>
      </c>
      <c r="I276" s="40" t="s">
        <v>148</v>
      </c>
    </row>
    <row r="277" spans="1:9" ht="39.75" customHeight="1">
      <c r="A277" s="47"/>
      <c r="B277" s="44"/>
      <c r="C277" s="4" t="s">
        <v>8</v>
      </c>
      <c r="D277" s="6">
        <f t="shared" si="19"/>
        <v>92</v>
      </c>
      <c r="E277" s="6"/>
      <c r="F277" s="6"/>
      <c r="G277" s="6"/>
      <c r="H277" s="6">
        <v>92</v>
      </c>
      <c r="I277" s="41"/>
    </row>
    <row r="278" spans="1:9" ht="39.75" customHeight="1">
      <c r="A278" s="48"/>
      <c r="B278" s="45"/>
      <c r="C278" s="4" t="s">
        <v>9</v>
      </c>
      <c r="D278" s="6">
        <f t="shared" si="19"/>
        <v>102</v>
      </c>
      <c r="E278" s="6"/>
      <c r="F278" s="6"/>
      <c r="G278" s="6"/>
      <c r="H278" s="6">
        <v>102</v>
      </c>
      <c r="I278" s="42"/>
    </row>
    <row r="279" spans="1:9" ht="30" customHeight="1">
      <c r="A279" s="46" t="s">
        <v>17</v>
      </c>
      <c r="B279" s="43" t="s">
        <v>147</v>
      </c>
      <c r="C279" s="4" t="s">
        <v>7</v>
      </c>
      <c r="D279" s="6">
        <f t="shared" si="19"/>
        <v>50</v>
      </c>
      <c r="E279" s="6"/>
      <c r="F279" s="10"/>
      <c r="G279" s="10"/>
      <c r="H279" s="6">
        <v>50</v>
      </c>
      <c r="I279" s="40" t="s">
        <v>150</v>
      </c>
    </row>
    <row r="280" spans="1:9" ht="30" customHeight="1">
      <c r="A280" s="47"/>
      <c r="B280" s="44"/>
      <c r="C280" s="4" t="s">
        <v>8</v>
      </c>
      <c r="D280" s="6">
        <f t="shared" si="19"/>
        <v>60</v>
      </c>
      <c r="E280" s="6"/>
      <c r="F280" s="6"/>
      <c r="G280" s="6"/>
      <c r="H280" s="6">
        <v>60</v>
      </c>
      <c r="I280" s="41"/>
    </row>
    <row r="281" spans="1:9" ht="30" customHeight="1">
      <c r="A281" s="48"/>
      <c r="B281" s="45"/>
      <c r="C281" s="4" t="s">
        <v>9</v>
      </c>
      <c r="D281" s="6">
        <f t="shared" si="19"/>
        <v>60</v>
      </c>
      <c r="E281" s="6"/>
      <c r="F281" s="6"/>
      <c r="G281" s="6"/>
      <c r="H281" s="6">
        <v>60</v>
      </c>
      <c r="I281" s="42"/>
    </row>
    <row r="282" spans="1:9" ht="15.75" customHeight="1">
      <c r="A282" s="37" t="s">
        <v>152</v>
      </c>
      <c r="B282" s="38"/>
      <c r="C282" s="38"/>
      <c r="D282" s="38"/>
      <c r="E282" s="38"/>
      <c r="F282" s="38"/>
      <c r="G282" s="38"/>
      <c r="H282" s="38"/>
      <c r="I282" s="39"/>
    </row>
    <row r="283" spans="1:9" ht="30" customHeight="1">
      <c r="A283" s="46" t="s">
        <v>10</v>
      </c>
      <c r="B283" s="43" t="s">
        <v>151</v>
      </c>
      <c r="C283" s="4" t="s">
        <v>7</v>
      </c>
      <c r="D283" s="6">
        <f>SUM(E283:H283)</f>
        <v>4490</v>
      </c>
      <c r="E283" s="6"/>
      <c r="F283" s="10"/>
      <c r="G283" s="10"/>
      <c r="H283" s="6">
        <v>4490</v>
      </c>
      <c r="I283" s="40" t="s">
        <v>212</v>
      </c>
    </row>
    <row r="284" spans="1:9" ht="30" customHeight="1">
      <c r="A284" s="47"/>
      <c r="B284" s="44"/>
      <c r="C284" s="4" t="s">
        <v>8</v>
      </c>
      <c r="D284" s="6">
        <f>SUM(E284:H284)</f>
        <v>4480</v>
      </c>
      <c r="E284" s="6"/>
      <c r="F284" s="6"/>
      <c r="G284" s="6"/>
      <c r="H284" s="6">
        <v>4480</v>
      </c>
      <c r="I284" s="41"/>
    </row>
    <row r="285" spans="1:9" ht="30" customHeight="1">
      <c r="A285" s="48"/>
      <c r="B285" s="45"/>
      <c r="C285" s="4" t="s">
        <v>9</v>
      </c>
      <c r="D285" s="6">
        <f>SUM(E285:H285)</f>
        <v>4432.5</v>
      </c>
      <c r="E285" s="6"/>
      <c r="F285" s="6"/>
      <c r="G285" s="6"/>
      <c r="H285" s="6">
        <v>4432.5</v>
      </c>
      <c r="I285" s="42"/>
    </row>
    <row r="286" spans="1:9" ht="15.75" customHeight="1">
      <c r="A286" s="37" t="s">
        <v>153</v>
      </c>
      <c r="B286" s="38"/>
      <c r="C286" s="38"/>
      <c r="D286" s="38"/>
      <c r="E286" s="38"/>
      <c r="F286" s="38"/>
      <c r="G286" s="38"/>
      <c r="H286" s="38"/>
      <c r="I286" s="39"/>
    </row>
    <row r="287" spans="1:9" ht="30" customHeight="1">
      <c r="A287" s="46" t="s">
        <v>10</v>
      </c>
      <c r="B287" s="43" t="s">
        <v>166</v>
      </c>
      <c r="C287" s="4" t="s">
        <v>7</v>
      </c>
      <c r="D287" s="6">
        <f>SUM(E287:H287)</f>
        <v>130</v>
      </c>
      <c r="E287" s="6"/>
      <c r="F287" s="10"/>
      <c r="G287" s="10"/>
      <c r="H287" s="6">
        <v>130</v>
      </c>
      <c r="I287" s="40" t="s">
        <v>213</v>
      </c>
    </row>
    <row r="288" spans="1:9" ht="30" customHeight="1">
      <c r="A288" s="47"/>
      <c r="B288" s="44"/>
      <c r="C288" s="4" t="s">
        <v>8</v>
      </c>
      <c r="D288" s="6">
        <f>SUM(E288:H288)</f>
        <v>130</v>
      </c>
      <c r="E288" s="6"/>
      <c r="F288" s="6"/>
      <c r="G288" s="6"/>
      <c r="H288" s="6">
        <v>130</v>
      </c>
      <c r="I288" s="41"/>
    </row>
    <row r="289" spans="1:9" ht="30" customHeight="1">
      <c r="A289" s="48"/>
      <c r="B289" s="45"/>
      <c r="C289" s="4" t="s">
        <v>9</v>
      </c>
      <c r="D289" s="6">
        <f>SUM(E289:H289)</f>
        <v>140</v>
      </c>
      <c r="E289" s="6"/>
      <c r="F289" s="6"/>
      <c r="G289" s="6"/>
      <c r="H289" s="6">
        <v>140</v>
      </c>
      <c r="I289" s="42"/>
    </row>
    <row r="290" spans="1:9" ht="15.75" customHeight="1">
      <c r="A290" s="37" t="s">
        <v>158</v>
      </c>
      <c r="B290" s="38"/>
      <c r="C290" s="38"/>
      <c r="D290" s="38"/>
      <c r="E290" s="38"/>
      <c r="F290" s="38"/>
      <c r="G290" s="38"/>
      <c r="H290" s="38"/>
      <c r="I290" s="39"/>
    </row>
    <row r="291" spans="1:9" ht="30" customHeight="1">
      <c r="A291" s="46" t="s">
        <v>10</v>
      </c>
      <c r="B291" s="43" t="s">
        <v>154</v>
      </c>
      <c r="C291" s="4" t="s">
        <v>7</v>
      </c>
      <c r="D291" s="6">
        <f aca="true" t="shared" si="20" ref="D291:D296">SUM(E291:H291)</f>
        <v>2</v>
      </c>
      <c r="E291" s="6"/>
      <c r="F291" s="10"/>
      <c r="G291" s="10"/>
      <c r="H291" s="6">
        <v>2</v>
      </c>
      <c r="I291" s="40" t="s">
        <v>155</v>
      </c>
    </row>
    <row r="292" spans="1:9" ht="30" customHeight="1">
      <c r="A292" s="47"/>
      <c r="B292" s="44"/>
      <c r="C292" s="4" t="s">
        <v>8</v>
      </c>
      <c r="D292" s="6">
        <f t="shared" si="20"/>
        <v>2</v>
      </c>
      <c r="E292" s="6"/>
      <c r="F292" s="6"/>
      <c r="G292" s="6"/>
      <c r="H292" s="6">
        <v>2</v>
      </c>
      <c r="I292" s="41"/>
    </row>
    <row r="293" spans="1:9" ht="30" customHeight="1">
      <c r="A293" s="48"/>
      <c r="B293" s="45"/>
      <c r="C293" s="4" t="s">
        <v>9</v>
      </c>
      <c r="D293" s="6">
        <f t="shared" si="20"/>
        <v>1</v>
      </c>
      <c r="E293" s="6"/>
      <c r="F293" s="6"/>
      <c r="G293" s="6"/>
      <c r="H293" s="6">
        <v>1</v>
      </c>
      <c r="I293" s="42"/>
    </row>
    <row r="294" spans="1:9" ht="30" customHeight="1">
      <c r="A294" s="46" t="s">
        <v>11</v>
      </c>
      <c r="B294" s="43" t="s">
        <v>156</v>
      </c>
      <c r="C294" s="4" t="s">
        <v>7</v>
      </c>
      <c r="D294" s="6">
        <f t="shared" si="20"/>
        <v>0.7</v>
      </c>
      <c r="E294" s="6"/>
      <c r="F294" s="10"/>
      <c r="G294" s="10"/>
      <c r="H294" s="6">
        <v>0.7</v>
      </c>
      <c r="I294" s="40" t="s">
        <v>157</v>
      </c>
    </row>
    <row r="295" spans="1:9" ht="30" customHeight="1">
      <c r="A295" s="47"/>
      <c r="B295" s="44"/>
      <c r="C295" s="4" t="s">
        <v>8</v>
      </c>
      <c r="D295" s="6">
        <f t="shared" si="20"/>
        <v>0.7</v>
      </c>
      <c r="E295" s="6"/>
      <c r="F295" s="6"/>
      <c r="G295" s="6"/>
      <c r="H295" s="6">
        <v>0.7</v>
      </c>
      <c r="I295" s="41"/>
    </row>
    <row r="296" spans="1:9" ht="30" customHeight="1">
      <c r="A296" s="48"/>
      <c r="B296" s="45"/>
      <c r="C296" s="4" t="s">
        <v>9</v>
      </c>
      <c r="D296" s="6">
        <f t="shared" si="20"/>
        <v>0.6</v>
      </c>
      <c r="E296" s="6"/>
      <c r="F296" s="6"/>
      <c r="G296" s="6"/>
      <c r="H296" s="6">
        <v>0.6</v>
      </c>
      <c r="I296" s="42"/>
    </row>
    <row r="297" spans="1:9" ht="15.75" customHeight="1">
      <c r="A297" s="37" t="s">
        <v>162</v>
      </c>
      <c r="B297" s="38"/>
      <c r="C297" s="38"/>
      <c r="D297" s="38"/>
      <c r="E297" s="38"/>
      <c r="F297" s="38"/>
      <c r="G297" s="38"/>
      <c r="H297" s="38"/>
      <c r="I297" s="39"/>
    </row>
    <row r="298" spans="1:9" ht="30" customHeight="1">
      <c r="A298" s="46" t="s">
        <v>10</v>
      </c>
      <c r="B298" s="43" t="s">
        <v>160</v>
      </c>
      <c r="C298" s="4" t="s">
        <v>7</v>
      </c>
      <c r="D298" s="6">
        <f aca="true" t="shared" si="21" ref="D298:D303">SUM(E298:H298)</f>
        <v>9.6</v>
      </c>
      <c r="E298" s="6"/>
      <c r="F298" s="10"/>
      <c r="G298" s="10"/>
      <c r="H298" s="6">
        <v>9.6</v>
      </c>
      <c r="I298" s="40" t="s">
        <v>161</v>
      </c>
    </row>
    <row r="299" spans="1:9" ht="30" customHeight="1">
      <c r="A299" s="47"/>
      <c r="B299" s="44"/>
      <c r="C299" s="4" t="s">
        <v>8</v>
      </c>
      <c r="D299" s="6">
        <f t="shared" si="21"/>
        <v>0</v>
      </c>
      <c r="E299" s="6"/>
      <c r="F299" s="6"/>
      <c r="G299" s="6"/>
      <c r="H299" s="6"/>
      <c r="I299" s="41"/>
    </row>
    <row r="300" spans="1:9" ht="30" customHeight="1">
      <c r="A300" s="48"/>
      <c r="B300" s="45"/>
      <c r="C300" s="4" t="s">
        <v>9</v>
      </c>
      <c r="D300" s="6">
        <f t="shared" si="21"/>
        <v>0</v>
      </c>
      <c r="E300" s="6"/>
      <c r="F300" s="6"/>
      <c r="G300" s="6"/>
      <c r="H300" s="6"/>
      <c r="I300" s="42"/>
    </row>
    <row r="301" spans="1:9" ht="30" customHeight="1">
      <c r="A301" s="46" t="s">
        <v>11</v>
      </c>
      <c r="B301" s="43" t="s">
        <v>163</v>
      </c>
      <c r="C301" s="4" t="s">
        <v>7</v>
      </c>
      <c r="D301" s="6">
        <f t="shared" si="21"/>
        <v>13</v>
      </c>
      <c r="E301" s="6"/>
      <c r="F301" s="10"/>
      <c r="G301" s="10"/>
      <c r="H301" s="6">
        <v>13</v>
      </c>
      <c r="I301" s="40" t="s">
        <v>187</v>
      </c>
    </row>
    <row r="302" spans="1:9" ht="30" customHeight="1">
      <c r="A302" s="47"/>
      <c r="B302" s="44"/>
      <c r="C302" s="4" t="s">
        <v>8</v>
      </c>
      <c r="D302" s="6">
        <f t="shared" si="21"/>
        <v>0</v>
      </c>
      <c r="E302" s="6"/>
      <c r="F302" s="6"/>
      <c r="G302" s="6"/>
      <c r="H302" s="6"/>
      <c r="I302" s="41"/>
    </row>
    <row r="303" spans="1:9" ht="30" customHeight="1">
      <c r="A303" s="48"/>
      <c r="B303" s="45"/>
      <c r="C303" s="4" t="s">
        <v>9</v>
      </c>
      <c r="D303" s="6">
        <f t="shared" si="21"/>
        <v>0</v>
      </c>
      <c r="E303" s="6"/>
      <c r="F303" s="6"/>
      <c r="G303" s="6"/>
      <c r="H303" s="6"/>
      <c r="I303" s="42"/>
    </row>
    <row r="304" spans="1:9" ht="15.75" customHeight="1">
      <c r="A304" s="37" t="s">
        <v>228</v>
      </c>
      <c r="B304" s="38"/>
      <c r="C304" s="38"/>
      <c r="D304" s="38"/>
      <c r="E304" s="38"/>
      <c r="F304" s="38"/>
      <c r="G304" s="38"/>
      <c r="H304" s="38"/>
      <c r="I304" s="39"/>
    </row>
    <row r="305" spans="1:9" ht="45" customHeight="1">
      <c r="A305" s="46" t="s">
        <v>10</v>
      </c>
      <c r="B305" s="43" t="s">
        <v>183</v>
      </c>
      <c r="C305" s="4" t="s">
        <v>7</v>
      </c>
      <c r="D305" s="6">
        <f>SUM(F305:H305)</f>
        <v>0.2</v>
      </c>
      <c r="E305" s="29"/>
      <c r="F305" s="10"/>
      <c r="G305" s="10"/>
      <c r="H305" s="6">
        <v>0.2</v>
      </c>
      <c r="I305" s="40" t="s">
        <v>214</v>
      </c>
    </row>
    <row r="306" spans="1:9" ht="45" customHeight="1">
      <c r="A306" s="47"/>
      <c r="B306" s="44"/>
      <c r="C306" s="4" t="s">
        <v>8</v>
      </c>
      <c r="D306" s="6">
        <f>SUM(F306:H306)</f>
        <v>0.1</v>
      </c>
      <c r="E306" s="29"/>
      <c r="F306" s="6"/>
      <c r="G306" s="6"/>
      <c r="H306" s="6">
        <v>0.1</v>
      </c>
      <c r="I306" s="41"/>
    </row>
    <row r="307" spans="1:9" ht="45" customHeight="1">
      <c r="A307" s="48"/>
      <c r="B307" s="45"/>
      <c r="C307" s="4" t="s">
        <v>9</v>
      </c>
      <c r="D307" s="6">
        <f>SUM(F307:H307)</f>
        <v>0.1</v>
      </c>
      <c r="E307" s="29"/>
      <c r="F307" s="6"/>
      <c r="G307" s="6"/>
      <c r="H307" s="6">
        <v>0.1</v>
      </c>
      <c r="I307" s="42"/>
    </row>
    <row r="308" spans="1:9" ht="30" customHeight="1">
      <c r="A308" s="46" t="s">
        <v>11</v>
      </c>
      <c r="B308" s="43" t="s">
        <v>184</v>
      </c>
      <c r="C308" s="4" t="s">
        <v>7</v>
      </c>
      <c r="D308" s="6">
        <f aca="true" t="shared" si="22" ref="D308:D313">SUM(E308:H308)</f>
        <v>0.2</v>
      </c>
      <c r="E308" s="6"/>
      <c r="F308" s="10"/>
      <c r="G308" s="10"/>
      <c r="H308" s="6">
        <v>0.2</v>
      </c>
      <c r="I308" s="40" t="s">
        <v>196</v>
      </c>
    </row>
    <row r="309" spans="1:9" ht="30" customHeight="1">
      <c r="A309" s="47"/>
      <c r="B309" s="44"/>
      <c r="C309" s="4" t="s">
        <v>8</v>
      </c>
      <c r="D309" s="6">
        <f t="shared" si="22"/>
        <v>0.2</v>
      </c>
      <c r="E309" s="6"/>
      <c r="F309" s="6"/>
      <c r="G309" s="6"/>
      <c r="H309" s="6">
        <v>0.2</v>
      </c>
      <c r="I309" s="41"/>
    </row>
    <row r="310" spans="1:9" ht="30" customHeight="1">
      <c r="A310" s="48"/>
      <c r="B310" s="45"/>
      <c r="C310" s="4" t="s">
        <v>9</v>
      </c>
      <c r="D310" s="6">
        <f t="shared" si="22"/>
        <v>0.2</v>
      </c>
      <c r="E310" s="6"/>
      <c r="F310" s="6"/>
      <c r="G310" s="6"/>
      <c r="H310" s="6">
        <v>0.2</v>
      </c>
      <c r="I310" s="42"/>
    </row>
    <row r="311" spans="1:9" ht="30" customHeight="1">
      <c r="A311" s="46" t="s">
        <v>17</v>
      </c>
      <c r="B311" s="43" t="s">
        <v>185</v>
      </c>
      <c r="C311" s="4" t="s">
        <v>7</v>
      </c>
      <c r="D311" s="6">
        <f t="shared" si="22"/>
        <v>12</v>
      </c>
      <c r="E311" s="6">
        <v>0.5</v>
      </c>
      <c r="F311" s="30">
        <v>7</v>
      </c>
      <c r="G311" s="30">
        <v>4.5</v>
      </c>
      <c r="H311" s="6"/>
      <c r="I311" s="40" t="s">
        <v>186</v>
      </c>
    </row>
    <row r="312" spans="1:9" ht="30" customHeight="1">
      <c r="A312" s="47"/>
      <c r="B312" s="44"/>
      <c r="C312" s="4" t="s">
        <v>8</v>
      </c>
      <c r="D312" s="6">
        <f t="shared" si="22"/>
        <v>12</v>
      </c>
      <c r="E312" s="6">
        <v>0.5</v>
      </c>
      <c r="F312" s="30">
        <v>7</v>
      </c>
      <c r="G312" s="30">
        <v>4.5</v>
      </c>
      <c r="H312" s="6"/>
      <c r="I312" s="41"/>
    </row>
    <row r="313" spans="1:9" ht="30" customHeight="1">
      <c r="A313" s="48"/>
      <c r="B313" s="45"/>
      <c r="C313" s="4" t="s">
        <v>9</v>
      </c>
      <c r="D313" s="6">
        <f t="shared" si="22"/>
        <v>12</v>
      </c>
      <c r="E313" s="6">
        <v>0.5</v>
      </c>
      <c r="F313" s="30">
        <v>7</v>
      </c>
      <c r="G313" s="30">
        <v>4.5</v>
      </c>
      <c r="H313" s="6"/>
      <c r="I313" s="42"/>
    </row>
    <row r="314" spans="1:9" s="7" customFormat="1" ht="30" customHeight="1">
      <c r="A314" s="105"/>
      <c r="B314" s="107" t="s">
        <v>99</v>
      </c>
      <c r="C314" s="23" t="s">
        <v>7</v>
      </c>
      <c r="D314" s="32">
        <f>D9+D14+D17+D21+D24+D27+D31+D34+D37+D41+D44+D47+D51+D54+D59+D68+D86+D89+D93+D96+D101+D104+D107+D111+D114+D118+D121+D124+D128+D132+D136+D140+D144+D147+D151+D154+D158++D163+D167+D170++D174+D178+D182++D186+D189+D192+D196+D200+D203+D207+D210+D254+D213+D216+D220+D224+D227+D230+D236+D233+D239+D243+D246+D249+D305+D308+D311</f>
        <v>9325.013000000003</v>
      </c>
      <c r="E314" s="32">
        <f>E9+E14+E17+E21+E24+E27+E31+E34+E37+E41+E44+E47+E51+E54+E59+E68+E86+E89+E93+E96+E101+E104+E107+E111+E114+E118+E121+E124+E128+E132+E136+E140+E144+E147+E151+E154+E158++E163+E167+E170++E174+E178+E182++E186+E189+E192+E196+E200+E203+E207+E210+E254+E213+E216+E220+E224+E227+E230+E236+E233+E239+E243+E246+E249+E305+E308+E311</f>
        <v>567.2810000000002</v>
      </c>
      <c r="F314" s="32">
        <f>F9+F14+F17+F21+F24+F27+F31+F34+F37+F41+F44+F47+F51+F54+F59+F68+F86+F89+F93+F96+F101+F104+F107+F111+F114+F118+F121+F124+F128+F132+F136+F140+F144+F147+F151+F154+F158++F163+F167+F170++F174+F178+F182++F186+F189+F192+F196+F200+F203+F207+F210+F254+F213+F216+F220+F224+F227+F230+F236+F233+F239+F243+F246+F249+F305+F308+F311</f>
        <v>8.5</v>
      </c>
      <c r="G314" s="32">
        <f>G9+G14+G17+G21+G24+G27+G31+G34+G37+G41+G44+G47+G51+G54+G59+G68+G86+G89+G93+G96+G101+G104+G107+G111+G114+G118+G121+G124+G128+G132+G136+G140+G144+G147+G151+G154+G158++G163+G167+G170++G174+G178+G182++G186+G189+G192+G196+G200+G203+G207+G210+G254+G213+G216+G220+G224+G227+G230+G236+G233+G239+G243+G246+G249+G305+G308+G311</f>
        <v>267.832</v>
      </c>
      <c r="H314" s="32">
        <f>H9+H14+H17+H21+H24+H27+H31+H34+H37+H41+H44+H47+H51+H54+H59+H68+H86+H89+H93+H96+H101+H104+H107+H111+H114+H118+H121+H124+H128+H132+H136+H140+H144+H147+H151+H154+H158++H163+H167+H170++H174+H178+H182++H186+H189+H192+H196+H200+H203+H207+H210+H254+H213+H216+H220+H224+H227+H230+H236+H233+H239+H243+H246+H249+H305+H308+H311</f>
        <v>8481.400000000003</v>
      </c>
      <c r="I314" s="109"/>
    </row>
    <row r="315" spans="1:9" s="7" customFormat="1" ht="30" customHeight="1">
      <c r="A315" s="106"/>
      <c r="B315" s="108"/>
      <c r="C315" s="23" t="s">
        <v>8</v>
      </c>
      <c r="D315" s="32">
        <f>D10+D15+D18+D22+D25+D28+D32+D35+D38+D42+D45+D48+D52+D55+D60+D69+D87+D90+D94+D97+D102+D105+D108+D112+D115+D119+D122+D125+D129+D133+D137+D141+D145+D148+D152+D155+D159+D164+D168+D171+D175+D179+D183+D187+D190+D193+D197+D201+D204+D208+D211+D255+D214+D217+D221+D225+D228+D231+D237+D234+D240+D244+D247+D250+D306+D309+D312</f>
        <v>9442.4</v>
      </c>
      <c r="E315" s="32">
        <f>E10+E15+E18+E22+E25+E28+E32+E35+E38+E42+E45+E48+E52+E55+E60+E69+E87+E90+E94+E97+E102+E105+E108+E112+E115+E119+E122+E125+E129+E133+E137+E141+E145+E148+E152+E155+E159+E164+E168+E171+E175+E179+E183+E187+E190+E193+E197+E201+E204+E208+E211+E255+E214+E217+E221+E225+E228+E231+E237+E234+E240+E244+E247+E250+E306+E309+E312</f>
        <v>390.76999999999987</v>
      </c>
      <c r="F315" s="32">
        <f>F10+F15+F18+F22+F25+F28+F32+F35+F38+F42+F45+F48+F52+F55+F60+F69+F87+F90+F94+F97+F102+F105+F108+F112+F115+F119+F122+F125+F129+F133+F137+F141+F145+F148+F152+F155+F159+F164+F168+F171+F175+F179+F183+F187+F190+F193+F197+F201+F204+F208+F211+F255+F214+F217+F221+F225+F228+F231+F237+F234+F240+F244+F247+F250+F306+F309+F312</f>
        <v>8.3</v>
      </c>
      <c r="G315" s="32">
        <f>G10+G15+G18+G22+G25+G28+G32+G35+G38+G42+G45+G48+G52+G55+G60+G69+G87+G90+G94+G97+G102+G105+G108+G112+G115+G119+G122+G125+G129+G133+G137+G141+G145+G148+G152+G155+G159+G164+G168+G171+G175+G179+G183+G187+G190+G193+G197+G201+G204+G208+G211+G255+G214+G217+G221+G225+G228+G231+G237+G234+G240+G244+G247+G250+G306+G309+G312</f>
        <v>115.26</v>
      </c>
      <c r="H315" s="32">
        <f>H10+H15+H18+H22+H25+H28+H32+H35+H38+H42+H45+H48+H52+H55+H60+H69+H87+H90+H94+H97+H102+H105+H108+H112+H115+H119+H122+H125+H129+H133+H137+H141+H145+H148+H152+H155+H159+H164+H168+H171+H175+H179+H183+H187+H190+H193+H197+H201+H204+H208+H211+H255+H214+H217+H221+H225+H228+H231+H237+H234+H240+H244+H247+H250+H306+H309+H312</f>
        <v>8928.070000000003</v>
      </c>
      <c r="I315" s="110"/>
    </row>
    <row r="316" spans="1:9" s="7" customFormat="1" ht="30" customHeight="1">
      <c r="A316" s="106"/>
      <c r="B316" s="108"/>
      <c r="C316" s="24" t="s">
        <v>9</v>
      </c>
      <c r="D316" s="33">
        <f>D11+D16+D19+D23+D26+D29+D33+D36+D39+D43+D46+D49+D53+D56+D61+D70+D88+D91+D95+D98+D103+D106+D109+D113+D116+D120+D138+D123+D126+D130+D134+D142+D146+D149+D153+D156+D160+D165+D169+D172+D176+D180+D184+D188+D191+D194+D198+D202+D205+D209+D212+D256+D215+D218+D222+D226+D229+D232+D238+D235+D241+D245+D248+D251+D307+D310+D313</f>
        <v>8735.870000000003</v>
      </c>
      <c r="E316" s="33">
        <f>E11+E16+E19+E23+E26+E29+E33+E36+E39+E43+E46+E49+E53+E56+E61+E70+E88+E91+E95+E98+E103+E106+E109+E113+E116+E120+E138+E123+E126+E130+E134+E142+E146+E149+E153+E156+E160+E165+E169+E172+E176+E180+E184+E188+E191+E194+E198+E202+E205+E209+E212+E256+E215+E218+E222+E226+E229+E232+E238+E235+E241+E245+E248+E251+E307+E310+E313</f>
        <v>394.26</v>
      </c>
      <c r="F316" s="33">
        <f>F11+F16+F19+F23+F26+F29+F33+F36+F39+F43+F46+F49+F53+F56+F61+F70+F88+F91+F95+F98+F103+F106+F109+F113+F116+F120+F138+F123+F126+F130+F134+F142+F146+F149+F153+F156+F160+F165+F169+F172+F176+F180+F184+F188+F191+F194+F198+F202+F205+F209+F212+F256+F215+F218+F222+F226+F229+F232+F238+F235+F241+F245+F248+F251+F307+F310+F313</f>
        <v>8.4</v>
      </c>
      <c r="G316" s="33">
        <f>G11+G16+G19+G23+G26+G29+G33+G36+G39+G43+G46+G49+G53+G56+G61+G70+G88+G91+G95+G98+G103+G106+G109+G113+G116+G120+G138+G123+G126+G130+G134+G142+G146+G149+G153+G156+G160+G165+G169+G172+G176+G180+G184+G188+G191+G194+G198+G202+G205+G209+G212+G256+G215+G218+G222+G226+G229+G232+G238+G235+G241+G245+G248+G251+G307+G310+G313</f>
        <v>85.06</v>
      </c>
      <c r="H316" s="33">
        <f>H11+H16+H19+H23+H26+H29+H33+H36+H39+H43+H46+H49+H53+H56+H61+H70+H88+H91+H95+H98+H103+H106+H109+H113+H116+H120+H138+H123+H126+H130+H134+H142+H146+H149+H153+H156+H160+H165+H169+H172+H176+H180+H184+H188+H191+H194+H198+H202+H205+H209+H212+H256+H215+H218+H222+H226+H229+H232+H238+H235+H241+H245+H248+H251+H307+H310+H313</f>
        <v>8248.150000000001</v>
      </c>
      <c r="I316" s="110"/>
    </row>
    <row r="317" spans="1:9" s="25" customFormat="1" ht="29.25" customHeight="1">
      <c r="A317" s="21"/>
      <c r="B317" s="21" t="s">
        <v>98</v>
      </c>
      <c r="C317" s="21"/>
      <c r="D317" s="34">
        <f>SUM(D314:D316)</f>
        <v>27503.283000000003</v>
      </c>
      <c r="E317" s="34">
        <f>SUM(E314:E316)</f>
        <v>1352.3110000000001</v>
      </c>
      <c r="F317" s="22">
        <f>SUM(F314:F316)</f>
        <v>25.200000000000003</v>
      </c>
      <c r="G317" s="34">
        <f>SUM(G314:G316)</f>
        <v>468.152</v>
      </c>
      <c r="H317" s="36">
        <f>SUM(H314:H316)</f>
        <v>25657.62000000001</v>
      </c>
      <c r="I317" s="21"/>
    </row>
    <row r="319" ht="15">
      <c r="E319" s="20"/>
    </row>
  </sheetData>
  <sheetProtection/>
  <mergeCells count="319">
    <mergeCell ref="A2:I2"/>
    <mergeCell ref="I178:I180"/>
    <mergeCell ref="A181:I181"/>
    <mergeCell ref="A182:A184"/>
    <mergeCell ref="B182:B184"/>
    <mergeCell ref="I182:I184"/>
    <mergeCell ref="A161:I161"/>
    <mergeCell ref="A163:A165"/>
    <mergeCell ref="B163:B165"/>
    <mergeCell ref="I163:I165"/>
    <mergeCell ref="A200:A202"/>
    <mergeCell ref="B200:B202"/>
    <mergeCell ref="I200:I202"/>
    <mergeCell ref="A199:I199"/>
    <mergeCell ref="A192:A194"/>
    <mergeCell ref="B192:B194"/>
    <mergeCell ref="I192:I194"/>
    <mergeCell ref="A196:A198"/>
    <mergeCell ref="B196:B198"/>
    <mergeCell ref="I196:I198"/>
    <mergeCell ref="A195:I195"/>
    <mergeCell ref="A203:A205"/>
    <mergeCell ref="B203:B205"/>
    <mergeCell ref="A314:A316"/>
    <mergeCell ref="B314:B316"/>
    <mergeCell ref="I314:I316"/>
    <mergeCell ref="I254:I256"/>
    <mergeCell ref="I220:I222"/>
    <mergeCell ref="A223:I223"/>
    <mergeCell ref="A224:A226"/>
    <mergeCell ref="A167:A169"/>
    <mergeCell ref="B167:B169"/>
    <mergeCell ref="I167:I169"/>
    <mergeCell ref="A162:I162"/>
    <mergeCell ref="A170:A172"/>
    <mergeCell ref="B170:B172"/>
    <mergeCell ref="I170:I172"/>
    <mergeCell ref="A166:I166"/>
    <mergeCell ref="A173:I173"/>
    <mergeCell ref="A174:A176"/>
    <mergeCell ref="B174:B176"/>
    <mergeCell ref="A186:A188"/>
    <mergeCell ref="B186:B188"/>
    <mergeCell ref="I186:I188"/>
    <mergeCell ref="I174:I176"/>
    <mergeCell ref="A177:I177"/>
    <mergeCell ref="A178:A180"/>
    <mergeCell ref="A185:I185"/>
    <mergeCell ref="B178:B180"/>
    <mergeCell ref="A144:A146"/>
    <mergeCell ref="B144:B146"/>
    <mergeCell ref="I144:I146"/>
    <mergeCell ref="A157:I157"/>
    <mergeCell ref="A158:A160"/>
    <mergeCell ref="B158:B160"/>
    <mergeCell ref="I158:I160"/>
    <mergeCell ref="A147:A149"/>
    <mergeCell ref="B147:B149"/>
    <mergeCell ref="A151:A153"/>
    <mergeCell ref="B151:B153"/>
    <mergeCell ref="I151:I153"/>
    <mergeCell ref="A154:A156"/>
    <mergeCell ref="B154:B156"/>
    <mergeCell ref="I154:I156"/>
    <mergeCell ref="A139:I139"/>
    <mergeCell ref="A140:A142"/>
    <mergeCell ref="B140:B142"/>
    <mergeCell ref="I140:I142"/>
    <mergeCell ref="I147:I149"/>
    <mergeCell ref="A150:I150"/>
    <mergeCell ref="A143:I143"/>
    <mergeCell ref="A131:I131"/>
    <mergeCell ref="A132:A134"/>
    <mergeCell ref="B132:B134"/>
    <mergeCell ref="I132:I134"/>
    <mergeCell ref="A135:I135"/>
    <mergeCell ref="A136:A138"/>
    <mergeCell ref="B136:B138"/>
    <mergeCell ref="I136:I138"/>
    <mergeCell ref="I86:I88"/>
    <mergeCell ref="A89:A91"/>
    <mergeCell ref="A127:I127"/>
    <mergeCell ref="A128:A130"/>
    <mergeCell ref="B128:B130"/>
    <mergeCell ref="I128:I130"/>
    <mergeCell ref="A86:A88"/>
    <mergeCell ref="B86:B88"/>
    <mergeCell ref="A104:A106"/>
    <mergeCell ref="B104:B106"/>
    <mergeCell ref="A68:A70"/>
    <mergeCell ref="B68:B70"/>
    <mergeCell ref="I68:I70"/>
    <mergeCell ref="A71:A73"/>
    <mergeCell ref="B71:B73"/>
    <mergeCell ref="I71:I73"/>
    <mergeCell ref="A54:A56"/>
    <mergeCell ref="A58:I58"/>
    <mergeCell ref="A59:A61"/>
    <mergeCell ref="B59:B61"/>
    <mergeCell ref="I59:I61"/>
    <mergeCell ref="A57:I57"/>
    <mergeCell ref="B54:B56"/>
    <mergeCell ref="I65:I67"/>
    <mergeCell ref="A99:I99"/>
    <mergeCell ref="A100:I100"/>
    <mergeCell ref="A62:A64"/>
    <mergeCell ref="B62:B64"/>
    <mergeCell ref="I62:I64"/>
    <mergeCell ref="A65:A67"/>
    <mergeCell ref="B65:B67"/>
    <mergeCell ref="I89:I91"/>
    <mergeCell ref="A96:A98"/>
    <mergeCell ref="A37:A39"/>
    <mergeCell ref="B31:B33"/>
    <mergeCell ref="B34:B36"/>
    <mergeCell ref="B37:B39"/>
    <mergeCell ref="A30:I30"/>
    <mergeCell ref="I31:I33"/>
    <mergeCell ref="I34:I36"/>
    <mergeCell ref="I37:I39"/>
    <mergeCell ref="A31:A33"/>
    <mergeCell ref="A34:A36"/>
    <mergeCell ref="B51:B53"/>
    <mergeCell ref="A40:I40"/>
    <mergeCell ref="A41:A43"/>
    <mergeCell ref="B41:B43"/>
    <mergeCell ref="I41:I43"/>
    <mergeCell ref="A47:A49"/>
    <mergeCell ref="B47:B49"/>
    <mergeCell ref="I47:I49"/>
    <mergeCell ref="I21:I23"/>
    <mergeCell ref="B21:B23"/>
    <mergeCell ref="A20:I20"/>
    <mergeCell ref="I51:I53"/>
    <mergeCell ref="I54:I56"/>
    <mergeCell ref="A44:A46"/>
    <mergeCell ref="B44:B46"/>
    <mergeCell ref="I44:I46"/>
    <mergeCell ref="A50:I50"/>
    <mergeCell ref="A51:A53"/>
    <mergeCell ref="I14:I16"/>
    <mergeCell ref="I27:I29"/>
    <mergeCell ref="A77:A79"/>
    <mergeCell ref="B77:B79"/>
    <mergeCell ref="A21:A23"/>
    <mergeCell ref="B27:B29"/>
    <mergeCell ref="A27:A29"/>
    <mergeCell ref="I24:I26"/>
    <mergeCell ref="B24:B26"/>
    <mergeCell ref="A24:A26"/>
    <mergeCell ref="G1:I1"/>
    <mergeCell ref="A7:I7"/>
    <mergeCell ref="A8:I8"/>
    <mergeCell ref="B9:B11"/>
    <mergeCell ref="A9:A11"/>
    <mergeCell ref="I9:I11"/>
    <mergeCell ref="E3:H3"/>
    <mergeCell ref="F4:H4"/>
    <mergeCell ref="E4:E5"/>
    <mergeCell ref="D3:D5"/>
    <mergeCell ref="C3:C5"/>
    <mergeCell ref="A3:B5"/>
    <mergeCell ref="I3:I5"/>
    <mergeCell ref="I17:I19"/>
    <mergeCell ref="B17:B19"/>
    <mergeCell ref="A17:A19"/>
    <mergeCell ref="A12:I12"/>
    <mergeCell ref="A13:I13"/>
    <mergeCell ref="B14:B16"/>
    <mergeCell ref="A14:A16"/>
    <mergeCell ref="B83:B85"/>
    <mergeCell ref="I83:I85"/>
    <mergeCell ref="I96:I98"/>
    <mergeCell ref="A74:A76"/>
    <mergeCell ref="B74:B76"/>
    <mergeCell ref="I74:I76"/>
    <mergeCell ref="A92:I92"/>
    <mergeCell ref="A93:A95"/>
    <mergeCell ref="B93:B95"/>
    <mergeCell ref="I93:I95"/>
    <mergeCell ref="A189:A191"/>
    <mergeCell ref="B189:B191"/>
    <mergeCell ref="I189:I191"/>
    <mergeCell ref="A110:I110"/>
    <mergeCell ref="A111:A113"/>
    <mergeCell ref="I77:I79"/>
    <mergeCell ref="A80:A82"/>
    <mergeCell ref="B80:B82"/>
    <mergeCell ref="I80:I82"/>
    <mergeCell ref="A83:A85"/>
    <mergeCell ref="I104:I106"/>
    <mergeCell ref="A101:A103"/>
    <mergeCell ref="B101:B103"/>
    <mergeCell ref="B89:B91"/>
    <mergeCell ref="I101:I103"/>
    <mergeCell ref="B96:B98"/>
    <mergeCell ref="B111:B113"/>
    <mergeCell ref="I111:I113"/>
    <mergeCell ref="A114:A116"/>
    <mergeCell ref="B114:B116"/>
    <mergeCell ref="I114:I116"/>
    <mergeCell ref="A107:A109"/>
    <mergeCell ref="B107:B109"/>
    <mergeCell ref="I107:I109"/>
    <mergeCell ref="B124:B126"/>
    <mergeCell ref="I124:I126"/>
    <mergeCell ref="A117:I117"/>
    <mergeCell ref="A118:A120"/>
    <mergeCell ref="B118:B120"/>
    <mergeCell ref="I118:I120"/>
    <mergeCell ref="A121:A123"/>
    <mergeCell ref="B121:B123"/>
    <mergeCell ref="I121:I123"/>
    <mergeCell ref="A124:A126"/>
    <mergeCell ref="I203:I205"/>
    <mergeCell ref="A206:I206"/>
    <mergeCell ref="A207:A209"/>
    <mergeCell ref="B207:B209"/>
    <mergeCell ref="I207:I209"/>
    <mergeCell ref="A242:I242"/>
    <mergeCell ref="I224:I226"/>
    <mergeCell ref="A239:A241"/>
    <mergeCell ref="B239:B241"/>
    <mergeCell ref="I239:I241"/>
    <mergeCell ref="A243:A245"/>
    <mergeCell ref="B243:B245"/>
    <mergeCell ref="A233:A235"/>
    <mergeCell ref="A210:A212"/>
    <mergeCell ref="B210:B212"/>
    <mergeCell ref="I210:I212"/>
    <mergeCell ref="A213:A215"/>
    <mergeCell ref="B213:B215"/>
    <mergeCell ref="I213:I215"/>
    <mergeCell ref="B224:B226"/>
    <mergeCell ref="A236:A238"/>
    <mergeCell ref="B236:B238"/>
    <mergeCell ref="I236:I238"/>
    <mergeCell ref="I227:I229"/>
    <mergeCell ref="A227:A229"/>
    <mergeCell ref="B227:B229"/>
    <mergeCell ref="A230:A232"/>
    <mergeCell ref="B230:B232"/>
    <mergeCell ref="I230:I232"/>
    <mergeCell ref="I265:I267"/>
    <mergeCell ref="A291:A293"/>
    <mergeCell ref="B291:B293"/>
    <mergeCell ref="I291:I293"/>
    <mergeCell ref="A290:I290"/>
    <mergeCell ref="A279:A281"/>
    <mergeCell ref="A283:A285"/>
    <mergeCell ref="B283:B285"/>
    <mergeCell ref="I283:I285"/>
    <mergeCell ref="A286:I286"/>
    <mergeCell ref="A219:I219"/>
    <mergeCell ref="A220:A222"/>
    <mergeCell ref="B220:B222"/>
    <mergeCell ref="B233:B235"/>
    <mergeCell ref="I233:I235"/>
    <mergeCell ref="A287:A289"/>
    <mergeCell ref="B287:B289"/>
    <mergeCell ref="I287:I289"/>
    <mergeCell ref="B273:B275"/>
    <mergeCell ref="I273:I275"/>
    <mergeCell ref="A301:A303"/>
    <mergeCell ref="B301:B303"/>
    <mergeCell ref="I301:I303"/>
    <mergeCell ref="A294:A296"/>
    <mergeCell ref="B294:B296"/>
    <mergeCell ref="I294:I296"/>
    <mergeCell ref="A265:A267"/>
    <mergeCell ref="B265:B267"/>
    <mergeCell ref="A272:I272"/>
    <mergeCell ref="A282:I282"/>
    <mergeCell ref="A269:A271"/>
    <mergeCell ref="B269:B271"/>
    <mergeCell ref="I269:I271"/>
    <mergeCell ref="A273:A275"/>
    <mergeCell ref="B279:B281"/>
    <mergeCell ref="I279:I281"/>
    <mergeCell ref="B249:B251"/>
    <mergeCell ref="I249:I251"/>
    <mergeCell ref="A258:A260"/>
    <mergeCell ref="B258:B260"/>
    <mergeCell ref="I258:I260"/>
    <mergeCell ref="A268:I268"/>
    <mergeCell ref="A257:I257"/>
    <mergeCell ref="A252:I252"/>
    <mergeCell ref="A254:A256"/>
    <mergeCell ref="B254:B256"/>
    <mergeCell ref="I308:I310"/>
    <mergeCell ref="A305:A307"/>
    <mergeCell ref="B305:B307"/>
    <mergeCell ref="I305:I307"/>
    <mergeCell ref="A297:I297"/>
    <mergeCell ref="I243:I245"/>
    <mergeCell ref="A246:A248"/>
    <mergeCell ref="B246:B248"/>
    <mergeCell ref="I246:I248"/>
    <mergeCell ref="A249:A251"/>
    <mergeCell ref="I262:I264"/>
    <mergeCell ref="A276:A278"/>
    <mergeCell ref="B276:B278"/>
    <mergeCell ref="I276:I278"/>
    <mergeCell ref="A311:A313"/>
    <mergeCell ref="B311:B313"/>
    <mergeCell ref="I311:I313"/>
    <mergeCell ref="A304:I304"/>
    <mergeCell ref="A308:A310"/>
    <mergeCell ref="B308:B310"/>
    <mergeCell ref="A253:I253"/>
    <mergeCell ref="I216:I218"/>
    <mergeCell ref="B216:B218"/>
    <mergeCell ref="A216:A218"/>
    <mergeCell ref="A298:A300"/>
    <mergeCell ref="B298:B300"/>
    <mergeCell ref="I298:I300"/>
    <mergeCell ref="A261:I261"/>
    <mergeCell ref="A262:A264"/>
    <mergeCell ref="B262:B264"/>
  </mergeCells>
  <printOptions/>
  <pageMargins left="0" right="0" top="0.3937007874015748" bottom="0.3937007874015748" header="0.31496062992125984" footer="0.31496062992125984"/>
  <pageSetup horizontalDpi="600" verticalDpi="600" orientation="landscape" paperSize="9" scale="85" r:id="rId1"/>
  <rowBreaks count="2" manualBreakCount="2">
    <brk id="98" max="255" man="1"/>
    <brk id="29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veltz</dc:creator>
  <cp:keywords/>
  <dc:description/>
  <cp:lastModifiedBy>pressa</cp:lastModifiedBy>
  <cp:lastPrinted>2013-03-21T11:42:32Z</cp:lastPrinted>
  <dcterms:created xsi:type="dcterms:W3CDTF">2013-02-08T10:16:33Z</dcterms:created>
  <dcterms:modified xsi:type="dcterms:W3CDTF">2013-04-23T12:48:01Z</dcterms:modified>
  <cp:category/>
  <cp:version/>
  <cp:contentType/>
  <cp:contentStatus/>
</cp:coreProperties>
</file>