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11" yWindow="339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2011'!$11:$12</definedName>
  </definedNames>
  <calcPr fullCalcOnLoad="1"/>
</workbook>
</file>

<file path=xl/sharedStrings.xml><?xml version="1.0" encoding="utf-8"?>
<sst xmlns="http://schemas.openxmlformats.org/spreadsheetml/2006/main" count="98" uniqueCount="98">
  <si>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</si>
  <si>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</si>
  <si>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</si>
  <si>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</si>
  <si>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</si>
  <si>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</si>
  <si>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</si>
  <si>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</si>
  <si>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</si>
  <si>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</si>
  <si>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</si>
  <si>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</si>
  <si>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</si>
  <si>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00030000000000000000 </t>
  </si>
  <si>
    <t xml:space="preserve"> </t>
  </si>
  <si>
    <t>1</t>
  </si>
  <si>
    <t>00011109044040000120</t>
  </si>
  <si>
    <t>00020203000000000151 </t>
  </si>
  <si>
    <t>Иные межбюджетные трансферты</t>
  </si>
  <si>
    <t>Приложение №1</t>
  </si>
  <si>
    <t>Московской области</t>
  </si>
  <si>
    <t xml:space="preserve">городского округа Электросталь </t>
  </si>
  <si>
    <t xml:space="preserve">Налоги на прибыль, доходы </t>
  </si>
  <si>
    <t>18210102000010000110 </t>
  </si>
  <si>
    <t>18210502000020000110 </t>
  </si>
  <si>
    <t>18210503000010000110 </t>
  </si>
  <si>
    <t>Единый сельскохозяйственный налог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</si>
  <si>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</si>
  <si>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</si>
  <si>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</si>
  <si>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</si>
  <si>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</si>
  <si>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</si>
  <si>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</si>
  <si>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</si>
  <si>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</si>
  <si>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</si>
  <si>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</si>
  <si>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</si>
  <si>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</si>
  <si>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</si>
  <si>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</si>
  <si>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</si>
  <si>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</si>
  <si>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Итого неналоговых доходов</t>
  </si>
  <si>
    <t>БЕЗВОЗМЕЗДНЫЕ ПОСТУПЛЕНИЯ</t>
  </si>
  <si>
    <t>00020201000000000151</t>
  </si>
  <si>
    <t>00020204000000000151</t>
  </si>
  <si>
    <t>00085000000000000000 </t>
  </si>
  <si>
    <t>ВСЕГО ДОХОДОВ :</t>
  </si>
  <si>
    <t>Наименование</t>
  </si>
  <si>
    <t>тыс.руб.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</si>
  <si>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</si>
  <si>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</si>
  <si>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</si>
  <si>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</si>
  <si>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</si>
  <si>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</si>
  <si>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</si>
  <si>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</si>
  <si>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</si>
  <si>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</si>
  <si>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</si>
  <si>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</si>
  <si>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Субсидии бюджетам  субъектов Российской Федерации и муниципальных образований (межбюджетные субсидии)</t>
  </si>
  <si>
    <t>1.  ДОХОДЫ</t>
  </si>
  <si>
    <t>Налог на доходы физических лиц</t>
  </si>
  <si>
    <t>НАЛОГОВЫЕ И НЕНАЛОГОВЫЕ ДОХОДЫ</t>
  </si>
  <si>
    <t>% исполнения</t>
  </si>
  <si>
    <t>00211105024040000120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</si>
  <si>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b/>
        <sz val="9"/>
        <rFont val="Times New Roman"/>
        <family val="1"/>
      </rPr>
      <t>не разграничена</t>
    </r>
    <r>
      <rPr>
        <sz val="9"/>
        <rFont val="Times New Roman"/>
        <family val="1"/>
      </rPr>
      <t xml:space="preserve">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</si>
  <si>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 от сдачи в </t>
    </r>
    <r>
      <rPr>
        <b/>
        <sz val="9"/>
        <rFont val="Times New Roman"/>
        <family val="1"/>
      </rPr>
      <t>аренду имущества</t>
    </r>
    <r>
      <rPr>
        <sz val="9"/>
        <rFont val="Times New Roman"/>
        <family val="1"/>
      </rPr>
      <t>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  </r>
  </si>
  <si>
    <t>00021904000040000151</t>
  </si>
  <si>
    <t xml:space="preserve">Возврат остатков субсидий и субвенций прошлых лет </t>
  </si>
  <si>
    <t>00020704000040000180</t>
  </si>
  <si>
    <t>Прочие безвозмездные постепления в бюджеты городских округов</t>
  </si>
  <si>
    <t xml:space="preserve">в том числе дополнительный норматив </t>
  </si>
  <si>
    <t>04811201000010000120 </t>
  </si>
  <si>
    <t>00211406012040000430</t>
  </si>
  <si>
    <t>Прочие неналоговые доходы, в том числе</t>
  </si>
  <si>
    <t>00011705040040000180</t>
  </si>
  <si>
    <t>ДОХОДЫ ОТ ПРИНОСЯЩЕЙ ДОХОД ДЕЯТЕЛЬНОСТИ</t>
  </si>
  <si>
    <t>00211105010040000120</t>
  </si>
  <si>
    <t>Прочие неналоговые доходы бюджетов городских округов</t>
  </si>
  <si>
    <r>
      <t xml:space="preserve">Доходы, получаемые в виде арендной платы за земли </t>
    </r>
    <r>
      <rPr>
        <b/>
        <sz val="9"/>
        <rFont val="Times New Roman"/>
        <family val="1"/>
      </rPr>
      <t>после разграничения</t>
    </r>
    <r>
      <rPr>
        <sz val="9"/>
        <rFont val="Times New Roman"/>
        <family val="1"/>
      </rPr>
      <t xml:space="preserve">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  </r>
  </si>
  <si>
    <t>Единый налог на вмененный доход для отдельных видов деятельности</t>
  </si>
  <si>
    <t>Бюджет городского округа Электросталь Московской области за 2012 год</t>
  </si>
  <si>
    <t>Доходы от оказания платных услуг (работ) и компенсации затрат государства</t>
  </si>
  <si>
    <t>00011301994040000130</t>
  </si>
  <si>
    <t>Доходы от оказания платных услуг (работ) получателями средств бюджетов городских округов</t>
  </si>
  <si>
    <t>00011302994040000130</t>
  </si>
  <si>
    <t>Доходы от компенсации затрат бюджетов городских округов</t>
  </si>
  <si>
    <t>00211402043040000410</t>
  </si>
  <si>
    <t>Назначено
на  2012 год</t>
  </si>
  <si>
    <t>Исполнено                за 2012 год</t>
  </si>
  <si>
    <t>Дотации бюджетам субъектов Российской Федерации и муниципальных образований</t>
  </si>
  <si>
    <t>к решению Совета депутатов</t>
  </si>
  <si>
    <t>от 30.05.2013 № 263/50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</si>
</sst>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0" borderId="15" xfId="0" applyNumberFormat="1" applyFont="1" applyBorder="1" applyAlignment="1">
      <alignment vertical="top"/>
    </xf>
    <xf numFmtId="49" fontId="5" fillId="0" borderId="13" xfId="0" applyNumberFormat="1" applyFont="1" applyFill="1" applyBorder="1" applyAlignment="1">
      <alignment vertical="top"/>
    </xf>
    <xf numFmtId="49" fontId="5" fillId="0" borderId="15" xfId="0" applyNumberFormat="1" applyFont="1" applyFill="1" applyBorder="1" applyAlignment="1">
      <alignment vertical="top"/>
    </xf>
    <xf numFmtId="167" fontId="0" fillId="0" borderId="0" xfId="0" applyNumberFormat="1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right" vertical="top"/>
    </xf>
    <xf numFmtId="167" fontId="5" fillId="0" borderId="11" xfId="0" applyNumberFormat="1" applyFont="1" applyBorder="1" applyAlignment="1">
      <alignment horizontal="right" vertical="top"/>
    </xf>
    <xf numFmtId="167" fontId="6" fillId="0" borderId="12" xfId="0" applyNumberFormat="1" applyFont="1" applyBorder="1" applyAlignment="1">
      <alignment horizontal="right" vertical="top"/>
    </xf>
    <xf numFmtId="167" fontId="8" fillId="0" borderId="17" xfId="0" applyNumberFormat="1" applyFont="1" applyBorder="1" applyAlignment="1">
      <alignment horizontal="right" vertical="top" wrapText="1"/>
    </xf>
    <xf numFmtId="167" fontId="8" fillId="0" borderId="17" xfId="0" applyNumberFormat="1" applyFont="1" applyBorder="1" applyAlignment="1">
      <alignment horizontal="right" vertical="top"/>
    </xf>
    <xf numFmtId="167" fontId="6" fillId="0" borderId="17" xfId="0" applyNumberFormat="1" applyFont="1" applyBorder="1" applyAlignment="1">
      <alignment horizontal="right" vertical="top" wrapText="1"/>
    </xf>
    <xf numFmtId="167" fontId="6" fillId="0" borderId="18" xfId="0" applyNumberFormat="1" applyFont="1" applyBorder="1" applyAlignment="1">
      <alignment horizontal="right" vertical="top" wrapText="1"/>
    </xf>
    <xf numFmtId="166" fontId="6" fillId="0" borderId="19" xfId="0" applyNumberFormat="1" applyFont="1" applyBorder="1" applyAlignment="1">
      <alignment vertical="top"/>
    </xf>
    <xf numFmtId="166" fontId="6" fillId="0" borderId="20" xfId="0" applyNumberFormat="1" applyFont="1" applyBorder="1" applyAlignment="1">
      <alignment vertical="top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7" fontId="6" fillId="0" borderId="2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vertical="top"/>
    </xf>
    <xf numFmtId="167" fontId="8" fillId="0" borderId="18" xfId="0" applyNumberFormat="1" applyFont="1" applyBorder="1" applyAlignment="1">
      <alignment horizontal="right" vertical="top" wrapText="1"/>
    </xf>
    <xf numFmtId="0" fontId="8" fillId="0" borderId="11" xfId="0" applyNumberFormat="1" applyFont="1" applyBorder="1" applyAlignment="1">
      <alignment horizontal="justify" vertical="top" wrapText="1"/>
    </xf>
    <xf numFmtId="49" fontId="5" fillId="0" borderId="1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/>
    </xf>
    <xf numFmtId="49" fontId="6" fillId="0" borderId="25" xfId="0" applyNumberFormat="1" applyFont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0" fontId="6" fillId="0" borderId="23" xfId="0" applyNumberFormat="1" applyFont="1" applyBorder="1" applyAlignment="1">
      <alignment horizontal="left" vertical="top" wrapText="1"/>
    </xf>
    <xf numFmtId="167" fontId="6" fillId="0" borderId="23" xfId="0" applyNumberFormat="1" applyFont="1" applyBorder="1" applyAlignment="1">
      <alignment horizontal="right" vertical="top"/>
    </xf>
    <xf numFmtId="166" fontId="6" fillId="0" borderId="24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horizontal="left" vertical="top" wrapText="1"/>
    </xf>
    <xf numFmtId="167" fontId="5" fillId="0" borderId="17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C1" sqref="C1:E5"/>
    </sheetView>
  </sheetViews>
  <sheetFormatPr defaultColWidth="9.00390625" defaultRowHeight="12.75"/>
  <cols>
    <col min="1" max="1" width="20.875" style="12" customWidth="1"/>
    <col min="2" max="2" width="54.125" style="13" customWidth="1"/>
    <col min="3" max="3" width="11.25390625" style="13" customWidth="1"/>
    <col min="4" max="4" width="10.625" style="13" customWidth="1"/>
    <col min="5" max="5" width="10.875" style="13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1" spans="3:7" ht="15">
      <c r="C1" s="70" t="s">
        <v>19</v>
      </c>
      <c r="D1" s="70"/>
      <c r="E1" s="70"/>
      <c r="F1" s="22"/>
      <c r="G1" s="22"/>
    </row>
    <row r="2" spans="3:7" ht="15">
      <c r="C2" s="70" t="s">
        <v>96</v>
      </c>
      <c r="D2" s="70"/>
      <c r="E2" s="70"/>
      <c r="F2" s="22"/>
      <c r="G2" s="22"/>
    </row>
    <row r="3" spans="3:7" ht="15">
      <c r="C3" s="70" t="s">
        <v>21</v>
      </c>
      <c r="D3" s="70"/>
      <c r="E3" s="70"/>
      <c r="F3" s="22"/>
      <c r="G3" s="22"/>
    </row>
    <row r="4" spans="3:7" ht="15">
      <c r="C4" s="70" t="s">
        <v>20</v>
      </c>
      <c r="D4" s="70"/>
      <c r="E4" s="70"/>
      <c r="F4" s="22"/>
      <c r="G4" s="22"/>
    </row>
    <row r="5" spans="3:7" ht="15">
      <c r="C5" s="71" t="s">
        <v>97</v>
      </c>
      <c r="D5" s="71"/>
      <c r="E5" s="71"/>
      <c r="F5" s="22"/>
      <c r="G5" s="22"/>
    </row>
    <row r="6" ht="12.75">
      <c r="E6" s="14"/>
    </row>
    <row r="8" spans="1:12" ht="15.75">
      <c r="A8" s="69" t="s">
        <v>86</v>
      </c>
      <c r="B8" s="69"/>
      <c r="C8" s="69"/>
      <c r="D8" s="69"/>
      <c r="E8" s="69"/>
      <c r="F8" s="11"/>
      <c r="G8" s="3"/>
      <c r="H8" s="4"/>
      <c r="I8" s="4"/>
      <c r="J8" s="4"/>
      <c r="K8" s="5"/>
      <c r="L8" s="5"/>
    </row>
    <row r="9" spans="1:12" ht="12.75" customHeight="1">
      <c r="A9" s="24"/>
      <c r="B9" s="24"/>
      <c r="C9" s="24"/>
      <c r="D9" s="24"/>
      <c r="E9" s="24"/>
      <c r="F9" s="11"/>
      <c r="G9" s="3"/>
      <c r="H9" s="4"/>
      <c r="I9" s="4"/>
      <c r="J9" s="4"/>
      <c r="K9" s="5"/>
      <c r="L9" s="5"/>
    </row>
    <row r="10" spans="1:19" s="2" customFormat="1" ht="15" customHeight="1" thickBot="1">
      <c r="A10" s="12"/>
      <c r="B10" s="15"/>
      <c r="C10" s="15"/>
      <c r="D10" s="15"/>
      <c r="E10" s="23" t="s">
        <v>51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2" customFormat="1" ht="28.5" customHeight="1" thickBot="1">
      <c r="A11" s="53" t="s">
        <v>0</v>
      </c>
      <c r="B11" s="54" t="s">
        <v>50</v>
      </c>
      <c r="C11" s="54" t="s">
        <v>93</v>
      </c>
      <c r="D11" s="54" t="s">
        <v>94</v>
      </c>
      <c r="E11" s="55" t="s">
        <v>68</v>
      </c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6" ht="11.25" customHeight="1">
      <c r="A12" s="49" t="s">
        <v>15</v>
      </c>
      <c r="B12" s="50">
        <v>2</v>
      </c>
      <c r="C12" s="51">
        <v>3</v>
      </c>
      <c r="D12" s="51">
        <v>4</v>
      </c>
      <c r="E12" s="52">
        <v>5</v>
      </c>
      <c r="F12" s="17"/>
    </row>
    <row r="13" spans="1:6" ht="16.5" customHeight="1">
      <c r="A13" s="31"/>
      <c r="B13" s="30" t="s">
        <v>65</v>
      </c>
      <c r="C13" s="39"/>
      <c r="D13" s="39"/>
      <c r="E13" s="32"/>
      <c r="F13" s="17"/>
    </row>
    <row r="14" spans="1:7" ht="12.75">
      <c r="A14" s="33" t="s">
        <v>1</v>
      </c>
      <c r="B14" s="25" t="s">
        <v>67</v>
      </c>
      <c r="C14" s="40">
        <f>C28+C47</f>
        <v>1392619.6</v>
      </c>
      <c r="D14" s="40">
        <f>D28+D47</f>
        <v>1418922.8540000003</v>
      </c>
      <c r="E14" s="47">
        <f>D14/C14*100</f>
        <v>101.888760864776</v>
      </c>
      <c r="F14" s="18"/>
      <c r="G14" s="9"/>
    </row>
    <row r="15" spans="1:6" ht="12.75">
      <c r="A15" s="34" t="s">
        <v>2</v>
      </c>
      <c r="B15" s="25" t="s">
        <v>22</v>
      </c>
      <c r="C15" s="40">
        <f>C16</f>
        <v>726353</v>
      </c>
      <c r="D15" s="40">
        <f>D16</f>
        <v>724568.55</v>
      </c>
      <c r="E15" s="40">
        <f>E16</f>
        <v>99.75432744134051</v>
      </c>
      <c r="F15" s="19"/>
    </row>
    <row r="16" spans="1:6" ht="14.25" customHeight="1">
      <c r="A16" s="34" t="s">
        <v>23</v>
      </c>
      <c r="B16" s="28" t="s">
        <v>66</v>
      </c>
      <c r="C16" s="41">
        <v>726353</v>
      </c>
      <c r="D16" s="43">
        <v>724568.55</v>
      </c>
      <c r="E16" s="47">
        <f aca="true" t="shared" si="0" ref="E16:E56">D16/C16*100</f>
        <v>99.75432744134051</v>
      </c>
      <c r="F16" s="19"/>
    </row>
    <row r="17" spans="1:6" ht="12" customHeight="1">
      <c r="A17" s="34"/>
      <c r="B17" s="28" t="s">
        <v>76</v>
      </c>
      <c r="C17" s="41">
        <v>49208.4</v>
      </c>
      <c r="D17" s="43">
        <v>49100.7</v>
      </c>
      <c r="E17" s="47">
        <f t="shared" si="0"/>
        <v>99.78113492818298</v>
      </c>
      <c r="F17" s="19"/>
    </row>
    <row r="18" spans="1:7" ht="12.75">
      <c r="A18" s="33" t="s">
        <v>3</v>
      </c>
      <c r="B18" s="26" t="s">
        <v>55</v>
      </c>
      <c r="C18" s="40">
        <f>C19+C20</f>
        <v>130501</v>
      </c>
      <c r="D18" s="40">
        <f>D19+D20</f>
        <v>133024.382</v>
      </c>
      <c r="E18" s="47">
        <f t="shared" si="0"/>
        <v>101.93361123669551</v>
      </c>
      <c r="F18" s="19"/>
      <c r="G18" s="7"/>
    </row>
    <row r="19" spans="1:7" ht="13.5" customHeight="1">
      <c r="A19" s="35" t="s">
        <v>24</v>
      </c>
      <c r="B19" s="27" t="s">
        <v>85</v>
      </c>
      <c r="C19" s="41">
        <v>130500</v>
      </c>
      <c r="D19" s="44">
        <v>133023.355</v>
      </c>
      <c r="E19" s="47">
        <f t="shared" si="0"/>
        <v>101.93360536398468</v>
      </c>
      <c r="F19" s="19"/>
      <c r="G19" s="6"/>
    </row>
    <row r="20" spans="1:7" ht="12.75">
      <c r="A20" s="34" t="s">
        <v>25</v>
      </c>
      <c r="B20" s="28" t="s">
        <v>26</v>
      </c>
      <c r="C20" s="41">
        <v>1</v>
      </c>
      <c r="D20" s="43">
        <v>1.027</v>
      </c>
      <c r="E20" s="47">
        <v>100</v>
      </c>
      <c r="F20" s="19"/>
      <c r="G20" s="8"/>
    </row>
    <row r="21" spans="1:7" ht="12.75">
      <c r="A21" s="33" t="s">
        <v>4</v>
      </c>
      <c r="B21" s="26" t="s">
        <v>56</v>
      </c>
      <c r="C21" s="40">
        <f>C22+C23</f>
        <v>189466</v>
      </c>
      <c r="D21" s="40">
        <f>D22+D23</f>
        <v>196817.314</v>
      </c>
      <c r="E21" s="47">
        <f t="shared" si="0"/>
        <v>103.88001752293287</v>
      </c>
      <c r="F21" s="19"/>
      <c r="G21" s="7"/>
    </row>
    <row r="22" spans="1:7" ht="37.5" customHeight="1">
      <c r="A22" s="35" t="s">
        <v>27</v>
      </c>
      <c r="B22" s="59" t="s">
        <v>28</v>
      </c>
      <c r="C22" s="41">
        <v>13466</v>
      </c>
      <c r="D22" s="43">
        <v>16838.64</v>
      </c>
      <c r="E22" s="47">
        <f t="shared" si="0"/>
        <v>125.04559631664934</v>
      </c>
      <c r="F22" s="19"/>
      <c r="G22" s="6"/>
    </row>
    <row r="23" spans="1:6" ht="12.75" customHeight="1">
      <c r="A23" s="34" t="s">
        <v>29</v>
      </c>
      <c r="B23" s="28" t="s">
        <v>54</v>
      </c>
      <c r="C23" s="41">
        <v>176000</v>
      </c>
      <c r="D23" s="43">
        <v>179978.674</v>
      </c>
      <c r="E23" s="47">
        <f t="shared" si="0"/>
        <v>102.26061022727274</v>
      </c>
      <c r="F23" s="19"/>
    </row>
    <row r="24" spans="1:6" ht="15" customHeight="1">
      <c r="A24" s="33" t="s">
        <v>5</v>
      </c>
      <c r="B24" s="26" t="s">
        <v>30</v>
      </c>
      <c r="C24" s="40">
        <f>C25+C26</f>
        <v>6920</v>
      </c>
      <c r="D24" s="40">
        <f>D25+D26</f>
        <v>7160.758</v>
      </c>
      <c r="E24" s="47">
        <f t="shared" si="0"/>
        <v>103.47916184971098</v>
      </c>
      <c r="F24" s="19"/>
    </row>
    <row r="25" spans="1:7" ht="36.75" customHeight="1">
      <c r="A25" s="35" t="s">
        <v>31</v>
      </c>
      <c r="B25" s="59" t="s">
        <v>32</v>
      </c>
      <c r="C25" s="41">
        <v>6300</v>
      </c>
      <c r="D25" s="43">
        <v>6083.758</v>
      </c>
      <c r="E25" s="47">
        <f t="shared" si="0"/>
        <v>96.5675873015873</v>
      </c>
      <c r="F25" s="19"/>
      <c r="G25" s="7"/>
    </row>
    <row r="26" spans="1:7" ht="24.75" customHeight="1">
      <c r="A26" s="35" t="s">
        <v>33</v>
      </c>
      <c r="B26" s="59" t="s">
        <v>34</v>
      </c>
      <c r="C26" s="41">
        <v>620</v>
      </c>
      <c r="D26" s="43">
        <v>1077</v>
      </c>
      <c r="E26" s="47">
        <f t="shared" si="0"/>
        <v>173.70967741935485</v>
      </c>
      <c r="F26" s="19"/>
      <c r="G26" s="7"/>
    </row>
    <row r="27" spans="1:7" ht="26.25" customHeight="1">
      <c r="A27" s="33" t="s">
        <v>6</v>
      </c>
      <c r="B27" s="26" t="s">
        <v>57</v>
      </c>
      <c r="C27" s="40">
        <v>-575</v>
      </c>
      <c r="D27" s="40">
        <v>-574.27</v>
      </c>
      <c r="E27" s="47">
        <f t="shared" si="0"/>
        <v>99.87304347826087</v>
      </c>
      <c r="F27" s="19"/>
      <c r="G27" s="7"/>
    </row>
    <row r="28" spans="1:6" ht="16.5" customHeight="1">
      <c r="A28" s="33"/>
      <c r="B28" s="56" t="s">
        <v>35</v>
      </c>
      <c r="C28" s="40">
        <f>C27+C24+C21+C18+C15</f>
        <v>1052665</v>
      </c>
      <c r="D28" s="40">
        <f>D27+D24+D21+D18+D15</f>
        <v>1060996.7340000002</v>
      </c>
      <c r="E28" s="47">
        <f t="shared" si="0"/>
        <v>100.79148960020521</v>
      </c>
      <c r="F28" s="19"/>
    </row>
    <row r="29" spans="1:6" ht="26.25" customHeight="1">
      <c r="A29" s="33" t="s">
        <v>7</v>
      </c>
      <c r="B29" s="26" t="s">
        <v>36</v>
      </c>
      <c r="C29" s="40">
        <f>C30+C31+C32+C33+C34</f>
        <v>186740</v>
      </c>
      <c r="D29" s="40">
        <f>D30+D31+D32+D33+D34</f>
        <v>208136.49599999998</v>
      </c>
      <c r="E29" s="47">
        <f>D29/C29*100</f>
        <v>111.45790725072293</v>
      </c>
      <c r="F29" s="19"/>
    </row>
    <row r="30" spans="1:7" ht="60.75" customHeight="1">
      <c r="A30" s="60" t="s">
        <v>82</v>
      </c>
      <c r="B30" s="59" t="s">
        <v>70</v>
      </c>
      <c r="C30" s="41">
        <v>121000</v>
      </c>
      <c r="D30" s="43">
        <v>140815.596</v>
      </c>
      <c r="E30" s="47">
        <f t="shared" si="0"/>
        <v>116.3765256198347</v>
      </c>
      <c r="F30" s="19"/>
      <c r="G30" s="6"/>
    </row>
    <row r="31" spans="1:7" ht="60" customHeight="1">
      <c r="A31" s="60" t="s">
        <v>69</v>
      </c>
      <c r="B31" s="59" t="s">
        <v>84</v>
      </c>
      <c r="C31" s="41">
        <v>1126</v>
      </c>
      <c r="D31" s="43">
        <v>1144.86</v>
      </c>
      <c r="E31" s="47">
        <f t="shared" si="0"/>
        <v>101.67495559502665</v>
      </c>
      <c r="F31" s="19"/>
      <c r="G31" s="6"/>
    </row>
    <row r="32" spans="1:6" ht="48.75" customHeight="1">
      <c r="A32" s="35" t="s">
        <v>37</v>
      </c>
      <c r="B32" s="59" t="s">
        <v>71</v>
      </c>
      <c r="C32" s="41">
        <v>52200</v>
      </c>
      <c r="D32" s="43">
        <v>53451.74</v>
      </c>
      <c r="E32" s="47">
        <f t="shared" si="0"/>
        <v>102.39796934865899</v>
      </c>
      <c r="F32" s="19"/>
    </row>
    <row r="33" spans="1:7" ht="39" customHeight="1">
      <c r="A33" s="34" t="s">
        <v>38</v>
      </c>
      <c r="B33" s="59" t="s">
        <v>39</v>
      </c>
      <c r="C33" s="41">
        <v>455</v>
      </c>
      <c r="D33" s="43">
        <v>455.51</v>
      </c>
      <c r="E33" s="47">
        <f t="shared" si="0"/>
        <v>100.1120879120879</v>
      </c>
      <c r="F33" s="19"/>
      <c r="G33" s="7"/>
    </row>
    <row r="34" spans="1:7" ht="49.5" customHeight="1">
      <c r="A34" s="34" t="s">
        <v>16</v>
      </c>
      <c r="B34" s="59" t="s">
        <v>40</v>
      </c>
      <c r="C34" s="41">
        <v>11959</v>
      </c>
      <c r="D34" s="43">
        <v>12268.79</v>
      </c>
      <c r="E34" s="47">
        <f t="shared" si="0"/>
        <v>102.59043398277447</v>
      </c>
      <c r="F34" s="19"/>
      <c r="G34" s="7"/>
    </row>
    <row r="35" spans="1:7" ht="15" customHeight="1">
      <c r="A35" s="33" t="s">
        <v>8</v>
      </c>
      <c r="B35" s="26" t="s">
        <v>58</v>
      </c>
      <c r="C35" s="40">
        <f>C36</f>
        <v>7000</v>
      </c>
      <c r="D35" s="40">
        <f>D36</f>
        <v>7314.88</v>
      </c>
      <c r="E35" s="47">
        <f t="shared" si="0"/>
        <v>104.49828571428571</v>
      </c>
      <c r="F35" s="19"/>
      <c r="G35" s="7"/>
    </row>
    <row r="36" spans="1:7" ht="12.75">
      <c r="A36" s="34" t="s">
        <v>77</v>
      </c>
      <c r="B36" s="28" t="s">
        <v>59</v>
      </c>
      <c r="C36" s="41">
        <v>7000</v>
      </c>
      <c r="D36" s="43">
        <v>7314.88</v>
      </c>
      <c r="E36" s="47">
        <f t="shared" si="0"/>
        <v>104.49828571428571</v>
      </c>
      <c r="F36" s="19"/>
      <c r="G36" s="6"/>
    </row>
    <row r="37" spans="1:7" ht="27.75" customHeight="1">
      <c r="A37" s="33" t="s">
        <v>9</v>
      </c>
      <c r="B37" s="26" t="s">
        <v>87</v>
      </c>
      <c r="C37" s="40">
        <f>C38+C39</f>
        <v>10852</v>
      </c>
      <c r="D37" s="40">
        <f>D38+D39</f>
        <v>12709.3</v>
      </c>
      <c r="E37" s="47">
        <f>D37/C37*100</f>
        <v>117.11481754515296</v>
      </c>
      <c r="F37" s="19"/>
      <c r="G37" s="6"/>
    </row>
    <row r="38" spans="1:7" ht="27.75" customHeight="1">
      <c r="A38" s="34" t="s">
        <v>88</v>
      </c>
      <c r="B38" s="67" t="s">
        <v>89</v>
      </c>
      <c r="C38" s="41">
        <v>940</v>
      </c>
      <c r="D38" s="68">
        <v>1375.98</v>
      </c>
      <c r="E38" s="47">
        <f t="shared" si="0"/>
        <v>146.3808510638298</v>
      </c>
      <c r="F38" s="19"/>
      <c r="G38" s="6"/>
    </row>
    <row r="39" spans="1:6" ht="15" customHeight="1">
      <c r="A39" s="34" t="s">
        <v>90</v>
      </c>
      <c r="B39" s="59" t="s">
        <v>91</v>
      </c>
      <c r="C39" s="41">
        <v>9912</v>
      </c>
      <c r="D39" s="43">
        <v>11333.32</v>
      </c>
      <c r="E39" s="47">
        <f t="shared" si="0"/>
        <v>114.33938660209846</v>
      </c>
      <c r="F39" s="19"/>
    </row>
    <row r="40" spans="1:6" ht="15.75" customHeight="1">
      <c r="A40" s="33" t="s">
        <v>10</v>
      </c>
      <c r="B40" s="26" t="s">
        <v>60</v>
      </c>
      <c r="C40" s="40">
        <f>C42+C41+C43</f>
        <v>118435</v>
      </c>
      <c r="D40" s="40">
        <f>D42+D41+D43</f>
        <v>112074.25</v>
      </c>
      <c r="E40" s="47">
        <f t="shared" si="0"/>
        <v>94.629332545278</v>
      </c>
      <c r="F40" s="19"/>
    </row>
    <row r="41" spans="1:7" ht="25.5" customHeight="1">
      <c r="A41" s="36" t="s">
        <v>41</v>
      </c>
      <c r="B41" s="59" t="s">
        <v>42</v>
      </c>
      <c r="C41" s="41">
        <v>11841</v>
      </c>
      <c r="D41" s="43">
        <v>11861.8</v>
      </c>
      <c r="E41" s="47">
        <f t="shared" si="0"/>
        <v>100.17566083945613</v>
      </c>
      <c r="F41" s="19"/>
      <c r="G41" s="6"/>
    </row>
    <row r="42" spans="1:6" ht="60.75" customHeight="1">
      <c r="A42" s="37" t="s">
        <v>92</v>
      </c>
      <c r="B42" s="59" t="s">
        <v>52</v>
      </c>
      <c r="C42" s="41">
        <v>75794</v>
      </c>
      <c r="D42" s="43">
        <v>68529.76</v>
      </c>
      <c r="E42" s="47">
        <f t="shared" si="0"/>
        <v>90.41581127793756</v>
      </c>
      <c r="F42" s="19"/>
    </row>
    <row r="43" spans="1:6" ht="38.25" customHeight="1">
      <c r="A43" s="35" t="s">
        <v>78</v>
      </c>
      <c r="B43" s="59" t="s">
        <v>43</v>
      </c>
      <c r="C43" s="41">
        <v>30800</v>
      </c>
      <c r="D43" s="43">
        <v>31682.69</v>
      </c>
      <c r="E43" s="47">
        <f t="shared" si="0"/>
        <v>102.86587662337664</v>
      </c>
      <c r="F43" s="19"/>
    </row>
    <row r="44" spans="1:6" ht="14.25" customHeight="1">
      <c r="A44" s="33" t="s">
        <v>11</v>
      </c>
      <c r="B44" s="26" t="s">
        <v>61</v>
      </c>
      <c r="C44" s="40">
        <v>13427.6</v>
      </c>
      <c r="D44" s="45">
        <v>14001.254</v>
      </c>
      <c r="E44" s="47">
        <f t="shared" si="0"/>
        <v>104.27220054216689</v>
      </c>
      <c r="F44" s="19"/>
    </row>
    <row r="45" spans="1:6" ht="18" customHeight="1">
      <c r="A45" s="33" t="s">
        <v>62</v>
      </c>
      <c r="B45" s="26" t="s">
        <v>79</v>
      </c>
      <c r="C45" s="40">
        <f>C46</f>
        <v>3500</v>
      </c>
      <c r="D45" s="40">
        <v>3689.94</v>
      </c>
      <c r="E45" s="47">
        <f t="shared" si="0"/>
        <v>105.42685714285716</v>
      </c>
      <c r="F45" s="19"/>
    </row>
    <row r="46" spans="1:7" ht="15.75" customHeight="1">
      <c r="A46" s="34" t="s">
        <v>80</v>
      </c>
      <c r="B46" s="28" t="s">
        <v>83</v>
      </c>
      <c r="C46" s="41">
        <v>3500</v>
      </c>
      <c r="D46" s="43">
        <v>3671.98</v>
      </c>
      <c r="E46" s="47">
        <f t="shared" si="0"/>
        <v>104.91371428571428</v>
      </c>
      <c r="F46" s="19"/>
      <c r="G46" s="7"/>
    </row>
    <row r="47" spans="1:7" ht="16.5" customHeight="1">
      <c r="A47" s="34"/>
      <c r="B47" s="56" t="s">
        <v>44</v>
      </c>
      <c r="C47" s="40">
        <f>C45+C44+C40+C37+C35+C29</f>
        <v>339954.6</v>
      </c>
      <c r="D47" s="40">
        <f>D45+D44+D40+D37+D35+D29</f>
        <v>357926.12</v>
      </c>
      <c r="E47" s="47">
        <f t="shared" si="0"/>
        <v>105.28644707263852</v>
      </c>
      <c r="F47" s="19"/>
      <c r="G47" s="6"/>
    </row>
    <row r="48" spans="1:7" ht="15.75" customHeight="1">
      <c r="A48" s="33" t="s">
        <v>12</v>
      </c>
      <c r="B48" s="26" t="s">
        <v>45</v>
      </c>
      <c r="C48" s="40">
        <f>C49+C50+C51+C52+C53+C54</f>
        <v>1797398.6</v>
      </c>
      <c r="D48" s="40">
        <f>D49+D50+D51+D52+D53+D54</f>
        <v>1560343.9530000002</v>
      </c>
      <c r="E48" s="47">
        <f t="shared" si="0"/>
        <v>86.81123669507699</v>
      </c>
      <c r="F48" s="19"/>
      <c r="G48" s="38"/>
    </row>
    <row r="49" spans="1:7" ht="27" customHeight="1">
      <c r="A49" s="34" t="s">
        <v>46</v>
      </c>
      <c r="B49" s="59" t="s">
        <v>95</v>
      </c>
      <c r="C49" s="41">
        <v>4533</v>
      </c>
      <c r="D49" s="43">
        <v>4532.34</v>
      </c>
      <c r="E49" s="47">
        <f t="shared" si="0"/>
        <v>99.98544010589015</v>
      </c>
      <c r="F49" s="19"/>
      <c r="G49" s="7"/>
    </row>
    <row r="50" spans="1:7" ht="25.5" customHeight="1">
      <c r="A50" s="35" t="s">
        <v>63</v>
      </c>
      <c r="B50" s="59" t="s">
        <v>64</v>
      </c>
      <c r="C50" s="41">
        <v>590382.1</v>
      </c>
      <c r="D50" s="43">
        <v>378177.27</v>
      </c>
      <c r="E50" s="47">
        <f t="shared" si="0"/>
        <v>64.05635773848834</v>
      </c>
      <c r="F50" s="19"/>
      <c r="G50" s="7"/>
    </row>
    <row r="51" spans="1:6" ht="26.25" customHeight="1">
      <c r="A51" s="35" t="s">
        <v>17</v>
      </c>
      <c r="B51" s="59" t="s">
        <v>53</v>
      </c>
      <c r="C51" s="41">
        <v>1191355</v>
      </c>
      <c r="D51" s="43">
        <v>1174741.47</v>
      </c>
      <c r="E51" s="47">
        <f t="shared" si="0"/>
        <v>98.60549290513742</v>
      </c>
      <c r="F51" s="19"/>
    </row>
    <row r="52" spans="1:7" ht="13.5" customHeight="1">
      <c r="A52" s="35" t="s">
        <v>47</v>
      </c>
      <c r="B52" s="59" t="s">
        <v>18</v>
      </c>
      <c r="C52" s="41">
        <v>11128.5</v>
      </c>
      <c r="D52" s="43">
        <v>4892.6</v>
      </c>
      <c r="E52" s="47">
        <f t="shared" si="0"/>
        <v>43.96459540818619</v>
      </c>
      <c r="F52" s="19"/>
      <c r="G52" s="7"/>
    </row>
    <row r="53" spans="1:7" ht="15" customHeight="1">
      <c r="A53" s="61" t="s">
        <v>74</v>
      </c>
      <c r="B53" s="59" t="s">
        <v>75</v>
      </c>
      <c r="C53" s="57">
        <v>0</v>
      </c>
      <c r="D53" s="58">
        <v>162.148</v>
      </c>
      <c r="E53" s="48">
        <v>0</v>
      </c>
      <c r="F53" s="19"/>
      <c r="G53" s="7"/>
    </row>
    <row r="54" spans="1:7" ht="13.5" customHeight="1">
      <c r="A54" s="61" t="s">
        <v>72</v>
      </c>
      <c r="B54" s="59" t="s">
        <v>73</v>
      </c>
      <c r="C54" s="57">
        <v>0</v>
      </c>
      <c r="D54" s="58">
        <v>-2161.875</v>
      </c>
      <c r="E54" s="48">
        <v>0</v>
      </c>
      <c r="F54" s="19"/>
      <c r="G54" s="7"/>
    </row>
    <row r="55" spans="1:6" ht="16.5" customHeight="1" thickBot="1">
      <c r="A55" s="62" t="s">
        <v>13</v>
      </c>
      <c r="B55" s="29" t="s">
        <v>81</v>
      </c>
      <c r="C55" s="42">
        <v>31625.2</v>
      </c>
      <c r="D55" s="46">
        <v>-30532.396</v>
      </c>
      <c r="E55" s="48">
        <f t="shared" si="0"/>
        <v>-96.54451513350114</v>
      </c>
      <c r="F55" s="19"/>
    </row>
    <row r="56" spans="1:7" ht="18" customHeight="1" thickBot="1">
      <c r="A56" s="63" t="s">
        <v>48</v>
      </c>
      <c r="B56" s="64" t="s">
        <v>49</v>
      </c>
      <c r="C56" s="65">
        <f>C28+C47+C48+C55</f>
        <v>3221643.4000000004</v>
      </c>
      <c r="D56" s="65">
        <f>D28+D47+D48+D55</f>
        <v>2948734.4110000003</v>
      </c>
      <c r="E56" s="66">
        <f t="shared" si="0"/>
        <v>91.52888898256089</v>
      </c>
      <c r="F56" s="19"/>
      <c r="G56" s="6"/>
    </row>
    <row r="57" spans="1:6" ht="12.75">
      <c r="A57" s="20"/>
      <c r="B57" s="21"/>
      <c r="C57" s="21"/>
      <c r="D57" s="21"/>
      <c r="E57" s="21"/>
      <c r="F57" s="10"/>
    </row>
    <row r="58" ht="12.75">
      <c r="F58" s="10"/>
    </row>
    <row r="59" ht="12.75">
      <c r="A59" s="13"/>
    </row>
    <row r="60" ht="12.75">
      <c r="B60" s="13" t="s">
        <v>14</v>
      </c>
    </row>
  </sheetData>
  <sheetProtection/>
  <mergeCells count="6">
    <mergeCell ref="C1:E1"/>
    <mergeCell ref="A8:E8"/>
    <mergeCell ref="C2:E2"/>
    <mergeCell ref="C3:E3"/>
    <mergeCell ref="C4:E4"/>
    <mergeCell ref="C5:E5"/>
  </mergeCells>
  <printOptions horizontalCentered="1"/>
  <pageMargins left="0.3937007874015748" right="0.3937007874015748" top="0.3937007874015748" bottom="0.3937007874015748" header="0" footer="0.3937007874015748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2013-03-12T08:12:47Z</cp:lastPrinted>
  <dcterms:created xsi:type="dcterms:W3CDTF">2000-03-06T12:32:30Z</dcterms:created>
  <dcterms:modified xsi:type="dcterms:W3CDTF">2013-06-10T12:14:28Z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