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<sst xmlns="http://schemas.openxmlformats.org/spreadsheetml/2006/main" count="70" uniqueCount="70">
  <si>
    <t>Всего</t>
  </si>
  <si>
    <t>Администрация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</si>
  <si>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</si>
  <si>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</si>
  <si>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</si>
  <si>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</si>
  <si>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</si>
  <si>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</si>
  <si>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</si>
  <si>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</si>
  <si>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</si>
  <si>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</si>
  <si>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</si>
  <si>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</si>
  <si>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</si>
  <si>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</si>
  <si>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</si>
  <si>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</si>
  <si>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</si>
  <si>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</si>
  <si>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</si>
  <si>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</si>
  <si>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</si>
  <si>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</si>
  <si>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</si>
  <si>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</si>
  <si>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</si>
  <si>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</si>
  <si>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</si>
  <si>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</si>
  <si>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</si>
  <si>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</si>
  <si>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</si>
  <si>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</si>
  <si>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</si>
  <si>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</si>
  <si>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                           к решению Совета депутатов городского округа  </t>
  </si>
  <si>
    <t xml:space="preserve">     Электросталь Московской области </t>
  </si>
  <si>
    <t>Субсидии всего,    в том числе:</t>
  </si>
  <si>
    <t>Приложение № 4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</si>
  <si>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</si>
  <si>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</si>
  <si>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</si>
  <si>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</si>
  <si>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</si>
  <si>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годы",на 2013г.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</si>
  <si>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</si>
  <si>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</si>
  <si>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r>
      <t xml:space="preserve"> - субсидия </t>
    </r>
    <r>
      <rPr>
        <b/>
        <sz val="9"/>
        <color indexed="10"/>
        <rFont val="Times New Roman Cyr"/>
        <family val="0"/>
      </rPr>
      <t>на реализацию</t>
    </r>
    <r>
      <rPr>
        <sz val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</t>
    </r>
    <r>
      <rPr>
        <b/>
        <sz val="8"/>
        <color indexed="10"/>
        <rFont val="Times New Roman Cyr"/>
        <family val="0"/>
      </rPr>
      <t xml:space="preserve">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</si>
  <si>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
 </t>
    </r>
  </si>
  <si>
    <r>
      <t>Субсидия на</t>
    </r>
    <r>
      <rPr>
        <b/>
        <sz val="9"/>
        <color indexed="10"/>
        <rFont val="Times New Roman Cyr"/>
        <family val="0"/>
      </rPr>
      <t xml:space="preserve"> "Обеспечение жильем молодых семей"  </t>
    </r>
    <r>
      <rPr>
        <sz val="9"/>
        <rFont val="Times New Roman Cyr"/>
        <family val="0"/>
      </rPr>
      <t>на 2012 год (остатки 2012 года)</t>
    </r>
    <r>
      <rPr>
        <b/>
        <sz val="9"/>
        <color indexed="10"/>
        <rFont val="Times New Roman Cyr"/>
        <family val="0"/>
      </rPr>
      <t xml:space="preserve"> </t>
    </r>
    <r>
      <rPr>
        <b/>
        <sz val="9"/>
        <rFont val="Times New Roman Cyr"/>
        <family val="0"/>
      </rPr>
      <t xml:space="preserve">- </t>
    </r>
    <r>
      <rPr>
        <sz val="9"/>
        <rFont val="Times New Roman Cyr"/>
        <family val="0"/>
      </rPr>
      <t>всего, в т.ч.:</t>
    </r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</si>
  <si>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</si>
  <si>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</si>
  <si>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</si>
  <si>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</si>
  <si>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</si>
  <si>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</si>
  <si>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2013 год
</t>
    </r>
  </si>
  <si>
    <r>
      <t xml:space="preserve"> Субсидии бюджетам муниципальных образований Московской области в рамках долгосрочной целевой программы Московской области "</t>
    </r>
    <r>
      <rPr>
        <b/>
        <sz val="10"/>
        <color indexed="10"/>
        <rFont val="Times New Roman Cyr"/>
        <family val="0"/>
      </rPr>
      <t>Развитие здравоохранения</t>
    </r>
    <r>
      <rPr>
        <sz val="8"/>
        <rFont val="Times New Roman Cyr"/>
        <family val="0"/>
      </rPr>
      <t xml:space="preserve"> Московской области на 2013-2015 годы" подраздела 4.2."укрепление материально-технической базы учреждений здравоохранения Московской области" </t>
    </r>
    <r>
      <rPr>
        <b/>
        <sz val="10"/>
        <color indexed="10"/>
        <rFont val="Times New Roman Cyr"/>
        <family val="0"/>
      </rPr>
      <t>на оснащение оборудованием</t>
    </r>
    <r>
      <rPr>
        <sz val="8"/>
        <rFont val="Times New Roman Cyr"/>
        <family val="0"/>
      </rPr>
      <t xml:space="preserve"> на 2013год
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</si>
  <si>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b/>
        <sz val="9"/>
        <color indexed="10"/>
        <rFont val="Times New Roman Cyr"/>
        <family val="0"/>
      </rPr>
      <t>по капитальному ремонту и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
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</si>
  <si>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</si>
  <si>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b/>
        <sz val="10"/>
        <color indexed="10"/>
        <rFont val="Times New Roman Cyr"/>
        <family val="0"/>
      </rPr>
      <t>многофункциональных центров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</si>
  <si>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(750...Ю256)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</si>
  <si>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(750...Ю224)</t>
    </r>
  </si>
  <si>
    <r>
      <t>Субсидии бюджетам муниципальных образований Московской области в рамках подпрограммы "</t>
    </r>
    <r>
      <rPr>
        <b/>
        <sz val="10"/>
        <color indexed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</si>
  <si>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</si>
  <si>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b/>
        <sz val="9"/>
        <color indexed="10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</si>
  <si>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>Управление образования Администрации городского округа</t>
  </si>
  <si>
    <t xml:space="preserve">           от 24.06.2013 № 269/51 </t>
  </si>
  <si>
    <t>тыс.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</si>
</sst>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9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6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M15" sqref="M15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11.75390625" style="5" customWidth="1"/>
    <col min="5" max="5" width="12.125" style="5" customWidth="1"/>
    <col min="6" max="6" width="12.375" style="5" customWidth="1"/>
    <col min="7" max="7" width="11.375" style="5" customWidth="1"/>
    <col min="8" max="8" width="9.25390625" style="5" customWidth="1"/>
    <col min="9" max="9" width="8.875" style="5" customWidth="1"/>
    <col min="10" max="10" width="8.75390625" style="5" customWidth="1"/>
  </cols>
  <sheetData>
    <row r="1" ht="3" customHeight="1"/>
    <row r="2" ht="12.75" hidden="1"/>
    <row r="3" spans="4:10" ht="15">
      <c r="D3" s="85" t="s">
        <v>39</v>
      </c>
      <c r="E3" s="85"/>
      <c r="F3" s="85"/>
      <c r="G3" s="85"/>
      <c r="H3" s="85"/>
      <c r="I3" s="85"/>
      <c r="J3" s="85"/>
    </row>
    <row r="4" spans="4:10" ht="15">
      <c r="D4" s="85" t="s">
        <v>36</v>
      </c>
      <c r="E4" s="85"/>
      <c r="F4" s="85"/>
      <c r="G4" s="85"/>
      <c r="H4" s="85"/>
      <c r="I4" s="85"/>
      <c r="J4" s="85"/>
    </row>
    <row r="5" spans="4:10" ht="15">
      <c r="D5" s="85" t="s">
        <v>37</v>
      </c>
      <c r="E5" s="85"/>
      <c r="F5" s="85"/>
      <c r="G5" s="85"/>
      <c r="H5" s="85"/>
      <c r="I5" s="85"/>
      <c r="J5" s="85"/>
    </row>
    <row r="6" spans="4:10" ht="15">
      <c r="D6" s="85" t="s">
        <v>68</v>
      </c>
      <c r="E6" s="85"/>
      <c r="F6" s="85"/>
      <c r="G6" s="85"/>
      <c r="H6" s="85"/>
      <c r="I6" s="85"/>
      <c r="J6" s="85"/>
    </row>
    <row r="10" spans="1:10" ht="30" customHeight="1">
      <c r="A10" s="80" t="s">
        <v>10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9" ht="12.75" hidden="1">
      <c r="A11" s="81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1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4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69</v>
      </c>
    </row>
    <row r="16" spans="1:10" ht="80.25" customHeight="1" thickBot="1">
      <c r="A16" s="29"/>
      <c r="B16" s="7"/>
      <c r="C16" s="28" t="s">
        <v>0</v>
      </c>
      <c r="D16" s="27" t="s">
        <v>1</v>
      </c>
      <c r="E16" s="27" t="s">
        <v>67</v>
      </c>
      <c r="F16" s="27" t="s">
        <v>2</v>
      </c>
      <c r="G16" s="27" t="s">
        <v>6</v>
      </c>
      <c r="H16" s="27" t="s">
        <v>9</v>
      </c>
      <c r="I16" s="26" t="s">
        <v>51</v>
      </c>
      <c r="J16" s="26" t="s">
        <v>5</v>
      </c>
    </row>
    <row r="17" spans="1:10" ht="12.75" customHeight="1" hidden="1">
      <c r="A17" s="82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3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84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7</v>
      </c>
      <c r="B21" s="35"/>
      <c r="C21" s="40">
        <f>D21+E21+F21+G21+H21+I21+J21</f>
        <v>1084907</v>
      </c>
      <c r="D21" s="41">
        <f>SUM(D22:D50)-D23-D24-D25-D26-D33-D34-D39-D40-D49-D50</f>
        <v>18169</v>
      </c>
      <c r="E21" s="41">
        <f>SUM(E22:E50)-E23-E24-E25-E26-E33-E34-E39-E40-E41-E49-E50</f>
        <v>789739</v>
      </c>
      <c r="F21" s="41">
        <f>SUM(F22:F50)-F23-F24-F25-F26-F33-F34-F39-F40-F49-F50</f>
        <v>226875</v>
      </c>
      <c r="G21" s="41">
        <f>SUM(G22:G50)-G23-G24-G25-G26-G33-G34-G39-G40-G49-G50</f>
        <v>43964</v>
      </c>
      <c r="H21" s="41">
        <f>SUM(H22:H50)-H23-H24-H25-H26-H33-H34-H39-H40-H49-H50</f>
        <v>0</v>
      </c>
      <c r="I21" s="41">
        <f>SUM(I22:I50)-I23-I24-I25-I26-I33-I34-I39-I40-I49-I50</f>
        <v>0</v>
      </c>
      <c r="J21" s="41">
        <f>SUM(J22:J50)-J23-J24-J25-J26-J33-J34-J39-J40-J49-J50</f>
        <v>6160</v>
      </c>
    </row>
    <row r="22" spans="1:10" ht="237" customHeight="1">
      <c r="A22" s="38" t="s">
        <v>16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11</v>
      </c>
      <c r="B23" s="48"/>
      <c r="C23" s="42">
        <f aca="true" t="shared" si="0" ref="C23:C50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12</v>
      </c>
      <c r="B24" s="48"/>
      <c r="C24" s="42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13</v>
      </c>
      <c r="B25" s="48"/>
      <c r="C25" s="42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14</v>
      </c>
      <c r="B26" s="55"/>
      <c r="C26" s="42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47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15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17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18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54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19</v>
      </c>
      <c r="B32" s="60"/>
      <c r="C32" s="42">
        <f t="shared" si="0"/>
        <v>43964</v>
      </c>
      <c r="D32" s="61"/>
      <c r="E32" s="61"/>
      <c r="F32" s="61"/>
      <c r="G32" s="61">
        <f>G33+G34</f>
        <v>43964</v>
      </c>
      <c r="H32" s="61"/>
      <c r="I32" s="61"/>
      <c r="J32" s="61"/>
    </row>
    <row r="33" spans="1:10" ht="23.25" customHeight="1">
      <c r="A33" s="62" t="s">
        <v>20</v>
      </c>
      <c r="B33" s="63"/>
      <c r="C33" s="42">
        <f t="shared" si="0"/>
        <v>34439</v>
      </c>
      <c r="D33" s="58"/>
      <c r="E33" s="58"/>
      <c r="F33" s="59"/>
      <c r="G33" s="59">
        <v>34439</v>
      </c>
      <c r="H33" s="59"/>
      <c r="I33" s="59"/>
      <c r="J33" s="59"/>
    </row>
    <row r="34" spans="1:10" ht="24.75" customHeight="1">
      <c r="A34" s="62" t="s">
        <v>21</v>
      </c>
      <c r="B34" s="63"/>
      <c r="C34" s="42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22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23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24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25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26</v>
      </c>
      <c r="B39" s="48"/>
      <c r="C39" s="42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27</v>
      </c>
      <c r="B40" s="48"/>
      <c r="C40" s="42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28</v>
      </c>
      <c r="B41" s="48"/>
      <c r="C41" s="42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29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30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31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1" ht="60" customHeight="1">
      <c r="A45" s="38" t="s">
        <v>32</v>
      </c>
      <c r="B45" s="48"/>
      <c r="C45" s="42">
        <f t="shared" si="0"/>
        <v>1013</v>
      </c>
      <c r="D45" s="58"/>
      <c r="E45" s="58">
        <v>1013</v>
      </c>
      <c r="F45" s="59"/>
      <c r="G45" s="59"/>
      <c r="H45" s="59"/>
      <c r="I45" s="59"/>
      <c r="J45" s="59"/>
      <c r="K45" s="15"/>
    </row>
    <row r="46" spans="1:11" ht="113.25" customHeight="1">
      <c r="A46" s="38" t="s">
        <v>56</v>
      </c>
      <c r="B46" s="64"/>
      <c r="C46" s="42">
        <f t="shared" si="0"/>
        <v>3517</v>
      </c>
      <c r="D46" s="58">
        <v>3517</v>
      </c>
      <c r="E46" s="58"/>
      <c r="F46" s="66"/>
      <c r="G46" s="59"/>
      <c r="H46" s="59"/>
      <c r="I46" s="66"/>
      <c r="J46" s="59"/>
      <c r="K46" s="15"/>
    </row>
    <row r="47" spans="1:11" ht="111.75" customHeight="1">
      <c r="A47" s="72" t="s">
        <v>57</v>
      </c>
      <c r="B47" s="64"/>
      <c r="C47" s="42">
        <f t="shared" si="0"/>
        <v>879.3</v>
      </c>
      <c r="D47" s="65">
        <v>879.3</v>
      </c>
      <c r="E47" s="58"/>
      <c r="F47" s="66"/>
      <c r="G47" s="59"/>
      <c r="H47" s="59"/>
      <c r="I47" s="66"/>
      <c r="J47" s="59"/>
      <c r="K47" s="15"/>
    </row>
    <row r="48" spans="1:11" ht="156" customHeight="1">
      <c r="A48" s="38" t="s">
        <v>33</v>
      </c>
      <c r="B48" s="64"/>
      <c r="C48" s="42">
        <f t="shared" si="0"/>
        <v>9674</v>
      </c>
      <c r="D48" s="65"/>
      <c r="E48" s="58">
        <v>9674</v>
      </c>
      <c r="F48" s="66"/>
      <c r="G48" s="59"/>
      <c r="H48" s="59"/>
      <c r="I48" s="66"/>
      <c r="J48" s="59"/>
      <c r="K48" s="15"/>
    </row>
    <row r="49" spans="1:11" ht="12.75" customHeight="1">
      <c r="A49" s="38" t="s">
        <v>34</v>
      </c>
      <c r="B49" s="48"/>
      <c r="C49" s="42">
        <f t="shared" si="0"/>
        <v>8801</v>
      </c>
      <c r="D49" s="58"/>
      <c r="E49" s="58">
        <v>8801</v>
      </c>
      <c r="F49" s="59"/>
      <c r="G49" s="59"/>
      <c r="H49" s="59"/>
      <c r="I49" s="59"/>
      <c r="J49" s="59"/>
      <c r="K49" s="15"/>
    </row>
    <row r="50" spans="1:11" ht="33.75" customHeight="1">
      <c r="A50" s="38" t="s">
        <v>35</v>
      </c>
      <c r="B50" s="48"/>
      <c r="C50" s="42">
        <f t="shared" si="0"/>
        <v>333</v>
      </c>
      <c r="D50" s="58"/>
      <c r="E50" s="58">
        <v>333</v>
      </c>
      <c r="F50" s="59"/>
      <c r="G50" s="59"/>
      <c r="H50" s="59"/>
      <c r="I50" s="59"/>
      <c r="J50" s="59"/>
      <c r="K50" s="15"/>
    </row>
    <row r="51" spans="1:11" ht="33.75" customHeight="1">
      <c r="A51" s="34" t="s">
        <v>38</v>
      </c>
      <c r="B51" s="48"/>
      <c r="C51" s="40">
        <f>D51+E51+F51+G51+H51+I51+J51</f>
        <v>453283.6</v>
      </c>
      <c r="D51" s="41">
        <f>SUM(D52:D67)-D62-D63</f>
        <v>11096.5</v>
      </c>
      <c r="E51" s="41">
        <f>SUM(E52:E67)-E62-E63+E69+E68</f>
        <v>249837.5</v>
      </c>
      <c r="F51" s="41">
        <f>SUM(F52:F67)-F62-F63+F70</f>
        <v>121624</v>
      </c>
      <c r="G51" s="41">
        <f>SUM(G52:G67)-G62-G63</f>
        <v>58605.8</v>
      </c>
      <c r="H51" s="41">
        <f>SUM(H52:H67)-H62-H63</f>
        <v>5540.5</v>
      </c>
      <c r="I51" s="41">
        <f>SUM(I52:I67)-I62-I63</f>
        <v>6579.3</v>
      </c>
      <c r="J51" s="41">
        <f>SUM(J52:J67)-J62-J63</f>
        <v>0</v>
      </c>
      <c r="K51" s="15"/>
    </row>
    <row r="52" spans="1:11" ht="68.25" customHeight="1">
      <c r="A52" s="38" t="s">
        <v>42</v>
      </c>
      <c r="B52" s="48"/>
      <c r="C52" s="42">
        <f aca="true" t="shared" si="1" ref="C52:C67">D52+E52+F52+G52+H52+I52+J52</f>
        <v>420</v>
      </c>
      <c r="D52" s="58"/>
      <c r="E52" s="58">
        <v>420</v>
      </c>
      <c r="F52" s="59"/>
      <c r="G52" s="59"/>
      <c r="H52" s="59"/>
      <c r="I52" s="59"/>
      <c r="J52" s="59"/>
      <c r="K52" s="15"/>
    </row>
    <row r="53" spans="1:11" ht="68.25" customHeight="1">
      <c r="A53" s="69" t="s">
        <v>43</v>
      </c>
      <c r="B53" s="48"/>
      <c r="C53" s="42">
        <f t="shared" si="1"/>
        <v>164621</v>
      </c>
      <c r="D53" s="58"/>
      <c r="E53" s="58">
        <v>164621</v>
      </c>
      <c r="F53" s="59"/>
      <c r="G53" s="59"/>
      <c r="H53" s="59"/>
      <c r="I53" s="59"/>
      <c r="J53" s="59"/>
      <c r="K53" s="15"/>
    </row>
    <row r="54" spans="1:11" ht="93" customHeight="1">
      <c r="A54" s="69" t="s">
        <v>44</v>
      </c>
      <c r="B54" s="48"/>
      <c r="C54" s="42">
        <f t="shared" si="1"/>
        <v>5043.3</v>
      </c>
      <c r="D54" s="58"/>
      <c r="E54" s="58">
        <v>5043.3</v>
      </c>
      <c r="F54" s="59"/>
      <c r="G54" s="59"/>
      <c r="H54" s="59"/>
      <c r="I54" s="59"/>
      <c r="J54" s="59"/>
      <c r="K54" s="15"/>
    </row>
    <row r="55" spans="1:11" ht="57.75" customHeight="1">
      <c r="A55" s="70" t="s">
        <v>40</v>
      </c>
      <c r="B55" s="48"/>
      <c r="C55" s="42">
        <f t="shared" si="1"/>
        <v>32486.8</v>
      </c>
      <c r="D55" s="58"/>
      <c r="E55" s="58"/>
      <c r="F55" s="59"/>
      <c r="G55" s="59">
        <v>32486.8</v>
      </c>
      <c r="H55" s="59"/>
      <c r="I55" s="59"/>
      <c r="J55" s="59"/>
      <c r="K55" s="15"/>
    </row>
    <row r="56" spans="1:11" ht="67.5" customHeight="1">
      <c r="A56" s="69" t="s">
        <v>45</v>
      </c>
      <c r="B56" s="48"/>
      <c r="C56" s="42">
        <f t="shared" si="1"/>
        <v>9450</v>
      </c>
      <c r="D56" s="58"/>
      <c r="E56" s="58">
        <v>9450</v>
      </c>
      <c r="F56" s="59"/>
      <c r="G56" s="59"/>
      <c r="H56" s="59"/>
      <c r="I56" s="59"/>
      <c r="J56" s="59"/>
      <c r="K56" s="15"/>
    </row>
    <row r="57" spans="1:11" ht="117" customHeight="1">
      <c r="A57" s="69" t="s">
        <v>55</v>
      </c>
      <c r="B57" s="48"/>
      <c r="C57" s="42">
        <f t="shared" si="1"/>
        <v>33715</v>
      </c>
      <c r="D57" s="58"/>
      <c r="E57" s="58">
        <v>33715</v>
      </c>
      <c r="F57" s="59"/>
      <c r="G57" s="59"/>
      <c r="H57" s="59"/>
      <c r="I57" s="59"/>
      <c r="J57" s="59"/>
      <c r="K57" s="15"/>
    </row>
    <row r="58" spans="1:11" ht="102.75" customHeight="1">
      <c r="A58" s="69" t="s">
        <v>58</v>
      </c>
      <c r="B58" s="48"/>
      <c r="C58" s="42">
        <f t="shared" si="1"/>
        <v>20000</v>
      </c>
      <c r="D58" s="58"/>
      <c r="E58" s="58"/>
      <c r="F58" s="59">
        <v>20000</v>
      </c>
      <c r="G58" s="59"/>
      <c r="H58" s="59"/>
      <c r="I58" s="59"/>
      <c r="J58" s="59"/>
      <c r="K58" s="15"/>
    </row>
    <row r="59" spans="1:11" ht="70.5" customHeight="1">
      <c r="A59" s="76" t="s">
        <v>52</v>
      </c>
      <c r="B59" s="48"/>
      <c r="C59" s="42">
        <f t="shared" si="1"/>
        <v>34628</v>
      </c>
      <c r="D59" s="58"/>
      <c r="E59" s="58">
        <v>22508.2</v>
      </c>
      <c r="F59" s="59"/>
      <c r="G59" s="59"/>
      <c r="H59" s="59">
        <v>5540.5</v>
      </c>
      <c r="I59" s="59">
        <v>6579.3</v>
      </c>
      <c r="J59" s="59"/>
      <c r="K59" s="15"/>
    </row>
    <row r="60" spans="1:11" ht="69" customHeight="1">
      <c r="A60" s="71" t="s">
        <v>46</v>
      </c>
      <c r="B60" s="48"/>
      <c r="C60" s="42">
        <f t="shared" si="1"/>
        <v>10828</v>
      </c>
      <c r="D60" s="58"/>
      <c r="E60" s="58">
        <v>10828</v>
      </c>
      <c r="F60" s="59"/>
      <c r="G60" s="59"/>
      <c r="H60" s="59"/>
      <c r="I60" s="59"/>
      <c r="J60" s="59"/>
      <c r="K60" s="15"/>
    </row>
    <row r="61" spans="1:11" ht="34.5" customHeight="1">
      <c r="A61" s="73" t="s">
        <v>50</v>
      </c>
      <c r="B61" s="48"/>
      <c r="C61" s="42">
        <f t="shared" si="1"/>
        <v>567.5</v>
      </c>
      <c r="D61" s="61">
        <f>D62+D63</f>
        <v>567.5</v>
      </c>
      <c r="E61" s="61">
        <f aca="true" t="shared" si="2" ref="E61:J61">E62+E63</f>
        <v>0</v>
      </c>
      <c r="F61" s="61">
        <f t="shared" si="2"/>
        <v>0</v>
      </c>
      <c r="G61" s="61">
        <f t="shared" si="2"/>
        <v>0</v>
      </c>
      <c r="H61" s="61">
        <f t="shared" si="2"/>
        <v>0</v>
      </c>
      <c r="I61" s="61"/>
      <c r="J61" s="61">
        <f t="shared" si="2"/>
        <v>0</v>
      </c>
      <c r="K61" s="15"/>
    </row>
    <row r="62" spans="1:11" ht="46.5" customHeight="1">
      <c r="A62" s="74" t="s">
        <v>48</v>
      </c>
      <c r="B62" s="48"/>
      <c r="C62" s="42">
        <f t="shared" si="1"/>
        <v>344.7</v>
      </c>
      <c r="D62" s="58">
        <v>344.7</v>
      </c>
      <c r="E62" s="58"/>
      <c r="F62" s="59"/>
      <c r="G62" s="59"/>
      <c r="H62" s="59"/>
      <c r="I62" s="59"/>
      <c r="J62" s="59"/>
      <c r="K62" s="15"/>
    </row>
    <row r="63" spans="1:11" ht="60.75" customHeight="1">
      <c r="A63" s="74" t="s">
        <v>49</v>
      </c>
      <c r="B63" s="48"/>
      <c r="C63" s="42">
        <f t="shared" si="1"/>
        <v>222.8</v>
      </c>
      <c r="D63" s="58">
        <v>222.8</v>
      </c>
      <c r="E63" s="58"/>
      <c r="F63" s="59"/>
      <c r="G63" s="59"/>
      <c r="H63" s="59"/>
      <c r="I63" s="59"/>
      <c r="J63" s="59"/>
      <c r="K63" s="15"/>
    </row>
    <row r="64" spans="1:11" ht="96.75" customHeight="1">
      <c r="A64" s="70" t="s">
        <v>59</v>
      </c>
      <c r="B64" s="48"/>
      <c r="C64" s="42">
        <f t="shared" si="1"/>
        <v>7776</v>
      </c>
      <c r="D64" s="58"/>
      <c r="E64" s="58"/>
      <c r="F64" s="59"/>
      <c r="G64" s="59">
        <v>7776</v>
      </c>
      <c r="H64" s="59"/>
      <c r="I64" s="59"/>
      <c r="J64" s="59"/>
      <c r="K64" s="15"/>
    </row>
    <row r="65" spans="1:11" ht="109.5" customHeight="1">
      <c r="A65" s="70" t="s">
        <v>60</v>
      </c>
      <c r="B65" s="48"/>
      <c r="C65" s="42">
        <f t="shared" si="1"/>
        <v>18343</v>
      </c>
      <c r="D65" s="58"/>
      <c r="E65" s="58"/>
      <c r="F65" s="59"/>
      <c r="G65" s="59">
        <v>18343</v>
      </c>
      <c r="H65" s="59"/>
      <c r="I65" s="59"/>
      <c r="J65" s="59"/>
      <c r="K65" s="15"/>
    </row>
    <row r="66" spans="1:11" ht="129" customHeight="1">
      <c r="A66" s="69" t="s">
        <v>61</v>
      </c>
      <c r="B66" s="48"/>
      <c r="C66" s="42">
        <f t="shared" si="1"/>
        <v>10529</v>
      </c>
      <c r="D66" s="58">
        <v>10529</v>
      </c>
      <c r="E66" s="58"/>
      <c r="F66" s="59"/>
      <c r="G66" s="59"/>
      <c r="H66" s="59"/>
      <c r="I66" s="59"/>
      <c r="J66" s="59"/>
      <c r="K66" s="15"/>
    </row>
    <row r="67" spans="1:11" ht="106.5" customHeight="1">
      <c r="A67" s="38" t="s">
        <v>41</v>
      </c>
      <c r="B67" s="48"/>
      <c r="C67" s="42">
        <f t="shared" si="1"/>
        <v>152</v>
      </c>
      <c r="D67" s="58"/>
      <c r="E67" s="58">
        <v>152</v>
      </c>
      <c r="F67" s="59"/>
      <c r="G67" s="59"/>
      <c r="H67" s="59"/>
      <c r="I67" s="59"/>
      <c r="J67" s="59"/>
      <c r="K67" s="15"/>
    </row>
    <row r="68" spans="1:11" ht="106.5" customHeight="1">
      <c r="A68" s="69" t="s">
        <v>62</v>
      </c>
      <c r="B68" s="48"/>
      <c r="C68" s="42">
        <v>2000</v>
      </c>
      <c r="D68" s="58"/>
      <c r="E68" s="58">
        <v>2000</v>
      </c>
      <c r="F68" s="59"/>
      <c r="G68" s="59"/>
      <c r="H68" s="59"/>
      <c r="I68" s="59"/>
      <c r="J68" s="59"/>
      <c r="K68" s="15"/>
    </row>
    <row r="69" spans="1:11" ht="106.5" customHeight="1">
      <c r="A69" s="69" t="s">
        <v>63</v>
      </c>
      <c r="B69" s="48"/>
      <c r="C69" s="42">
        <v>1100</v>
      </c>
      <c r="D69" s="58"/>
      <c r="E69" s="58">
        <v>1100</v>
      </c>
      <c r="F69" s="59"/>
      <c r="G69" s="59"/>
      <c r="H69" s="59"/>
      <c r="I69" s="59"/>
      <c r="J69" s="59"/>
      <c r="K69" s="15"/>
    </row>
    <row r="70" spans="1:11" ht="106.5" customHeight="1">
      <c r="A70" s="78" t="s">
        <v>64</v>
      </c>
      <c r="B70" s="48"/>
      <c r="C70" s="42">
        <f>C71+C72</f>
        <v>101624</v>
      </c>
      <c r="D70" s="58"/>
      <c r="E70" s="58"/>
      <c r="F70" s="42">
        <f>F71+F72</f>
        <v>101624</v>
      </c>
      <c r="G70" s="59"/>
      <c r="H70" s="59"/>
      <c r="I70" s="59"/>
      <c r="J70" s="59"/>
      <c r="K70" s="15"/>
    </row>
    <row r="71" spans="1:11" ht="48" customHeight="1">
      <c r="A71" s="78" t="s">
        <v>65</v>
      </c>
      <c r="B71" s="48"/>
      <c r="C71" s="42">
        <f>F71</f>
        <v>63753.3</v>
      </c>
      <c r="D71" s="58"/>
      <c r="E71" s="58"/>
      <c r="F71" s="59">
        <v>63753.3</v>
      </c>
      <c r="G71" s="59"/>
      <c r="H71" s="59"/>
      <c r="I71" s="59"/>
      <c r="J71" s="59"/>
      <c r="K71" s="15"/>
    </row>
    <row r="72" spans="1:11" ht="54.75" customHeight="1">
      <c r="A72" s="78" t="s">
        <v>66</v>
      </c>
      <c r="B72" s="48"/>
      <c r="C72" s="42">
        <f>F72</f>
        <v>37870.7</v>
      </c>
      <c r="D72" s="58"/>
      <c r="E72" s="58"/>
      <c r="F72" s="59">
        <v>37870.7</v>
      </c>
      <c r="G72" s="59"/>
      <c r="H72" s="59"/>
      <c r="I72" s="59"/>
      <c r="J72" s="59"/>
      <c r="K72" s="15"/>
    </row>
    <row r="73" spans="1:10" ht="26.25" customHeight="1">
      <c r="A73" s="34" t="s">
        <v>3</v>
      </c>
      <c r="B73" s="35"/>
      <c r="C73" s="40">
        <f>D73+E73+F73+G73+H73+I73+J73</f>
        <v>2845</v>
      </c>
      <c r="D73" s="79">
        <f aca="true" t="shared" si="3" ref="D73:J73">D74</f>
        <v>0</v>
      </c>
      <c r="E73" s="79">
        <f t="shared" si="3"/>
        <v>1910</v>
      </c>
      <c r="F73" s="79">
        <f t="shared" si="3"/>
        <v>0</v>
      </c>
      <c r="G73" s="79">
        <f t="shared" si="3"/>
        <v>500</v>
      </c>
      <c r="H73" s="79">
        <f t="shared" si="3"/>
        <v>300</v>
      </c>
      <c r="I73" s="79">
        <f t="shared" si="3"/>
        <v>135</v>
      </c>
      <c r="J73" s="79">
        <f t="shared" si="3"/>
        <v>0</v>
      </c>
    </row>
    <row r="74" spans="1:10" ht="59.25" customHeight="1" thickBot="1">
      <c r="A74" s="38" t="s">
        <v>53</v>
      </c>
      <c r="B74" s="33"/>
      <c r="C74" s="42">
        <f>D74+E74+F74+G74+H74+I74+J74</f>
        <v>2845</v>
      </c>
      <c r="D74" s="47"/>
      <c r="E74" s="47">
        <v>1910</v>
      </c>
      <c r="F74" s="47"/>
      <c r="G74" s="47">
        <v>500</v>
      </c>
      <c r="H74" s="47">
        <v>300</v>
      </c>
      <c r="I74" s="47">
        <v>135</v>
      </c>
      <c r="J74" s="46"/>
    </row>
    <row r="75" spans="1:10" ht="20.25" customHeight="1">
      <c r="A75" s="77" t="s">
        <v>8</v>
      </c>
      <c r="B75" s="36"/>
      <c r="C75" s="75">
        <f>D75+E75+F75+G75+H75+I75+J75</f>
        <v>1541035.6</v>
      </c>
      <c r="D75" s="39">
        <f aca="true" t="shared" si="4" ref="D75:J75">D21+D51+D73</f>
        <v>29265.5</v>
      </c>
      <c r="E75" s="39">
        <f t="shared" si="4"/>
        <v>1041486.5</v>
      </c>
      <c r="F75" s="39">
        <f t="shared" si="4"/>
        <v>348499</v>
      </c>
      <c r="G75" s="39">
        <f t="shared" si="4"/>
        <v>103069.8</v>
      </c>
      <c r="H75" s="39">
        <f t="shared" si="4"/>
        <v>5840.5</v>
      </c>
      <c r="I75" s="39">
        <f t="shared" si="4"/>
        <v>6714.3</v>
      </c>
      <c r="J75" s="39">
        <f t="shared" si="4"/>
        <v>6160</v>
      </c>
    </row>
    <row r="76" spans="1:10" ht="30" customHeight="1">
      <c r="A76" s="23"/>
      <c r="B76" s="3"/>
      <c r="C76" s="22"/>
      <c r="D76" s="24"/>
      <c r="E76" s="24"/>
      <c r="F76" s="24"/>
      <c r="G76" s="24"/>
      <c r="H76" s="24"/>
      <c r="I76" s="24"/>
      <c r="J76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2013-06-18T08:41:42Z</cp:lastPrinted>
  <dcterms:created xsi:type="dcterms:W3CDTF">2006-09-20T04:39:57Z</dcterms:created>
  <dcterms:modified xsi:type="dcterms:W3CDTF">2013-09-05T11:44:58Z</dcterms:modified>
  <cp:category/>
  <cp:version/>
  <cp:contentType/>
  <cp:contentStatus/>
</cp:coreProperties>
</file>