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611" yWindow="3390" windowWidth="11970" windowHeight="3315" activeTab="0"/>
  </bookViews>
  <sheets>
    <sheet name="Б 2014" sheetId="1" r:id="rId1"/>
  </sheets>
  <definedNames>
    <definedName name="bold_col_number" localSheetId="0">'Б 2014'!#REF!</definedName>
    <definedName name="bold_col_number">#REF!</definedName>
    <definedName name="Colspan" localSheetId="0">'Б 2014'!#REF!</definedName>
    <definedName name="Colspan">#REF!</definedName>
    <definedName name="first_table_col" localSheetId="0">'Б 2014'!#REF!</definedName>
    <definedName name="first_table_col">#REF!</definedName>
    <definedName name="first_table_row1" localSheetId="0">'Б 2014'!#REF!</definedName>
    <definedName name="first_table_row1">#REF!</definedName>
    <definedName name="first_table_row2" localSheetId="0">'Б 2014'!#REF!</definedName>
    <definedName name="first_table_row2">#REF!</definedName>
    <definedName name="max_col_razn" localSheetId="0">'Б 2014'!#REF!</definedName>
    <definedName name="max_col_razn">#REF!</definedName>
    <definedName name="nc" localSheetId="0">'Б 2014'!#REF!</definedName>
    <definedName name="nc">#REF!</definedName>
    <definedName name="need_bold_rows" localSheetId="0">'Б 2014'!#REF!</definedName>
    <definedName name="need_bold_rows">#REF!</definedName>
    <definedName name="need_build_down" localSheetId="0">'Б 2014'!#REF!</definedName>
    <definedName name="need_build_down">#REF!</definedName>
    <definedName name="need_control_sum" localSheetId="0">'Б 2014'!#REF!</definedName>
    <definedName name="need_control_sum">#REF!</definedName>
    <definedName name="page_to_sheet_br" localSheetId="0">'Б 2014'!#REF!</definedName>
    <definedName name="page_to_sheet_br">#REF!</definedName>
    <definedName name="razn_down_rows" localSheetId="0">'Б 2014'!#REF!</definedName>
    <definedName name="razn_down_rows">#REF!</definedName>
    <definedName name="rows_to_delete" localSheetId="0">'Б 2014'!#REF!</definedName>
    <definedName name="rows_to_delete">#REF!</definedName>
    <definedName name="rows_to_last" localSheetId="0">'Б 2014'!#REF!</definedName>
    <definedName name="rows_to_last">#REF!</definedName>
    <definedName name="Signature_in_razn" localSheetId="0">'Б 2014'!#REF!</definedName>
    <definedName name="Signature_in_razn">#REF!</definedName>
    <definedName name="_xlnm.Print_Titles" localSheetId="0">'Б 2014'!$13:$14</definedName>
  </definedNames>
  <calcPr fullCalcOnLoad="1"/>
</workbook>
</file>

<file path=xl/sharedStrings.xml><?xml version="1.0" encoding="utf-8"?>
<sst xmlns="http://schemas.openxmlformats.org/spreadsheetml/2006/main" count="102" uniqueCount="102">
  <si>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</si>
  <si>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</si>
  <si>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</si>
  <si>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</si>
  <si>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</si>
  <si>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</si>
  <si>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00010900000000000000 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</si>
  <si>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</si>
  <si>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</si>
  <si>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</si>
  <si>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</si>
  <si>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</si>
  <si>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</si>
  <si>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 xml:space="preserve"> 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</si>
  <si>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</si>
  <si>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</si>
  <si>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</si>
  <si>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</si>
  <si>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</si>
  <si>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Налоги на прибыль, доходы </t>
  </si>
  <si>
    <t>18210102000010000110 </t>
  </si>
  <si>
    <t>18210502000020000110 </t>
  </si>
  <si>
    <t>18210606000000000110 </t>
  </si>
  <si>
    <t>Государственная пошлина</t>
  </si>
  <si>
    <t>00110807150010000110 </t>
  </si>
  <si>
    <t>Государственная пошлина за выдачу разрешения на установку рекламной конструкции</t>
  </si>
  <si>
    <t>Итого налоговых доходов</t>
  </si>
  <si>
    <t xml:space="preserve"> Доходы от использования имущества, находящегося в государственой и муниципальной собственности </t>
  </si>
  <si>
    <t>00111107014040000120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</si>
  <si>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</si>
  <si>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</si>
  <si>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</si>
  <si>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</si>
  <si>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Итого неналоговых доходов</t>
  </si>
  <si>
    <t>БЕЗВОЗМЕЗДНЫЕ ПОСТУПЛЕНИЯ</t>
  </si>
  <si>
    <t>00020201000000000151</t>
  </si>
  <si>
    <t>00085000000000000000 </t>
  </si>
  <si>
    <t>ВСЕГО ДОХОДОВ :</t>
  </si>
  <si>
    <t>Наименование</t>
  </si>
  <si>
    <t>тыс.руб.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</si>
  <si>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</si>
  <si>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 субъектов Российской Федерации и муниципальных образований </t>
  </si>
  <si>
    <t>Земельный налог 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</si>
  <si>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</si>
  <si>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</si>
  <si>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</si>
  <si>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Платежи при пользовании природными ресурсами</t>
  </si>
  <si>
    <t>Плата за негативное воздействие на окружающую среду </t>
  </si>
  <si>
    <t>Доходы от продажи материальных и нематериальных активов</t>
  </si>
  <si>
    <t>Штрафы, санкции, возмещение ущерба</t>
  </si>
  <si>
    <t>00011700000000000000</t>
  </si>
  <si>
    <t>00020202000000000151 </t>
  </si>
  <si>
    <t>1.  ДОХОДЫ</t>
  </si>
  <si>
    <t>Налог на доходы физических лиц</t>
  </si>
  <si>
    <t>НАЛОГОВЫЕ И НЕНАЛОГОВЫЕ ДОХОДЫ</t>
  </si>
  <si>
    <t>% исполнения</t>
  </si>
  <si>
    <t>00211105024040000120</t>
  </si>
  <si>
    <t xml:space="preserve">в том числе дополнительный норматив </t>
  </si>
  <si>
    <t>04811201000010000120 </t>
  </si>
  <si>
    <t>00211406012040000430</t>
  </si>
  <si>
    <t>Прочие неналоговые доходы, в том числе</t>
  </si>
  <si>
    <t>00011705040040000180</t>
  </si>
  <si>
    <t>Прочие неналоговые доходы бюджетов городских округов</t>
  </si>
  <si>
    <t>Единый налог на вмененный доход для отдельных видов деятельности</t>
  </si>
  <si>
    <t>Доходы от оказания платных услуг (работ) и компенсации затрат государства</t>
  </si>
  <si>
    <t>00011301994040000130</t>
  </si>
  <si>
    <t>Доходы от оказания платных услуг (работ) получателями средств бюджетов городских округов</t>
  </si>
  <si>
    <t>00011302994040000130</t>
  </si>
  <si>
    <t>Доходы от компенсации затрат бюджетов городских округов</t>
  </si>
  <si>
    <t>00211402043040000410</t>
  </si>
  <si>
    <t>Дотации бюджетам субъектов Российской Федерации и муниципальных образований</t>
  </si>
  <si>
    <t>18210501010010000110</t>
  </si>
  <si>
    <t>Налог, взимаемый в связи с применением упрощенной системы налогообложения</t>
  </si>
  <si>
    <t>18210504000020000110 </t>
  </si>
  <si>
    <t>Налог, взимаемый в связи с применением патентной системы налогообложения</t>
  </si>
  <si>
    <t>18210601000000000110 </t>
  </si>
  <si>
    <t>Налог на имущество физических лиц</t>
  </si>
  <si>
    <t>18210803000010000110 </t>
  </si>
  <si>
    <t>Государственная пошлина по делам, рассматриваемым в судах общей юрисдикции, мировыми судьями</t>
  </si>
  <si>
    <t>00211105012040000120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</si>
  <si>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</si>
  <si>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Субсидии бюджетам  бюджетной системы Российской Федерации (межбюджетные субсидии)</t>
  </si>
  <si>
    <r>
      <t xml:space="preserve">Доходы, получаемые в виде арендной платы за земельные участки, государственная собственность на которые </t>
    </r>
    <r>
      <rPr>
        <b/>
        <sz val="10"/>
        <rFont val="Times New Roman"/>
        <family val="1"/>
      </rPr>
      <t>не разграничена</t>
    </r>
    <r>
      <rPr>
        <sz val="10"/>
        <rFont val="Times New Roman"/>
        <family val="1"/>
      </rPr>
      <t xml:space="preserve"> и которые расположены в границах городских округов, а также средства от продажи права на заключение договоров аренды указанных земельных участков</t>
    </r>
  </si>
  <si>
    <r>
      <t xml:space="preserve">Доходы, получаемые в виде арендной платы за земли </t>
    </r>
    <r>
      <rPr>
        <b/>
        <sz val="10"/>
        <rFont val="Times New Roman"/>
        <family val="1"/>
      </rPr>
      <t>после разграничения</t>
    </r>
    <r>
      <rPr>
        <sz val="10"/>
        <rFont val="Times New Roman"/>
        <family val="1"/>
      </rPr>
      <t xml:space="preserve">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  </r>
  </si>
  <si>
    <r>
      <t xml:space="preserve">Доходы от сдачи в </t>
    </r>
    <r>
      <rPr>
        <b/>
        <sz val="10"/>
        <rFont val="Times New Roman"/>
        <family val="1"/>
      </rPr>
      <t>аренду имущества</t>
    </r>
    <r>
      <rPr>
        <sz val="10"/>
        <rFont val="Times New Roman"/>
        <family val="1"/>
      </rPr>
      <t>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  </r>
  </si>
  <si>
    <t>Бюджет городского округа Электросталь Московской области за I квартал 2014 года</t>
  </si>
  <si>
    <t>Назначено
на  2014 год</t>
  </si>
  <si>
    <t>Исполнено                за I квартал 2014 года</t>
  </si>
  <si>
    <t>00010300000000000000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</si>
  <si>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</si>
  <si>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</si>
  <si>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Единый сельскохозяйственный налог</t>
  </si>
  <si>
    <t>00211105074040000120 </t>
  </si>
  <si>
    <t>00020204000000000151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</si>
  <si>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</si>
  <si>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</si>
  <si>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00010302000010000110</t>
  </si>
  <si>
    <t>00010503000010000110</t>
  </si>
  <si>
    <t>00021900000000000000</t>
  </si>
  <si>
    <t>от 16.05.2014 № 376/7</t>
  </si>
  <si>
    <t>к постановлению Администрации</t>
  </si>
  <si>
    <t>городского округа Электросталь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</si>
</sst>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#,##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58" applyNumberFormat="1" applyFont="1" applyBorder="1" applyAlignment="1">
      <alignment horizontal="right" vertical="center"/>
    </xf>
    <xf numFmtId="168" fontId="0" fillId="0" borderId="0" xfId="58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vertical="top"/>
    </xf>
    <xf numFmtId="49" fontId="5" fillId="0" borderId="12" xfId="0" applyNumberFormat="1" applyFont="1" applyFill="1" applyBorder="1" applyAlignment="1">
      <alignment vertical="top"/>
    </xf>
    <xf numFmtId="49" fontId="5" fillId="0" borderId="14" xfId="0" applyNumberFormat="1" applyFont="1" applyFill="1" applyBorder="1" applyAlignment="1">
      <alignment vertical="top"/>
    </xf>
    <xf numFmtId="167" fontId="0" fillId="0" borderId="0" xfId="0" applyNumberFormat="1" applyFont="1" applyBorder="1" applyAlignment="1">
      <alignment/>
    </xf>
    <xf numFmtId="0" fontId="8" fillId="0" borderId="15" xfId="0" applyFont="1" applyBorder="1" applyAlignment="1">
      <alignment horizontal="left" vertical="center" wrapText="1"/>
    </xf>
    <xf numFmtId="167" fontId="6" fillId="0" borderId="11" xfId="0" applyNumberFormat="1" applyFont="1" applyBorder="1" applyAlignment="1">
      <alignment horizontal="right" vertical="top"/>
    </xf>
    <xf numFmtId="167" fontId="5" fillId="0" borderId="11" xfId="0" applyNumberFormat="1" applyFont="1" applyBorder="1" applyAlignment="1">
      <alignment horizontal="right" vertical="top"/>
    </xf>
    <xf numFmtId="166" fontId="6" fillId="0" borderId="16" xfId="0" applyNumberFormat="1" applyFont="1" applyBorder="1" applyAlignment="1">
      <alignment vertical="top"/>
    </xf>
    <xf numFmtId="166" fontId="6" fillId="0" borderId="17" xfId="0" applyNumberFormat="1" applyFont="1" applyBorder="1" applyAlignment="1">
      <alignment vertical="top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7" fontId="6" fillId="0" borderId="2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right" vertical="top" wrapText="1"/>
    </xf>
    <xf numFmtId="167" fontId="5" fillId="0" borderId="22" xfId="0" applyNumberFormat="1" applyFont="1" applyBorder="1" applyAlignment="1">
      <alignment horizontal="right" vertical="top"/>
    </xf>
    <xf numFmtId="49" fontId="5" fillId="0" borderId="14" xfId="0" applyNumberFormat="1" applyFont="1" applyBorder="1" applyAlignment="1">
      <alignment vertical="top" wrapText="1"/>
    </xf>
    <xf numFmtId="49" fontId="5" fillId="0" borderId="23" xfId="0" applyNumberFormat="1" applyFont="1" applyBorder="1" applyAlignment="1">
      <alignment vertical="top"/>
    </xf>
    <xf numFmtId="49" fontId="6" fillId="0" borderId="19" xfId="0" applyNumberFormat="1" applyFont="1" applyBorder="1" applyAlignment="1">
      <alignment vertical="top"/>
    </xf>
    <xf numFmtId="0" fontId="6" fillId="0" borderId="20" xfId="0" applyNumberFormat="1" applyFont="1" applyBorder="1" applyAlignment="1">
      <alignment horizontal="left" vertical="top" wrapText="1"/>
    </xf>
    <xf numFmtId="167" fontId="6" fillId="0" borderId="20" xfId="0" applyNumberFormat="1" applyFont="1" applyBorder="1" applyAlignment="1">
      <alignment horizontal="right" vertical="top"/>
    </xf>
    <xf numFmtId="166" fontId="6" fillId="0" borderId="21" xfId="0" applyNumberFormat="1" applyFont="1" applyBorder="1" applyAlignment="1">
      <alignment vertical="top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justify" vertical="top" wrapText="1"/>
    </xf>
    <xf numFmtId="49" fontId="5" fillId="0" borderId="24" xfId="0" applyNumberFormat="1" applyFont="1" applyBorder="1" applyAlignment="1">
      <alignment vertical="top"/>
    </xf>
    <xf numFmtId="0" fontId="5" fillId="0" borderId="25" xfId="0" applyNumberFormat="1" applyFont="1" applyBorder="1" applyAlignment="1">
      <alignment horizontal="justify" vertical="top" wrapText="1"/>
    </xf>
    <xf numFmtId="167" fontId="5" fillId="0" borderId="25" xfId="0" applyNumberFormat="1" applyFont="1" applyBorder="1" applyAlignment="1">
      <alignment horizontal="right" vertical="top"/>
    </xf>
    <xf numFmtId="166" fontId="6" fillId="0" borderId="26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20.875" style="12" customWidth="1"/>
    <col min="2" max="2" width="55.375" style="13" customWidth="1"/>
    <col min="3" max="3" width="11.00390625" style="13" customWidth="1"/>
    <col min="4" max="4" width="10.625" style="13" customWidth="1"/>
    <col min="5" max="5" width="7.25390625" style="13" customWidth="1"/>
    <col min="6" max="6" width="7.00390625" style="1" customWidth="1"/>
    <col min="7" max="7" width="14.875" style="1" customWidth="1"/>
    <col min="8" max="8" width="16.625" style="1" bestFit="1" customWidth="1"/>
    <col min="9" max="16384" width="9.125" style="1" customWidth="1"/>
  </cols>
  <sheetData>
    <row r="1" spans="3:7" ht="12.75">
      <c r="C1" s="63" t="s">
        <v>17</v>
      </c>
      <c r="D1" s="63"/>
      <c r="E1" s="63"/>
      <c r="F1" s="22"/>
      <c r="G1" s="22"/>
    </row>
    <row r="2" spans="3:7" ht="12.75">
      <c r="C2" s="63" t="s">
        <v>100</v>
      </c>
      <c r="D2" s="63"/>
      <c r="E2" s="63"/>
      <c r="F2" s="22"/>
      <c r="G2" s="22"/>
    </row>
    <row r="3" spans="3:7" ht="12.75">
      <c r="C3" s="63" t="s">
        <v>101</v>
      </c>
      <c r="D3" s="63"/>
      <c r="E3" s="63"/>
      <c r="F3" s="22"/>
      <c r="G3" s="22"/>
    </row>
    <row r="4" spans="3:7" ht="12.75">
      <c r="C4" s="63" t="s">
        <v>18</v>
      </c>
      <c r="D4" s="63"/>
      <c r="E4" s="63"/>
      <c r="F4" s="22"/>
      <c r="G4" s="22"/>
    </row>
    <row r="5" spans="3:7" ht="12.75">
      <c r="C5" s="64" t="s">
        <v>99</v>
      </c>
      <c r="D5" s="64"/>
      <c r="E5" s="64"/>
      <c r="F5" s="22"/>
      <c r="G5" s="22"/>
    </row>
    <row r="6" ht="10.5" customHeight="1">
      <c r="E6" s="14"/>
    </row>
    <row r="9" spans="1:12" ht="15.75">
      <c r="A9" s="62" t="s">
        <v>85</v>
      </c>
      <c r="B9" s="62"/>
      <c r="C9" s="62"/>
      <c r="D9" s="62"/>
      <c r="E9" s="62"/>
      <c r="F9" s="11"/>
      <c r="G9" s="3"/>
      <c r="H9" s="4"/>
      <c r="I9" s="4"/>
      <c r="J9" s="4"/>
      <c r="K9" s="5"/>
      <c r="L9" s="5"/>
    </row>
    <row r="10" spans="1:12" ht="12.75" customHeight="1">
      <c r="A10" s="24"/>
      <c r="B10" s="24"/>
      <c r="C10" s="24"/>
      <c r="D10" s="24"/>
      <c r="E10" s="24"/>
      <c r="F10" s="11"/>
      <c r="G10" s="3"/>
      <c r="H10" s="4"/>
      <c r="I10" s="4"/>
      <c r="J10" s="4"/>
      <c r="K10" s="5"/>
      <c r="L10" s="5"/>
    </row>
    <row r="11" spans="1:12" ht="12.75" customHeight="1">
      <c r="A11" s="24"/>
      <c r="B11" s="24"/>
      <c r="C11" s="24"/>
      <c r="D11" s="24"/>
      <c r="E11" s="24"/>
      <c r="F11" s="11"/>
      <c r="G11" s="3"/>
      <c r="H11" s="4"/>
      <c r="I11" s="4"/>
      <c r="J11" s="4"/>
      <c r="K11" s="5"/>
      <c r="L11" s="5"/>
    </row>
    <row r="12" spans="1:19" s="2" customFormat="1" ht="13.5" customHeight="1" thickBot="1">
      <c r="A12" s="12"/>
      <c r="B12" s="15"/>
      <c r="C12" s="15"/>
      <c r="D12" s="15"/>
      <c r="E12" s="23" t="s">
        <v>39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2" customFormat="1" ht="39" customHeight="1" thickBot="1">
      <c r="A13" s="45" t="s">
        <v>0</v>
      </c>
      <c r="B13" s="46" t="s">
        <v>38</v>
      </c>
      <c r="C13" s="46" t="s">
        <v>86</v>
      </c>
      <c r="D13" s="46" t="s">
        <v>87</v>
      </c>
      <c r="E13" s="47" t="s">
        <v>55</v>
      </c>
      <c r="F13" s="1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6" ht="11.25" customHeight="1">
      <c r="A14" s="41" t="s">
        <v>14</v>
      </c>
      <c r="B14" s="42">
        <v>2</v>
      </c>
      <c r="C14" s="43">
        <v>3</v>
      </c>
      <c r="D14" s="43">
        <v>4</v>
      </c>
      <c r="E14" s="44">
        <v>5</v>
      </c>
      <c r="F14" s="17"/>
    </row>
    <row r="15" spans="1:6" ht="16.5" customHeight="1">
      <c r="A15" s="28"/>
      <c r="B15" s="27" t="s">
        <v>52</v>
      </c>
      <c r="C15" s="36"/>
      <c r="D15" s="36"/>
      <c r="E15" s="29"/>
      <c r="F15" s="17"/>
    </row>
    <row r="16" spans="1:7" ht="12.75">
      <c r="A16" s="30" t="s">
        <v>1</v>
      </c>
      <c r="B16" s="25" t="s">
        <v>54</v>
      </c>
      <c r="C16" s="37">
        <f>C34+C53</f>
        <v>1445884.5</v>
      </c>
      <c r="D16" s="37">
        <f>D34+D53</f>
        <v>330596.58999999997</v>
      </c>
      <c r="E16" s="39">
        <f>D16/C16*100</f>
        <v>22.864661043119277</v>
      </c>
      <c r="F16" s="18"/>
      <c r="G16" s="9"/>
    </row>
    <row r="17" spans="1:6" ht="12.75">
      <c r="A17" s="31" t="s">
        <v>2</v>
      </c>
      <c r="B17" s="25" t="s">
        <v>19</v>
      </c>
      <c r="C17" s="37">
        <f>C18</f>
        <v>639706</v>
      </c>
      <c r="D17" s="37">
        <f>D18</f>
        <v>139180.21</v>
      </c>
      <c r="E17" s="37">
        <f>E18</f>
        <v>21.756902389535192</v>
      </c>
      <c r="F17" s="19"/>
    </row>
    <row r="18" spans="1:6" ht="14.25" customHeight="1">
      <c r="A18" s="31" t="s">
        <v>20</v>
      </c>
      <c r="B18" s="56" t="s">
        <v>53</v>
      </c>
      <c r="C18" s="38">
        <v>639706</v>
      </c>
      <c r="D18" s="38">
        <v>139180.21</v>
      </c>
      <c r="E18" s="39">
        <f aca="true" t="shared" si="0" ref="E18:E60">D18/C18*100</f>
        <v>21.756902389535192</v>
      </c>
      <c r="F18" s="19"/>
    </row>
    <row r="19" spans="1:6" ht="12" customHeight="1">
      <c r="A19" s="31"/>
      <c r="B19" s="56" t="s">
        <v>57</v>
      </c>
      <c r="C19" s="38">
        <v>243622.6</v>
      </c>
      <c r="D19" s="38">
        <v>53024.5</v>
      </c>
      <c r="E19" s="39">
        <f t="shared" si="0"/>
        <v>21.765016874460745</v>
      </c>
      <c r="F19" s="19"/>
    </row>
    <row r="20" spans="1:6" ht="15" customHeight="1">
      <c r="A20" s="30" t="s">
        <v>88</v>
      </c>
      <c r="B20" s="26" t="s">
        <v>89</v>
      </c>
      <c r="C20" s="37">
        <f>C21</f>
        <v>9007</v>
      </c>
      <c r="D20" s="37">
        <f>D21</f>
        <v>1730.79</v>
      </c>
      <c r="E20" s="39">
        <f t="shared" si="0"/>
        <v>19.216054180082157</v>
      </c>
      <c r="F20" s="19"/>
    </row>
    <row r="21" spans="1:6" ht="25.5" customHeight="1">
      <c r="A21" s="31" t="s">
        <v>96</v>
      </c>
      <c r="B21" s="56" t="s">
        <v>90</v>
      </c>
      <c r="C21" s="38">
        <v>9007</v>
      </c>
      <c r="D21" s="38">
        <v>1730.79</v>
      </c>
      <c r="E21" s="39">
        <f t="shared" si="0"/>
        <v>19.216054180082157</v>
      </c>
      <c r="F21" s="19"/>
    </row>
    <row r="22" spans="1:7" ht="12.75">
      <c r="A22" s="30" t="s">
        <v>3</v>
      </c>
      <c r="B22" s="26" t="s">
        <v>43</v>
      </c>
      <c r="C22" s="37">
        <f>C23+C24+C25+C26</f>
        <v>242414.5</v>
      </c>
      <c r="D22" s="37">
        <f>D23+D24+D25+D26</f>
        <v>50444.78</v>
      </c>
      <c r="E22" s="39">
        <f t="shared" si="0"/>
        <v>20.809308024066215</v>
      </c>
      <c r="F22" s="19"/>
      <c r="G22" s="7"/>
    </row>
    <row r="23" spans="1:7" ht="25.5">
      <c r="A23" s="31" t="s">
        <v>71</v>
      </c>
      <c r="B23" s="56" t="s">
        <v>72</v>
      </c>
      <c r="C23" s="38">
        <v>102150</v>
      </c>
      <c r="D23" s="38">
        <v>21774.11</v>
      </c>
      <c r="E23" s="39">
        <f t="shared" si="0"/>
        <v>21.31581987273617</v>
      </c>
      <c r="F23" s="19"/>
      <c r="G23" s="7"/>
    </row>
    <row r="24" spans="1:7" ht="26.25" customHeight="1">
      <c r="A24" s="32" t="s">
        <v>21</v>
      </c>
      <c r="B24" s="56" t="s">
        <v>63</v>
      </c>
      <c r="C24" s="38">
        <v>135252.5</v>
      </c>
      <c r="D24" s="38">
        <v>24899.85</v>
      </c>
      <c r="E24" s="39">
        <f t="shared" si="0"/>
        <v>18.409900001848396</v>
      </c>
      <c r="F24" s="19"/>
      <c r="G24" s="6"/>
    </row>
    <row r="25" spans="1:7" ht="14.25" customHeight="1">
      <c r="A25" s="31" t="s">
        <v>97</v>
      </c>
      <c r="B25" s="56" t="s">
        <v>91</v>
      </c>
      <c r="C25" s="38">
        <v>12</v>
      </c>
      <c r="D25" s="38">
        <v>0</v>
      </c>
      <c r="E25" s="39"/>
      <c r="F25" s="19"/>
      <c r="G25" s="6"/>
    </row>
    <row r="26" spans="1:7" ht="25.5">
      <c r="A26" s="31" t="s">
        <v>73</v>
      </c>
      <c r="B26" s="56" t="s">
        <v>74</v>
      </c>
      <c r="C26" s="38">
        <v>5000</v>
      </c>
      <c r="D26" s="38">
        <v>3770.82</v>
      </c>
      <c r="E26" s="39">
        <f t="shared" si="0"/>
        <v>75.41640000000001</v>
      </c>
      <c r="F26" s="19"/>
      <c r="G26" s="8"/>
    </row>
    <row r="27" spans="1:7" ht="12.75">
      <c r="A27" s="30" t="s">
        <v>4</v>
      </c>
      <c r="B27" s="26" t="s">
        <v>44</v>
      </c>
      <c r="C27" s="37">
        <f>C28+C29</f>
        <v>187136</v>
      </c>
      <c r="D27" s="37">
        <f>D28+D29</f>
        <v>47890.99</v>
      </c>
      <c r="E27" s="39">
        <f t="shared" si="0"/>
        <v>25.591543048905606</v>
      </c>
      <c r="F27" s="19"/>
      <c r="G27" s="7"/>
    </row>
    <row r="28" spans="1:7" ht="15" customHeight="1">
      <c r="A28" s="32" t="s">
        <v>75</v>
      </c>
      <c r="B28" s="57" t="s">
        <v>76</v>
      </c>
      <c r="C28" s="38">
        <v>18000</v>
      </c>
      <c r="D28" s="38">
        <v>1054.92</v>
      </c>
      <c r="E28" s="39">
        <f t="shared" si="0"/>
        <v>5.860666666666667</v>
      </c>
      <c r="F28" s="19"/>
      <c r="G28" s="6"/>
    </row>
    <row r="29" spans="1:6" ht="12.75" customHeight="1">
      <c r="A29" s="31" t="s">
        <v>22</v>
      </c>
      <c r="B29" s="56" t="s">
        <v>42</v>
      </c>
      <c r="C29" s="38">
        <v>169136</v>
      </c>
      <c r="D29" s="38">
        <v>46836.07</v>
      </c>
      <c r="E29" s="39">
        <f t="shared" si="0"/>
        <v>27.6913667108126</v>
      </c>
      <c r="F29" s="19"/>
    </row>
    <row r="30" spans="1:6" ht="15" customHeight="1">
      <c r="A30" s="30" t="s">
        <v>5</v>
      </c>
      <c r="B30" s="26" t="s">
        <v>23</v>
      </c>
      <c r="C30" s="37">
        <f>C31+C32</f>
        <v>7850</v>
      </c>
      <c r="D30" s="37">
        <f>D31+D32</f>
        <v>1976.95</v>
      </c>
      <c r="E30" s="39">
        <f t="shared" si="0"/>
        <v>25.18407643312102</v>
      </c>
      <c r="F30" s="19"/>
    </row>
    <row r="31" spans="1:7" ht="25.5" customHeight="1">
      <c r="A31" s="32" t="s">
        <v>77</v>
      </c>
      <c r="B31" s="57" t="s">
        <v>78</v>
      </c>
      <c r="C31" s="38">
        <v>7500</v>
      </c>
      <c r="D31" s="38">
        <v>1706.95</v>
      </c>
      <c r="E31" s="39">
        <f t="shared" si="0"/>
        <v>22.759333333333334</v>
      </c>
      <c r="F31" s="19"/>
      <c r="G31" s="7"/>
    </row>
    <row r="32" spans="1:7" ht="24.75" customHeight="1">
      <c r="A32" s="32" t="s">
        <v>24</v>
      </c>
      <c r="B32" s="57" t="s">
        <v>25</v>
      </c>
      <c r="C32" s="38">
        <v>350</v>
      </c>
      <c r="D32" s="38">
        <v>270</v>
      </c>
      <c r="E32" s="39">
        <f t="shared" si="0"/>
        <v>77.14285714285715</v>
      </c>
      <c r="F32" s="19"/>
      <c r="G32" s="7"/>
    </row>
    <row r="33" spans="1:7" ht="26.25" customHeight="1">
      <c r="A33" s="30" t="s">
        <v>6</v>
      </c>
      <c r="B33" s="26" t="s">
        <v>45</v>
      </c>
      <c r="C33" s="37">
        <v>0</v>
      </c>
      <c r="D33" s="37">
        <v>0</v>
      </c>
      <c r="E33" s="39">
        <v>0</v>
      </c>
      <c r="F33" s="19"/>
      <c r="G33" s="7"/>
    </row>
    <row r="34" spans="1:6" ht="16.5" customHeight="1">
      <c r="A34" s="30"/>
      <c r="B34" s="48" t="s">
        <v>26</v>
      </c>
      <c r="C34" s="37">
        <f>C33+C30+C27+C22+C17+C20</f>
        <v>1086113.5</v>
      </c>
      <c r="D34" s="37">
        <f>D33+D30+D27+D22+D17+D20</f>
        <v>241223.72</v>
      </c>
      <c r="E34" s="39">
        <f t="shared" si="0"/>
        <v>22.209807722673553</v>
      </c>
      <c r="F34" s="19"/>
    </row>
    <row r="35" spans="1:6" ht="26.25" customHeight="1">
      <c r="A35" s="30" t="s">
        <v>7</v>
      </c>
      <c r="B35" s="26" t="s">
        <v>27</v>
      </c>
      <c r="C35" s="37">
        <f>C36+C37+C38+C39+C40</f>
        <v>258070</v>
      </c>
      <c r="D35" s="37">
        <f>D36+D37+D38+D39+D40</f>
        <v>66484.9</v>
      </c>
      <c r="E35" s="39">
        <f>D35/C35*100</f>
        <v>25.762351300034876</v>
      </c>
      <c r="F35" s="19"/>
    </row>
    <row r="36" spans="1:7" ht="66" customHeight="1">
      <c r="A36" s="50" t="s">
        <v>79</v>
      </c>
      <c r="B36" s="57" t="s">
        <v>82</v>
      </c>
      <c r="C36" s="38">
        <v>190339</v>
      </c>
      <c r="D36" s="38">
        <v>44754.13</v>
      </c>
      <c r="E36" s="39">
        <f t="shared" si="0"/>
        <v>23.512853382648853</v>
      </c>
      <c r="F36" s="19"/>
      <c r="G36" s="6"/>
    </row>
    <row r="37" spans="1:7" ht="65.25" customHeight="1">
      <c r="A37" s="50" t="s">
        <v>56</v>
      </c>
      <c r="B37" s="57" t="s">
        <v>83</v>
      </c>
      <c r="C37" s="38">
        <v>1261</v>
      </c>
      <c r="D37" s="38">
        <v>536.21</v>
      </c>
      <c r="E37" s="39">
        <f t="shared" si="0"/>
        <v>42.52260111022998</v>
      </c>
      <c r="F37" s="19"/>
      <c r="G37" s="6"/>
    </row>
    <row r="38" spans="1:6" ht="52.5" customHeight="1">
      <c r="A38" s="32" t="s">
        <v>92</v>
      </c>
      <c r="B38" s="57" t="s">
        <v>84</v>
      </c>
      <c r="C38" s="38">
        <v>58000</v>
      </c>
      <c r="D38" s="38">
        <v>19412.62</v>
      </c>
      <c r="E38" s="39">
        <f t="shared" si="0"/>
        <v>33.47003448275862</v>
      </c>
      <c r="F38" s="19"/>
    </row>
    <row r="39" spans="1:7" ht="40.5" customHeight="1">
      <c r="A39" s="31" t="s">
        <v>28</v>
      </c>
      <c r="B39" s="57" t="s">
        <v>80</v>
      </c>
      <c r="C39" s="38">
        <v>470</v>
      </c>
      <c r="D39" s="38">
        <v>82.61</v>
      </c>
      <c r="E39" s="39">
        <f t="shared" si="0"/>
        <v>17.57659574468085</v>
      </c>
      <c r="F39" s="19"/>
      <c r="G39" s="7"/>
    </row>
    <row r="40" spans="1:7" ht="52.5" customHeight="1">
      <c r="A40" s="31" t="s">
        <v>15</v>
      </c>
      <c r="B40" s="57" t="s">
        <v>29</v>
      </c>
      <c r="C40" s="38">
        <v>8000</v>
      </c>
      <c r="D40" s="38">
        <v>1699.33</v>
      </c>
      <c r="E40" s="39">
        <f t="shared" si="0"/>
        <v>21.241625</v>
      </c>
      <c r="F40" s="19"/>
      <c r="G40" s="7"/>
    </row>
    <row r="41" spans="1:7" ht="14.25" customHeight="1">
      <c r="A41" s="30" t="s">
        <v>8</v>
      </c>
      <c r="B41" s="26" t="s">
        <v>46</v>
      </c>
      <c r="C41" s="37">
        <f>C42</f>
        <v>4203</v>
      </c>
      <c r="D41" s="37">
        <f>D42</f>
        <v>1476.42</v>
      </c>
      <c r="E41" s="39">
        <f t="shared" si="0"/>
        <v>35.127765881513206</v>
      </c>
      <c r="F41" s="19"/>
      <c r="G41" s="7"/>
    </row>
    <row r="42" spans="1:7" ht="15" customHeight="1">
      <c r="A42" s="31" t="s">
        <v>58</v>
      </c>
      <c r="B42" s="56" t="s">
        <v>47</v>
      </c>
      <c r="C42" s="38">
        <v>4203</v>
      </c>
      <c r="D42" s="38">
        <v>1476.42</v>
      </c>
      <c r="E42" s="39">
        <f t="shared" si="0"/>
        <v>35.127765881513206</v>
      </c>
      <c r="F42" s="19"/>
      <c r="G42" s="6"/>
    </row>
    <row r="43" spans="1:7" ht="26.25" customHeight="1">
      <c r="A43" s="30" t="s">
        <v>9</v>
      </c>
      <c r="B43" s="26" t="s">
        <v>64</v>
      </c>
      <c r="C43" s="37">
        <f>C44+C45</f>
        <v>2594</v>
      </c>
      <c r="D43" s="37">
        <f>D44+D45</f>
        <v>643.9399999999999</v>
      </c>
      <c r="E43" s="39">
        <f>D43/C43*100</f>
        <v>24.82420971472629</v>
      </c>
      <c r="F43" s="19"/>
      <c r="G43" s="6"/>
    </row>
    <row r="44" spans="1:7" ht="25.5" customHeight="1">
      <c r="A44" s="31" t="s">
        <v>65</v>
      </c>
      <c r="B44" s="56" t="s">
        <v>66</v>
      </c>
      <c r="C44" s="38">
        <v>2094</v>
      </c>
      <c r="D44" s="38">
        <v>194.98</v>
      </c>
      <c r="E44" s="39">
        <f t="shared" si="0"/>
        <v>9.311365807067812</v>
      </c>
      <c r="F44" s="19"/>
      <c r="G44" s="6"/>
    </row>
    <row r="45" spans="1:6" ht="13.5" customHeight="1">
      <c r="A45" s="31" t="s">
        <v>67</v>
      </c>
      <c r="B45" s="57" t="s">
        <v>68</v>
      </c>
      <c r="C45" s="38">
        <v>500</v>
      </c>
      <c r="D45" s="38">
        <v>448.96</v>
      </c>
      <c r="E45" s="39">
        <f t="shared" si="0"/>
        <v>89.79199999999999</v>
      </c>
      <c r="F45" s="19"/>
    </row>
    <row r="46" spans="1:6" ht="15.75" customHeight="1">
      <c r="A46" s="30" t="s">
        <v>10</v>
      </c>
      <c r="B46" s="26" t="s">
        <v>48</v>
      </c>
      <c r="C46" s="37">
        <f>C48+C47+C49</f>
        <v>84004</v>
      </c>
      <c r="D46" s="37">
        <f>D48+D47+D49</f>
        <v>18402.8</v>
      </c>
      <c r="E46" s="39">
        <f t="shared" si="0"/>
        <v>21.907052045140706</v>
      </c>
      <c r="F46" s="19"/>
    </row>
    <row r="47" spans="1:7" ht="25.5" customHeight="1">
      <c r="A47" s="33" t="s">
        <v>30</v>
      </c>
      <c r="B47" s="57" t="s">
        <v>31</v>
      </c>
      <c r="C47" s="38">
        <v>3000</v>
      </c>
      <c r="D47" s="38">
        <v>74.52</v>
      </c>
      <c r="E47" s="39">
        <f t="shared" si="0"/>
        <v>2.4839999999999995</v>
      </c>
      <c r="F47" s="19"/>
      <c r="G47" s="6"/>
    </row>
    <row r="48" spans="1:6" ht="65.25" customHeight="1">
      <c r="A48" s="34" t="s">
        <v>69</v>
      </c>
      <c r="B48" s="57" t="s">
        <v>40</v>
      </c>
      <c r="C48" s="38">
        <v>55004</v>
      </c>
      <c r="D48" s="38">
        <v>13199.06</v>
      </c>
      <c r="E48" s="39">
        <f t="shared" si="0"/>
        <v>23.996545705766852</v>
      </c>
      <c r="F48" s="19"/>
    </row>
    <row r="49" spans="1:6" ht="39.75" customHeight="1">
      <c r="A49" s="32" t="s">
        <v>59</v>
      </c>
      <c r="B49" s="57" t="s">
        <v>32</v>
      </c>
      <c r="C49" s="38">
        <v>26000</v>
      </c>
      <c r="D49" s="38">
        <v>5129.22</v>
      </c>
      <c r="E49" s="39">
        <f t="shared" si="0"/>
        <v>19.727769230769233</v>
      </c>
      <c r="F49" s="19"/>
    </row>
    <row r="50" spans="1:6" ht="14.25" customHeight="1">
      <c r="A50" s="30" t="s">
        <v>11</v>
      </c>
      <c r="B50" s="26" t="s">
        <v>49</v>
      </c>
      <c r="C50" s="37">
        <v>9500</v>
      </c>
      <c r="D50" s="37">
        <v>1536.48</v>
      </c>
      <c r="E50" s="39">
        <f t="shared" si="0"/>
        <v>16.173473684210528</v>
      </c>
      <c r="F50" s="19"/>
    </row>
    <row r="51" spans="1:6" ht="15" customHeight="1">
      <c r="A51" s="30" t="s">
        <v>50</v>
      </c>
      <c r="B51" s="26" t="s">
        <v>60</v>
      </c>
      <c r="C51" s="37">
        <f>C52</f>
        <v>1400</v>
      </c>
      <c r="D51" s="37">
        <v>828.33</v>
      </c>
      <c r="E51" s="39">
        <f t="shared" si="0"/>
        <v>59.166428571428575</v>
      </c>
      <c r="F51" s="19"/>
    </row>
    <row r="52" spans="1:7" ht="15.75" customHeight="1">
      <c r="A52" s="31" t="s">
        <v>61</v>
      </c>
      <c r="B52" s="56" t="s">
        <v>62</v>
      </c>
      <c r="C52" s="38">
        <v>1400</v>
      </c>
      <c r="D52" s="38">
        <v>835.33</v>
      </c>
      <c r="E52" s="39">
        <f t="shared" si="0"/>
        <v>59.666428571428575</v>
      </c>
      <c r="F52" s="19"/>
      <c r="G52" s="7"/>
    </row>
    <row r="53" spans="1:7" ht="16.5" customHeight="1">
      <c r="A53" s="31"/>
      <c r="B53" s="48" t="s">
        <v>33</v>
      </c>
      <c r="C53" s="37">
        <f>C51+C50+C46+C43+C41+C35</f>
        <v>359771</v>
      </c>
      <c r="D53" s="37">
        <f>D51+D50+D46+D43+D41+D35</f>
        <v>89372.87</v>
      </c>
      <c r="E53" s="39">
        <f t="shared" si="0"/>
        <v>24.841599239516245</v>
      </c>
      <c r="F53" s="19"/>
      <c r="G53" s="6"/>
    </row>
    <row r="54" spans="1:7" ht="13.5" customHeight="1">
      <c r="A54" s="30" t="s">
        <v>12</v>
      </c>
      <c r="B54" s="26" t="s">
        <v>34</v>
      </c>
      <c r="C54" s="37">
        <f>C55+C56+C57+C58+C59</f>
        <v>1845779.25</v>
      </c>
      <c r="D54" s="37">
        <f>D55+D56+D57+D58+D59</f>
        <v>391403.94</v>
      </c>
      <c r="E54" s="39">
        <f t="shared" si="0"/>
        <v>21.20534944793642</v>
      </c>
      <c r="F54" s="19"/>
      <c r="G54" s="35"/>
    </row>
    <row r="55" spans="1:7" ht="25.5" customHeight="1">
      <c r="A55" s="31" t="s">
        <v>35</v>
      </c>
      <c r="B55" s="57" t="s">
        <v>70</v>
      </c>
      <c r="C55" s="38">
        <v>1824</v>
      </c>
      <c r="D55" s="38">
        <v>456</v>
      </c>
      <c r="E55" s="39">
        <f t="shared" si="0"/>
        <v>25</v>
      </c>
      <c r="F55" s="19"/>
      <c r="G55" s="7"/>
    </row>
    <row r="56" spans="1:7" ht="27" customHeight="1">
      <c r="A56" s="32" t="s">
        <v>51</v>
      </c>
      <c r="B56" s="57" t="s">
        <v>81</v>
      </c>
      <c r="C56" s="38">
        <v>203206.25</v>
      </c>
      <c r="D56" s="38">
        <v>0</v>
      </c>
      <c r="E56" s="39">
        <f t="shared" si="0"/>
        <v>0</v>
      </c>
      <c r="F56" s="19"/>
      <c r="G56" s="7"/>
    </row>
    <row r="57" spans="1:6" ht="26.25" customHeight="1">
      <c r="A57" s="32" t="s">
        <v>16</v>
      </c>
      <c r="B57" s="57" t="s">
        <v>41</v>
      </c>
      <c r="C57" s="38">
        <v>1631373</v>
      </c>
      <c r="D57" s="38">
        <v>394949.64</v>
      </c>
      <c r="E57" s="39">
        <f t="shared" si="0"/>
        <v>24.20964672089093</v>
      </c>
      <c r="F57" s="19"/>
    </row>
    <row r="58" spans="1:7" ht="14.25" customHeight="1">
      <c r="A58" s="51" t="s">
        <v>93</v>
      </c>
      <c r="B58" s="57" t="s">
        <v>94</v>
      </c>
      <c r="C58" s="49">
        <v>9376</v>
      </c>
      <c r="D58" s="49">
        <v>0</v>
      </c>
      <c r="E58" s="40">
        <v>0</v>
      </c>
      <c r="F58" s="19"/>
      <c r="G58" s="7"/>
    </row>
    <row r="59" spans="1:7" ht="27.75" customHeight="1" thickBot="1">
      <c r="A59" s="58" t="s">
        <v>98</v>
      </c>
      <c r="B59" s="59" t="s">
        <v>95</v>
      </c>
      <c r="C59" s="60"/>
      <c r="D59" s="60">
        <v>-4001.7</v>
      </c>
      <c r="E59" s="61"/>
      <c r="F59" s="19"/>
      <c r="G59" s="7"/>
    </row>
    <row r="60" spans="1:7" ht="14.25" customHeight="1" thickBot="1">
      <c r="A60" s="52" t="s">
        <v>36</v>
      </c>
      <c r="B60" s="53" t="s">
        <v>37</v>
      </c>
      <c r="C60" s="54">
        <f>C16+C54</f>
        <v>3291663.75</v>
      </c>
      <c r="D60" s="54">
        <f>D16+D54</f>
        <v>722000.53</v>
      </c>
      <c r="E60" s="55">
        <f t="shared" si="0"/>
        <v>21.934212751834085</v>
      </c>
      <c r="F60" s="19"/>
      <c r="G60" s="6"/>
    </row>
    <row r="61" spans="1:6" ht="12.75">
      <c r="A61" s="20"/>
      <c r="B61" s="21"/>
      <c r="C61" s="21"/>
      <c r="D61" s="21"/>
      <c r="E61" s="21"/>
      <c r="F61" s="10"/>
    </row>
    <row r="62" ht="12.75">
      <c r="F62" s="10"/>
    </row>
    <row r="63" ht="12.75">
      <c r="A63" s="13"/>
    </row>
    <row r="64" ht="12.75">
      <c r="B64" s="13" t="s">
        <v>13</v>
      </c>
    </row>
  </sheetData>
  <sheetProtection/>
  <mergeCells count="6">
    <mergeCell ref="C1:E1"/>
    <mergeCell ref="A9:E9"/>
    <mergeCell ref="C2:E2"/>
    <mergeCell ref="C3:E3"/>
    <mergeCell ref="C4:E4"/>
    <mergeCell ref="C5:E5"/>
  </mergeCells>
  <printOptions horizontalCentered="1"/>
  <pageMargins left="0.3937007874015748" right="0.3937007874015748" top="0.3937007874015748" bottom="0.3937007874015748" header="0" footer="0.3937007874015748"/>
  <pageSetup fitToHeight="0" horizontalDpi="600" verticalDpi="600" orientation="portrait" paperSize="9" scale="90" r:id="rId1"/>
  <rowBreaks count="1" manualBreakCount="1">
    <brk id="4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pressa</cp:lastModifiedBy>
  <cp:lastPrinted>2014-04-16T11:46:56Z</cp:lastPrinted>
  <dcterms:created xsi:type="dcterms:W3CDTF">2000-03-06T12:32:30Z</dcterms:created>
  <dcterms:modified xsi:type="dcterms:W3CDTF">2014-06-09T05:56:32Z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