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5-2016г" sheetId="1" r:id="rId1"/>
  </sheets>
  <definedNames>
    <definedName name="_xlnm._FilterDatabase" localSheetId="0" hidden="1">'Ведомств.структ на 2015-2016г'!$A$9:$G$442</definedName>
    <definedName name="_xlnm.Print_Titles" localSheetId="0">'Ведомств.структ на 2015-2016г'!$10:$12</definedName>
    <definedName name="_xlnm.Print_Area" localSheetId="0">'Ведомств.структ на 2015-2016г'!$A$1:$G$558</definedName>
  </definedNames>
  <calcPr fullCalcOnLoad="1"/>
</workbook>
</file>

<file path=xl/sharedStrings.xml><?xml version="1.0" encoding="utf-8"?>
<sst xmlns="http://schemas.openxmlformats.org/spreadsheetml/2006/main" count="1014" uniqueCount="434">
  <si>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</si>
  <si>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</si>
  <si>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</si>
  <si>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</si>
  <si>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</si>
  <si>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</si>
  <si>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</si>
  <si>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</si>
  <si>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</si>
  <si>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</si>
  <si>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</si>
  <si>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</si>
  <si>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</si>
  <si>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</si>
  <si>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</si>
  <si>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</si>
  <si>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</si>
  <si>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</si>
  <si>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</si>
  <si>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</si>
  <si>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</si>
  <si>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</si>
  <si>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</si>
  <si>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</si>
  <si>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</si>
  <si>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</si>
  <si>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</si>
  <si>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</si>
  <si>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</si>
  <si>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</si>
  <si>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</si>
  <si>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</si>
  <si>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</si>
  <si>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</si>
  <si>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</si>
  <si>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</si>
  <si>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</si>
  <si>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</si>
  <si>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</si>
  <si>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</si>
  <si>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</si>
  <si>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</si>
  <si>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</si>
  <si>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</si>
  <si>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</si>
  <si>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</si>
  <si>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</si>
  <si>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</si>
  <si>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</si>
  <si>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</si>
  <si>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</si>
  <si>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</si>
  <si>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</si>
  <si>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</si>
  <si>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</si>
  <si>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</si>
  <si>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</si>
  <si>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</si>
  <si>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</si>
  <si>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</si>
  <si>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</si>
  <si>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</si>
  <si>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</si>
  <si>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</si>
  <si>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</si>
  <si>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</si>
  <si>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</si>
  <si>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</si>
  <si>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</si>
  <si>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</si>
  <si>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</si>
  <si>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</si>
  <si>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</si>
  <si>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</si>
  <si>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</si>
  <si>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</si>
  <si>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</si>
  <si>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</si>
  <si>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</si>
  <si>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</si>
  <si>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</si>
  <si>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</si>
  <si>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</si>
  <si>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</si>
  <si>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</si>
  <si>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</si>
  <si>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</si>
  <si>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</si>
  <si>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</si>
  <si>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</si>
  <si>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</si>
  <si>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</si>
  <si>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</si>
  <si>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</si>
  <si>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</si>
  <si>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</si>
  <si>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</si>
  <si>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</si>
  <si>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</si>
  <si>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</si>
  <si>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</si>
  <si>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</si>
  <si>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</si>
  <si>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</si>
  <si>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</si>
  <si>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</si>
  <si>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</si>
  <si>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</si>
  <si>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</si>
  <si>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</si>
  <si>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</si>
  <si>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</si>
  <si>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</si>
  <si>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</si>
  <si>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</si>
  <si>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</si>
  <si>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</si>
  <si>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</si>
  <si>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</si>
  <si>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</si>
  <si>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</si>
  <si>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</si>
  <si>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0909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</si>
  <si>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</si>
  <si>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</si>
  <si>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</si>
  <si>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</si>
  <si>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</si>
  <si>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</si>
  <si>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</si>
  <si>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</si>
  <si>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</si>
  <si>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</si>
  <si>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</si>
  <si>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</si>
  <si>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</si>
  <si>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</si>
  <si>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</si>
  <si>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</si>
  <si>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</si>
  <si>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</si>
  <si>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</si>
  <si>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</si>
  <si>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</si>
  <si>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</si>
  <si>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</si>
  <si>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</si>
  <si>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</si>
  <si>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</si>
  <si>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</si>
  <si>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</si>
  <si>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</si>
  <si>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</si>
  <si>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</si>
  <si>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</si>
  <si>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</si>
  <si>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</si>
  <si>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</si>
  <si>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</si>
  <si>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</si>
  <si>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</si>
  <si>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</si>
  <si>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</si>
  <si>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</si>
  <si>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</si>
  <si>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</si>
  <si>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</si>
  <si>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</si>
  <si>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</si>
  <si>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</si>
  <si>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</si>
  <si>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</si>
  <si>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</si>
  <si>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</si>
  <si>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</si>
  <si>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</si>
  <si>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</si>
  <si>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</si>
  <si>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</si>
  <si>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</si>
  <si>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</si>
  <si>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</si>
  <si>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</si>
  <si>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</si>
  <si>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</si>
  <si>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</si>
  <si>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</si>
  <si>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</si>
  <si>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</si>
  <si>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</si>
  <si>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</si>
  <si>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</si>
  <si>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</si>
  <si>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</si>
  <si>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</si>
  <si>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</si>
  <si>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</si>
  <si>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</si>
  <si>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</si>
  <si>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</si>
  <si>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</si>
  <si>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</si>
  <si>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</si>
  <si>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</si>
  <si>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</si>
  <si>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</si>
  <si>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</si>
  <si>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</si>
  <si>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</si>
  <si>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</si>
  <si>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</si>
  <si>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</si>
  <si>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</si>
  <si>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</si>
  <si>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</si>
  <si>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</si>
  <si>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</si>
  <si>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</si>
  <si>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</si>
  <si>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</si>
  <si>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</si>
  <si>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</si>
  <si>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</si>
  <si>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</si>
  <si>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</si>
  <si>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</si>
  <si>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</si>
  <si>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</si>
  <si>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</si>
  <si>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</si>
  <si>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</si>
  <si>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</si>
  <si>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</si>
  <si>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</si>
  <si>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</si>
  <si>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</si>
  <si>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</si>
  <si>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</si>
  <si>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</si>
  <si>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</si>
  <si>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</si>
  <si>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</si>
  <si>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</si>
  <si>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</si>
  <si>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</si>
  <si>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</si>
  <si>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</si>
  <si>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</si>
  <si>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</si>
  <si>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</si>
  <si>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</si>
  <si>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</si>
  <si>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</si>
  <si>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</si>
  <si>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</si>
  <si>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</si>
  <si>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</si>
  <si>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</si>
  <si>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</si>
  <si>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</si>
  <si>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</si>
  <si>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</si>
  <si>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</si>
  <si>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</si>
  <si>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</si>
  <si>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</si>
  <si>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</si>
  <si>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</si>
  <si>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</si>
  <si>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</si>
  <si>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</si>
  <si>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</si>
  <si>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</si>
  <si>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</si>
  <si>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</si>
  <si>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</si>
  <si>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</si>
  <si>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</si>
  <si>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</si>
  <si>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</si>
  <si>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</si>
  <si>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</si>
  <si>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</si>
  <si>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</si>
  <si>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</si>
  <si>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</si>
  <si>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</si>
  <si>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Ведомственная структура расходов бюджета городского округа Электросталь Московской области на  плановый период 2015 и 2016 годов</t>
  </si>
  <si>
    <t>2015 год</t>
  </si>
  <si>
    <t>2016 год</t>
  </si>
  <si>
    <t>99 0 9203</t>
  </si>
  <si>
    <t>Программа "Пассажирский транспорт общего пользования"</t>
  </si>
  <si>
    <t>09 0 0000</t>
  </si>
  <si>
    <t>09 0 0302</t>
  </si>
  <si>
    <t>0107</t>
  </si>
  <si>
    <t>Обеспечение проведения выборов и референдумов</t>
  </si>
  <si>
    <t>Проведение выборов</t>
  </si>
  <si>
    <t>360</t>
  </si>
  <si>
    <t>Иные выплаты населению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</si>
  <si>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</si>
  <si>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</si>
  <si>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</si>
  <si>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</si>
  <si>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</si>
  <si>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</si>
  <si>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</si>
  <si>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</si>
  <si>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</si>
  <si>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</si>
  <si>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</si>
  <si>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</si>
  <si>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</si>
  <si>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</si>
  <si>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</si>
  <si>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</si>
  <si>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</si>
  <si>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</si>
  <si>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</si>
  <si>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</si>
  <si>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</si>
  <si>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</si>
  <si>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</si>
  <si>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</si>
  <si>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</si>
  <si>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</si>
  <si>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</si>
  <si>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Приобретение  помещений в муниципальную собственность</t>
  </si>
  <si>
    <t>95 0 0100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</si>
  <si>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</si>
  <si>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</si>
  <si>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</si>
  <si>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</si>
  <si>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</si>
  <si>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</si>
  <si>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</si>
  <si>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</si>
  <si>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</si>
  <si>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</si>
  <si>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</si>
  <si>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</si>
  <si>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</si>
  <si>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99 0 0530</t>
  </si>
  <si>
    <t>99 0 0600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</si>
  <si>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</si>
  <si>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</si>
  <si>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</si>
  <si>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</si>
  <si>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</si>
  <si>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</si>
  <si>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</si>
  <si>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</si>
  <si>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</si>
  <si>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</si>
  <si>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</si>
  <si>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</si>
  <si>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</si>
  <si>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</si>
  <si>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</si>
  <si>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</si>
  <si>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</si>
  <si>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</si>
  <si>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</si>
  <si>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Здравоохранение</t>
  </si>
  <si>
    <t>Другие вопросы  в области культуры, кинематографии</t>
  </si>
  <si>
    <t>99 0 1501</t>
  </si>
  <si>
    <t>99 0 0006</t>
  </si>
  <si>
    <t>99 0 8006</t>
  </si>
  <si>
    <t>99 0 0007</t>
  </si>
  <si>
    <t>99 0 0005</t>
  </si>
  <si>
    <t>04 2 0000</t>
  </si>
  <si>
    <t>04 2 0099</t>
  </si>
  <si>
    <t>95 0 0501</t>
  </si>
  <si>
    <t>95 0 0502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</si>
  <si>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</si>
  <si>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</si>
  <si>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</si>
  <si>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</si>
  <si>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</si>
  <si>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</si>
  <si>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</si>
  <si>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</si>
  <si>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</si>
  <si>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</si>
  <si>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</si>
  <si>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</si>
  <si>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</si>
  <si>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</si>
  <si>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</si>
  <si>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</si>
  <si>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Подпрограмма "Трудоустройство и временная занятость несовершеннолетних граждан в возрасте от 14 до 18 лет "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</si>
  <si>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</si>
  <si>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</si>
  <si>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</si>
  <si>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99 0 2000</t>
  </si>
  <si>
    <t>05 1 0000</t>
  </si>
  <si>
    <t>05 1 0099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</si>
  <si>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</si>
  <si>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</si>
  <si>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</si>
  <si>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</si>
  <si>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</si>
  <si>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</si>
  <si>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</si>
  <si>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</si>
  <si>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</si>
  <si>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</si>
  <si>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</si>
  <si>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</si>
  <si>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</si>
  <si>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</si>
  <si>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</si>
  <si>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</si>
  <si>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</si>
  <si>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</si>
  <si>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</si>
  <si>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Внедрение современных образовательных технологий</t>
  </si>
  <si>
    <t>03 2 6228</t>
  </si>
  <si>
    <t>Приложение № 5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</si>
  <si>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</si>
  <si>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</si>
  <si>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</si>
  <si>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</si>
  <si>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</si>
  <si>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</si>
  <si>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03 1 1015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</si>
  <si>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</si>
  <si>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</si>
  <si>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 xml:space="preserve">Приобретение  техники  для коммунальных нужд </t>
  </si>
  <si>
    <t>12 0 1017</t>
  </si>
  <si>
    <t>Приобретение техники для производства работ по благоустройству территории городского округа</t>
  </si>
  <si>
    <t>Коммунальное хозяйство</t>
  </si>
  <si>
    <t>12 0 6018</t>
  </si>
  <si>
    <t>03 5 0360</t>
  </si>
  <si>
    <t xml:space="preserve">от 29.10.2014 № 384/73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</si>
</sst>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164" fontId="4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19" fillId="34" borderId="13" xfId="0" applyFont="1" applyFill="1" applyBorder="1" applyAlignment="1">
      <alignment horizontal="center" wrapText="1"/>
    </xf>
    <xf numFmtId="49" fontId="4" fillId="34" borderId="13" xfId="0" applyNumberFormat="1" applyFont="1" applyFill="1" applyBorder="1" applyAlignment="1" applyProtection="1">
      <alignment horizontal="left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center" wrapText="1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3" xfId="0" applyNumberFormat="1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34" borderId="13" xfId="0" applyFill="1" applyBorder="1" applyAlignment="1">
      <alignment horizontal="center"/>
    </xf>
    <xf numFmtId="0" fontId="8" fillId="34" borderId="13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3" xfId="53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1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557" sqref="A557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7.5742187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3.5" customHeight="1">
      <c r="A1" s="104"/>
      <c r="B1" s="108"/>
      <c r="C1" s="108"/>
      <c r="D1" s="108"/>
      <c r="E1" s="108"/>
      <c r="F1" s="118" t="s">
        <v>417</v>
      </c>
      <c r="G1" s="118"/>
    </row>
    <row r="2" spans="1:7" ht="52.5" customHeight="1">
      <c r="A2" s="104"/>
      <c r="B2" s="104"/>
      <c r="C2" s="104"/>
      <c r="D2" s="104"/>
      <c r="E2" s="104"/>
      <c r="F2" s="118" t="s">
        <v>114</v>
      </c>
      <c r="G2" s="118"/>
    </row>
    <row r="3" spans="1:7" ht="14.25" customHeight="1">
      <c r="A3" s="1"/>
      <c r="B3" s="1"/>
      <c r="C3" s="1"/>
      <c r="D3" s="1"/>
      <c r="E3" s="1"/>
      <c r="F3" s="119" t="s">
        <v>433</v>
      </c>
      <c r="G3" s="119"/>
    </row>
    <row r="4" spans="1:7" ht="11.25" customHeight="1">
      <c r="A4" s="1"/>
      <c r="B4" s="1"/>
      <c r="C4" s="1"/>
      <c r="D4" s="1"/>
      <c r="E4" s="1"/>
      <c r="F4" s="4"/>
      <c r="G4" s="4"/>
    </row>
    <row r="5" spans="1:12" ht="12.7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02" t="s">
        <v>287</v>
      </c>
      <c r="B6" s="103"/>
      <c r="C6" s="103"/>
      <c r="D6" s="103"/>
      <c r="E6" s="103"/>
      <c r="F6" s="103"/>
      <c r="G6" s="103"/>
    </row>
    <row r="7" spans="1:7" ht="18" customHeight="1">
      <c r="A7" s="91"/>
      <c r="B7" s="92"/>
      <c r="C7" s="92"/>
      <c r="D7" s="92"/>
      <c r="E7" s="92"/>
      <c r="F7" s="92"/>
      <c r="G7" s="92"/>
    </row>
    <row r="8" spans="1:7" ht="9.75" customHeight="1">
      <c r="A8" s="1"/>
      <c r="B8" s="1"/>
      <c r="C8" s="1"/>
      <c r="D8" s="1"/>
      <c r="E8" s="1"/>
      <c r="F8" s="1"/>
      <c r="G8" s="5" t="s">
        <v>141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16" t="s">
        <v>99</v>
      </c>
      <c r="B10" s="113" t="s">
        <v>16</v>
      </c>
      <c r="C10" s="114"/>
      <c r="D10" s="114"/>
      <c r="E10" s="115"/>
      <c r="F10" s="105" t="s">
        <v>288</v>
      </c>
      <c r="G10" s="110" t="s">
        <v>289</v>
      </c>
    </row>
    <row r="11" spans="1:7" ht="9.75" customHeight="1">
      <c r="A11" s="117"/>
      <c r="B11" s="116" t="s">
        <v>110</v>
      </c>
      <c r="C11" s="113" t="s">
        <v>17</v>
      </c>
      <c r="D11" s="114"/>
      <c r="E11" s="115"/>
      <c r="F11" s="106"/>
      <c r="G11" s="111"/>
    </row>
    <row r="12" spans="1:7" ht="34.5" customHeight="1">
      <c r="A12" s="117"/>
      <c r="B12" s="117"/>
      <c r="C12" s="14" t="s">
        <v>111</v>
      </c>
      <c r="D12" s="14" t="s">
        <v>18</v>
      </c>
      <c r="E12" s="14" t="s">
        <v>19</v>
      </c>
      <c r="F12" s="107"/>
      <c r="G12" s="112"/>
    </row>
    <row r="13" spans="1:7" ht="24" customHeight="1">
      <c r="A13" s="23" t="s">
        <v>82</v>
      </c>
      <c r="B13" s="15" t="s">
        <v>22</v>
      </c>
      <c r="C13" s="15"/>
      <c r="D13" s="18"/>
      <c r="E13" s="18"/>
      <c r="F13" s="19">
        <f>F14+F54+F65+F81+F93+F98+F104+F123</f>
        <v>284021.8</v>
      </c>
      <c r="G13" s="19">
        <f>G14+G54+G65+G81+G93+G98+G104+G123</f>
        <v>299518.7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F15+F19+F32+F36+F40</f>
        <v>198405.3</v>
      </c>
      <c r="G14" s="19">
        <f>G15+G19+G36+G40</f>
        <v>217165.4</v>
      </c>
    </row>
    <row r="15" spans="1:7" ht="24" customHeight="1">
      <c r="A15" s="97" t="s">
        <v>85</v>
      </c>
      <c r="B15" s="3"/>
      <c r="C15" s="33" t="s">
        <v>23</v>
      </c>
      <c r="D15" s="78"/>
      <c r="E15" s="78"/>
      <c r="F15" s="20">
        <f aca="true" t="shared" si="0" ref="F15:G17">F16</f>
        <v>2256.3</v>
      </c>
      <c r="G15" s="20">
        <f t="shared" si="0"/>
        <v>2366</v>
      </c>
    </row>
    <row r="16" spans="1:7" ht="26.25" customHeight="1">
      <c r="A16" s="30" t="s">
        <v>181</v>
      </c>
      <c r="B16" s="42"/>
      <c r="C16" s="31"/>
      <c r="D16" s="26" t="s">
        <v>282</v>
      </c>
      <c r="E16" s="32"/>
      <c r="F16" s="27">
        <f t="shared" si="0"/>
        <v>2256.3</v>
      </c>
      <c r="G16" s="27">
        <f t="shared" si="0"/>
        <v>2366</v>
      </c>
    </row>
    <row r="17" spans="1:7" ht="14.25" customHeight="1">
      <c r="A17" s="30" t="s">
        <v>24</v>
      </c>
      <c r="B17" s="28"/>
      <c r="C17" s="31"/>
      <c r="D17" s="26" t="s">
        <v>327</v>
      </c>
      <c r="E17" s="32"/>
      <c r="F17" s="27">
        <f t="shared" si="0"/>
        <v>2256.3</v>
      </c>
      <c r="G17" s="27">
        <f t="shared" si="0"/>
        <v>2366</v>
      </c>
    </row>
    <row r="18" spans="1:7" ht="23.25" customHeight="1">
      <c r="A18" s="30" t="s">
        <v>306</v>
      </c>
      <c r="B18" s="28"/>
      <c r="C18" s="31"/>
      <c r="D18" s="32"/>
      <c r="E18" s="26" t="s">
        <v>328</v>
      </c>
      <c r="F18" s="27">
        <v>2256.3</v>
      </c>
      <c r="G18" s="27">
        <v>2366</v>
      </c>
    </row>
    <row r="19" spans="1:7" ht="37.5" customHeight="1">
      <c r="A19" s="97" t="s">
        <v>103</v>
      </c>
      <c r="B19" s="3"/>
      <c r="C19" s="33" t="s">
        <v>25</v>
      </c>
      <c r="D19" s="78"/>
      <c r="E19" s="78"/>
      <c r="F19" s="20">
        <f>F20</f>
        <v>136458.5</v>
      </c>
      <c r="G19" s="20">
        <f>G20</f>
        <v>142108.9</v>
      </c>
    </row>
    <row r="20" spans="1:7" ht="24.75" customHeight="1">
      <c r="A20" s="30" t="s">
        <v>181</v>
      </c>
      <c r="B20" s="42"/>
      <c r="C20" s="31"/>
      <c r="D20" s="26" t="s">
        <v>282</v>
      </c>
      <c r="E20" s="32"/>
      <c r="F20" s="27">
        <f>F21+F25+F29</f>
        <v>136458.5</v>
      </c>
      <c r="G20" s="27">
        <f>G21+G25+G29</f>
        <v>142108.9</v>
      </c>
    </row>
    <row r="21" spans="1:7" ht="14.25" customHeight="1">
      <c r="A21" s="30" t="s">
        <v>26</v>
      </c>
      <c r="B21" s="28"/>
      <c r="C21" s="31"/>
      <c r="D21" s="26" t="s">
        <v>283</v>
      </c>
      <c r="E21" s="32"/>
      <c r="F21" s="27">
        <f>SUM(F22:F24)</f>
        <v>130232.5</v>
      </c>
      <c r="G21" s="27">
        <f>SUM(G22:G24)</f>
        <v>135794.9</v>
      </c>
    </row>
    <row r="22" spans="1:7" ht="24" customHeight="1">
      <c r="A22" s="30" t="s">
        <v>306</v>
      </c>
      <c r="B22" s="28"/>
      <c r="C22" s="31"/>
      <c r="D22" s="32"/>
      <c r="E22" s="26" t="s">
        <v>328</v>
      </c>
      <c r="F22" s="27">
        <v>104711</v>
      </c>
      <c r="G22" s="27">
        <v>109839</v>
      </c>
    </row>
    <row r="23" spans="1:7" ht="23.25" customHeight="1">
      <c r="A23" s="30" t="s">
        <v>329</v>
      </c>
      <c r="B23" s="28"/>
      <c r="C23" s="31"/>
      <c r="D23" s="32"/>
      <c r="E23" s="26" t="s">
        <v>313</v>
      </c>
      <c r="F23" s="27">
        <v>25321.5</v>
      </c>
      <c r="G23" s="27">
        <v>25755.9</v>
      </c>
    </row>
    <row r="24" spans="1:7" ht="16.5" customHeight="1">
      <c r="A24" s="30" t="s">
        <v>330</v>
      </c>
      <c r="B24" s="28"/>
      <c r="C24" s="31"/>
      <c r="D24" s="32"/>
      <c r="E24" s="26" t="s">
        <v>318</v>
      </c>
      <c r="F24" s="27">
        <v>200</v>
      </c>
      <c r="G24" s="27">
        <v>200</v>
      </c>
    </row>
    <row r="25" spans="1:7" ht="37.5" customHeight="1">
      <c r="A25" s="30" t="s">
        <v>169</v>
      </c>
      <c r="B25" s="28"/>
      <c r="C25" s="31"/>
      <c r="D25" s="26" t="s">
        <v>403</v>
      </c>
      <c r="E25" s="32"/>
      <c r="F25" s="27">
        <f>SUM(F26:F28)</f>
        <v>5241</v>
      </c>
      <c r="G25" s="27">
        <f>SUM(G26:G28)</f>
        <v>5316</v>
      </c>
    </row>
    <row r="26" spans="1:7" ht="24" customHeight="1">
      <c r="A26" s="30" t="s">
        <v>306</v>
      </c>
      <c r="B26" s="28"/>
      <c r="C26" s="31"/>
      <c r="D26" s="26"/>
      <c r="E26" s="32">
        <v>120</v>
      </c>
      <c r="F26" s="27">
        <v>4785</v>
      </c>
      <c r="G26" s="27">
        <v>4860</v>
      </c>
    </row>
    <row r="27" spans="1:7" ht="26.25" customHeight="1">
      <c r="A27" s="30" t="s">
        <v>329</v>
      </c>
      <c r="B27" s="28"/>
      <c r="C27" s="31"/>
      <c r="D27" s="26"/>
      <c r="E27" s="32">
        <v>240</v>
      </c>
      <c r="F27" s="27">
        <v>450</v>
      </c>
      <c r="G27" s="27">
        <v>450</v>
      </c>
    </row>
    <row r="28" spans="1:7" ht="15.75" customHeight="1">
      <c r="A28" s="30" t="s">
        <v>330</v>
      </c>
      <c r="B28" s="28"/>
      <c r="C28" s="31"/>
      <c r="D28" s="26"/>
      <c r="E28" s="32">
        <v>850</v>
      </c>
      <c r="F28" s="27">
        <v>6</v>
      </c>
      <c r="G28" s="27">
        <v>6</v>
      </c>
    </row>
    <row r="29" spans="1:7" ht="47.25" customHeight="1">
      <c r="A29" s="30" t="s">
        <v>172</v>
      </c>
      <c r="B29" s="28"/>
      <c r="C29" s="31"/>
      <c r="D29" s="26" t="s">
        <v>404</v>
      </c>
      <c r="E29" s="32"/>
      <c r="F29" s="27">
        <f>SUM(F30:F31)</f>
        <v>985</v>
      </c>
      <c r="G29" s="27">
        <f>SUM(G30:G31)</f>
        <v>998</v>
      </c>
    </row>
    <row r="30" spans="1:7" ht="21.75" customHeight="1">
      <c r="A30" s="30" t="s">
        <v>306</v>
      </c>
      <c r="B30" s="28"/>
      <c r="C30" s="31"/>
      <c r="D30" s="26"/>
      <c r="E30" s="32">
        <v>120</v>
      </c>
      <c r="F30" s="27">
        <v>574</v>
      </c>
      <c r="G30" s="27">
        <v>582</v>
      </c>
    </row>
    <row r="31" spans="1:7" ht="23.25" customHeight="1">
      <c r="A31" s="30" t="s">
        <v>329</v>
      </c>
      <c r="B31" s="28"/>
      <c r="C31" s="31"/>
      <c r="D31" s="26"/>
      <c r="E31" s="32">
        <v>240</v>
      </c>
      <c r="F31" s="27">
        <v>411</v>
      </c>
      <c r="G31" s="27">
        <v>416</v>
      </c>
    </row>
    <row r="32" spans="1:7" ht="16.5" customHeight="1">
      <c r="A32" s="97" t="s">
        <v>295</v>
      </c>
      <c r="B32" s="3"/>
      <c r="C32" s="33" t="s">
        <v>294</v>
      </c>
      <c r="D32" s="26"/>
      <c r="E32" s="22"/>
      <c r="F32" s="20">
        <f aca="true" t="shared" si="1" ref="F32:G34">F33</f>
        <v>6580</v>
      </c>
      <c r="G32" s="20">
        <f t="shared" si="1"/>
        <v>0</v>
      </c>
    </row>
    <row r="33" spans="1:7" ht="13.5" customHeight="1">
      <c r="A33" s="30" t="s">
        <v>10</v>
      </c>
      <c r="B33" s="17"/>
      <c r="C33" s="8"/>
      <c r="D33" s="3" t="s">
        <v>210</v>
      </c>
      <c r="E33" s="32"/>
      <c r="F33" s="20">
        <f t="shared" si="1"/>
        <v>6580</v>
      </c>
      <c r="G33" s="20">
        <f t="shared" si="1"/>
        <v>0</v>
      </c>
    </row>
    <row r="34" spans="1:7" ht="14.25" customHeight="1">
      <c r="A34" s="30" t="s">
        <v>296</v>
      </c>
      <c r="B34" s="17"/>
      <c r="C34" s="31"/>
      <c r="D34" s="26" t="s">
        <v>393</v>
      </c>
      <c r="E34" s="22"/>
      <c r="F34" s="20">
        <f t="shared" si="1"/>
        <v>6580</v>
      </c>
      <c r="G34" s="20">
        <f t="shared" si="1"/>
        <v>0</v>
      </c>
    </row>
    <row r="35" spans="1:7" ht="25.5" customHeight="1">
      <c r="A35" s="30" t="s">
        <v>329</v>
      </c>
      <c r="B35" s="17"/>
      <c r="C35" s="33"/>
      <c r="D35" s="26"/>
      <c r="E35" s="22">
        <v>240</v>
      </c>
      <c r="F35" s="20">
        <v>6580</v>
      </c>
      <c r="G35" s="20">
        <v>0</v>
      </c>
    </row>
    <row r="36" spans="1:7" ht="15.75" customHeight="1">
      <c r="A36" s="97" t="s">
        <v>155</v>
      </c>
      <c r="B36" s="3"/>
      <c r="C36" s="33" t="s">
        <v>86</v>
      </c>
      <c r="D36" s="78"/>
      <c r="E36" s="78"/>
      <c r="F36" s="20">
        <f aca="true" t="shared" si="2" ref="F36:G38">F37</f>
        <v>20000</v>
      </c>
      <c r="G36" s="20">
        <f t="shared" si="2"/>
        <v>27000</v>
      </c>
    </row>
    <row r="37" spans="1:7" ht="14.25" customHeight="1">
      <c r="A37" s="30" t="s">
        <v>10</v>
      </c>
      <c r="B37" s="28"/>
      <c r="C37" s="29"/>
      <c r="D37" s="26" t="s">
        <v>210</v>
      </c>
      <c r="E37" s="32"/>
      <c r="F37" s="27">
        <f t="shared" si="2"/>
        <v>20000</v>
      </c>
      <c r="G37" s="27">
        <f t="shared" si="2"/>
        <v>27000</v>
      </c>
    </row>
    <row r="38" spans="1:7" ht="15" customHeight="1">
      <c r="A38" s="30" t="s">
        <v>100</v>
      </c>
      <c r="B38" s="28"/>
      <c r="C38" s="31"/>
      <c r="D38" s="26" t="s">
        <v>331</v>
      </c>
      <c r="E38" s="32"/>
      <c r="F38" s="27">
        <f t="shared" si="2"/>
        <v>20000</v>
      </c>
      <c r="G38" s="27">
        <f t="shared" si="2"/>
        <v>27000</v>
      </c>
    </row>
    <row r="39" spans="1:7" ht="15.75" customHeight="1">
      <c r="A39" s="30" t="s">
        <v>156</v>
      </c>
      <c r="B39" s="28"/>
      <c r="C39" s="31"/>
      <c r="D39" s="32"/>
      <c r="E39" s="26" t="s">
        <v>157</v>
      </c>
      <c r="F39" s="27">
        <v>20000</v>
      </c>
      <c r="G39" s="27">
        <v>27000</v>
      </c>
    </row>
    <row r="40" spans="1:7" ht="17.25" customHeight="1">
      <c r="A40" s="97" t="s">
        <v>158</v>
      </c>
      <c r="B40" s="3"/>
      <c r="C40" s="33" t="s">
        <v>120</v>
      </c>
      <c r="D40" s="78"/>
      <c r="E40" s="78"/>
      <c r="F40" s="20">
        <f>F41+F48</f>
        <v>33110.5</v>
      </c>
      <c r="G40" s="20">
        <f>G41+G48</f>
        <v>45690.5</v>
      </c>
    </row>
    <row r="41" spans="1:7" ht="69" customHeight="1">
      <c r="A41" s="85" t="s">
        <v>402</v>
      </c>
      <c r="B41" s="28"/>
      <c r="C41" s="29"/>
      <c r="D41" s="86" t="s">
        <v>226</v>
      </c>
      <c r="E41" s="87"/>
      <c r="F41" s="88">
        <f>F42+F44</f>
        <v>23289</v>
      </c>
      <c r="G41" s="88">
        <f>G42+G44</f>
        <v>35170</v>
      </c>
    </row>
    <row r="42" spans="1:7" ht="57" customHeight="1">
      <c r="A42" s="85" t="s">
        <v>197</v>
      </c>
      <c r="B42" s="66"/>
      <c r="C42" s="31"/>
      <c r="D42" s="86" t="s">
        <v>400</v>
      </c>
      <c r="E42" s="89"/>
      <c r="F42" s="88">
        <f>F43</f>
        <v>689</v>
      </c>
      <c r="G42" s="88">
        <f>G43</f>
        <v>0</v>
      </c>
    </row>
    <row r="43" spans="1:7" ht="23.25" customHeight="1">
      <c r="A43" s="85" t="s">
        <v>329</v>
      </c>
      <c r="B43" s="28"/>
      <c r="C43" s="29"/>
      <c r="D43" s="86"/>
      <c r="E43" s="90" t="s">
        <v>313</v>
      </c>
      <c r="F43" s="88">
        <v>689</v>
      </c>
      <c r="G43" s="88">
        <v>0</v>
      </c>
    </row>
    <row r="44" spans="1:7" ht="15" customHeight="1">
      <c r="A44" s="85" t="s">
        <v>35</v>
      </c>
      <c r="B44" s="28"/>
      <c r="C44" s="29"/>
      <c r="D44" s="86" t="s">
        <v>401</v>
      </c>
      <c r="E44" s="90"/>
      <c r="F44" s="88">
        <f>SUM(F45:F47)</f>
        <v>22600</v>
      </c>
      <c r="G44" s="88">
        <f>SUM(G45:G47)</f>
        <v>35170</v>
      </c>
    </row>
    <row r="45" spans="1:7" ht="15.75" customHeight="1">
      <c r="A45" s="85" t="s">
        <v>322</v>
      </c>
      <c r="B45" s="28"/>
      <c r="C45" s="29"/>
      <c r="D45" s="86"/>
      <c r="E45" s="90" t="s">
        <v>321</v>
      </c>
      <c r="F45" s="88">
        <v>14700</v>
      </c>
      <c r="G45" s="27">
        <v>22932</v>
      </c>
    </row>
    <row r="46" spans="1:7" ht="24" customHeight="1">
      <c r="A46" s="85" t="s">
        <v>329</v>
      </c>
      <c r="B46" s="29"/>
      <c r="C46" s="31"/>
      <c r="D46" s="86"/>
      <c r="E46" s="90" t="s">
        <v>313</v>
      </c>
      <c r="F46" s="88">
        <v>7894</v>
      </c>
      <c r="G46" s="27">
        <v>12229</v>
      </c>
    </row>
    <row r="47" spans="1:7" ht="14.25" customHeight="1">
      <c r="A47" s="85" t="s">
        <v>330</v>
      </c>
      <c r="B47" s="28"/>
      <c r="C47" s="31"/>
      <c r="D47" s="86"/>
      <c r="E47" s="90" t="s">
        <v>318</v>
      </c>
      <c r="F47" s="88">
        <v>6</v>
      </c>
      <c r="G47" s="27">
        <v>9</v>
      </c>
    </row>
    <row r="48" spans="1:7" ht="14.25" customHeight="1">
      <c r="A48" s="30" t="s">
        <v>10</v>
      </c>
      <c r="B48" s="28"/>
      <c r="C48" s="29"/>
      <c r="D48" s="26" t="s">
        <v>210</v>
      </c>
      <c r="E48" s="26"/>
      <c r="F48" s="27">
        <f>F49+F51</f>
        <v>9821.5</v>
      </c>
      <c r="G48" s="27">
        <f>G49+G51</f>
        <v>10520.5</v>
      </c>
    </row>
    <row r="49" spans="1:7" ht="24.75" customHeight="1">
      <c r="A49" s="30" t="s">
        <v>200</v>
      </c>
      <c r="B49" s="28"/>
      <c r="C49" s="33"/>
      <c r="D49" s="26" t="s">
        <v>332</v>
      </c>
      <c r="E49" s="67"/>
      <c r="F49" s="27">
        <f>F50</f>
        <v>187</v>
      </c>
      <c r="G49" s="27">
        <f>G50</f>
        <v>190</v>
      </c>
    </row>
    <row r="50" spans="1:7" ht="24.75" customHeight="1">
      <c r="A50" s="30" t="s">
        <v>329</v>
      </c>
      <c r="B50" s="28"/>
      <c r="C50" s="33"/>
      <c r="D50" s="78"/>
      <c r="E50" s="67">
        <v>240</v>
      </c>
      <c r="F50" s="27">
        <v>187</v>
      </c>
      <c r="G50" s="27">
        <v>190</v>
      </c>
    </row>
    <row r="51" spans="1:7" ht="17.25" customHeight="1">
      <c r="A51" s="30" t="s">
        <v>189</v>
      </c>
      <c r="B51" s="28"/>
      <c r="C51" s="31"/>
      <c r="D51" s="26" t="s">
        <v>290</v>
      </c>
      <c r="E51" s="32"/>
      <c r="F51" s="27">
        <f>SUM(F52:F53)</f>
        <v>9634.5</v>
      </c>
      <c r="G51" s="27">
        <f>SUM(G52:G53)</f>
        <v>10330.5</v>
      </c>
    </row>
    <row r="52" spans="1:7" ht="23.25" customHeight="1">
      <c r="A52" s="30" t="s">
        <v>329</v>
      </c>
      <c r="B52" s="28"/>
      <c r="C52" s="31"/>
      <c r="D52" s="26"/>
      <c r="E52" s="32">
        <v>240</v>
      </c>
      <c r="F52" s="27">
        <v>9403</v>
      </c>
      <c r="G52" s="27">
        <v>10080</v>
      </c>
    </row>
    <row r="53" spans="1:7" ht="15" customHeight="1">
      <c r="A53" s="30" t="s">
        <v>330</v>
      </c>
      <c r="B53" s="28"/>
      <c r="C53" s="31"/>
      <c r="D53" s="32" t="s">
        <v>170</v>
      </c>
      <c r="E53" s="26" t="s">
        <v>318</v>
      </c>
      <c r="F53" s="27">
        <v>231.5</v>
      </c>
      <c r="G53" s="27">
        <v>250.5</v>
      </c>
    </row>
    <row r="54" spans="1:7" ht="15.75" customHeight="1">
      <c r="A54" s="11" t="s">
        <v>28</v>
      </c>
      <c r="B54" s="12"/>
      <c r="C54" s="13" t="s">
        <v>29</v>
      </c>
      <c r="D54" s="9"/>
      <c r="E54" s="9"/>
      <c r="F54" s="19">
        <f>F55+F60</f>
        <v>8493</v>
      </c>
      <c r="G54" s="19">
        <f>G55+G60</f>
        <v>8448</v>
      </c>
    </row>
    <row r="55" spans="1:7" ht="15" customHeight="1">
      <c r="A55" s="97" t="s">
        <v>150</v>
      </c>
      <c r="B55" s="3"/>
      <c r="C55" s="33" t="s">
        <v>149</v>
      </c>
      <c r="D55" s="78"/>
      <c r="E55" s="78"/>
      <c r="F55" s="20">
        <f>F56</f>
        <v>7493</v>
      </c>
      <c r="G55" s="20">
        <f>G56</f>
        <v>7448</v>
      </c>
    </row>
    <row r="56" spans="1:7" ht="15.75" customHeight="1">
      <c r="A56" s="30" t="s">
        <v>10</v>
      </c>
      <c r="B56" s="28"/>
      <c r="C56" s="29"/>
      <c r="D56" s="26" t="s">
        <v>210</v>
      </c>
      <c r="E56" s="32"/>
      <c r="F56" s="27">
        <f>F57</f>
        <v>7493</v>
      </c>
      <c r="G56" s="27">
        <f>G57</f>
        <v>7448</v>
      </c>
    </row>
    <row r="57" spans="1:7" ht="24.75" customHeight="1">
      <c r="A57" s="30" t="s">
        <v>159</v>
      </c>
      <c r="B57" s="66"/>
      <c r="C57" s="31"/>
      <c r="D57" s="26" t="s">
        <v>333</v>
      </c>
      <c r="E57" s="32"/>
      <c r="F57" s="27">
        <f>SUM(F58:F59)</f>
        <v>7493</v>
      </c>
      <c r="G57" s="27">
        <f>SUM(G58:G59)</f>
        <v>7448</v>
      </c>
    </row>
    <row r="58" spans="1:7" ht="23.25" customHeight="1">
      <c r="A58" s="30" t="s">
        <v>306</v>
      </c>
      <c r="B58" s="66"/>
      <c r="C58" s="31"/>
      <c r="D58" s="26"/>
      <c r="E58" s="32">
        <v>120</v>
      </c>
      <c r="F58" s="27">
        <v>7374.1</v>
      </c>
      <c r="G58" s="27">
        <v>7329.1</v>
      </c>
    </row>
    <row r="59" spans="1:7" ht="26.25" customHeight="1">
      <c r="A59" s="30" t="s">
        <v>329</v>
      </c>
      <c r="B59" s="66"/>
      <c r="C59" s="31"/>
      <c r="D59" s="26"/>
      <c r="E59" s="32">
        <v>240</v>
      </c>
      <c r="F59" s="27">
        <v>118.9</v>
      </c>
      <c r="G59" s="27">
        <v>118.9</v>
      </c>
    </row>
    <row r="60" spans="1:7" ht="14.25" customHeight="1">
      <c r="A60" s="97" t="s">
        <v>30</v>
      </c>
      <c r="B60" s="3"/>
      <c r="C60" s="33" t="s">
        <v>101</v>
      </c>
      <c r="D60" s="78"/>
      <c r="E60" s="78"/>
      <c r="F60" s="20">
        <f>F61</f>
        <v>1000</v>
      </c>
      <c r="G60" s="20">
        <f>G61</f>
        <v>1000</v>
      </c>
    </row>
    <row r="61" spans="1:7" ht="16.5" customHeight="1">
      <c r="A61" s="30" t="s">
        <v>10</v>
      </c>
      <c r="B61" s="28"/>
      <c r="C61" s="29"/>
      <c r="D61" s="26" t="s">
        <v>210</v>
      </c>
      <c r="E61" s="32"/>
      <c r="F61" s="27">
        <f>F62</f>
        <v>1000</v>
      </c>
      <c r="G61" s="27">
        <f>G62</f>
        <v>1000</v>
      </c>
    </row>
    <row r="62" spans="1:7" ht="18.75" customHeight="1">
      <c r="A62" s="30" t="s">
        <v>31</v>
      </c>
      <c r="B62" s="66"/>
      <c r="C62" s="31"/>
      <c r="D62" s="26" t="s">
        <v>334</v>
      </c>
      <c r="E62" s="32"/>
      <c r="F62" s="27">
        <f>SUM(F63:F64)</f>
        <v>1000</v>
      </c>
      <c r="G62" s="27">
        <f>SUM(G63:G64)</f>
        <v>1000</v>
      </c>
    </row>
    <row r="63" spans="1:7" ht="24" customHeight="1">
      <c r="A63" s="30" t="s">
        <v>329</v>
      </c>
      <c r="B63" s="66"/>
      <c r="C63" s="31"/>
      <c r="D63" s="26"/>
      <c r="E63" s="32">
        <v>240</v>
      </c>
      <c r="F63" s="27">
        <v>999.5</v>
      </c>
      <c r="G63" s="27">
        <v>999.5</v>
      </c>
    </row>
    <row r="64" spans="1:7" ht="12.75" customHeight="1">
      <c r="A64" s="30" t="s">
        <v>330</v>
      </c>
      <c r="B64" s="66"/>
      <c r="C64" s="31"/>
      <c r="D64" s="32"/>
      <c r="E64" s="26" t="s">
        <v>318</v>
      </c>
      <c r="F64" s="27">
        <v>0.5</v>
      </c>
      <c r="G64" s="27">
        <v>0.5</v>
      </c>
    </row>
    <row r="65" spans="1:7" ht="14.25" customHeight="1">
      <c r="A65" s="11" t="s">
        <v>32</v>
      </c>
      <c r="B65" s="12"/>
      <c r="C65" s="13" t="s">
        <v>33</v>
      </c>
      <c r="D65" s="9"/>
      <c r="E65" s="9"/>
      <c r="F65" s="19">
        <f>F66+F76</f>
        <v>17488</v>
      </c>
      <c r="G65" s="19">
        <f>G66+G76</f>
        <v>19041</v>
      </c>
    </row>
    <row r="66" spans="1:7" ht="29.25" customHeight="1">
      <c r="A66" s="97" t="s">
        <v>168</v>
      </c>
      <c r="B66" s="3"/>
      <c r="C66" s="33" t="s">
        <v>34</v>
      </c>
      <c r="D66" s="78"/>
      <c r="E66" s="78"/>
      <c r="F66" s="20">
        <f>F67</f>
        <v>16410</v>
      </c>
      <c r="G66" s="20">
        <f>G67</f>
        <v>17920</v>
      </c>
    </row>
    <row r="67" spans="1:7" ht="15" customHeight="1">
      <c r="A67" s="30" t="s">
        <v>10</v>
      </c>
      <c r="B67" s="28"/>
      <c r="C67" s="29"/>
      <c r="D67" s="26" t="s">
        <v>210</v>
      </c>
      <c r="E67" s="32"/>
      <c r="F67" s="27">
        <f>F68+F72+F74</f>
        <v>16410</v>
      </c>
      <c r="G67" s="27">
        <f>G68+G72+G74</f>
        <v>17920</v>
      </c>
    </row>
    <row r="68" spans="1:7" ht="15" customHeight="1">
      <c r="A68" s="30" t="s">
        <v>35</v>
      </c>
      <c r="B68" s="28"/>
      <c r="C68" s="31"/>
      <c r="D68" s="26" t="s">
        <v>335</v>
      </c>
      <c r="E68" s="32"/>
      <c r="F68" s="27">
        <f>SUM(F69:F71)</f>
        <v>15700</v>
      </c>
      <c r="G68" s="27">
        <f>SUM(G69:G71)</f>
        <v>16500</v>
      </c>
    </row>
    <row r="69" spans="1:7" ht="18" customHeight="1">
      <c r="A69" s="30" t="s">
        <v>322</v>
      </c>
      <c r="B69" s="28"/>
      <c r="C69" s="31"/>
      <c r="D69" s="32"/>
      <c r="E69" s="26" t="s">
        <v>321</v>
      </c>
      <c r="F69" s="27">
        <v>12766</v>
      </c>
      <c r="G69" s="27">
        <v>13420</v>
      </c>
    </row>
    <row r="70" spans="1:7" ht="25.5" customHeight="1">
      <c r="A70" s="30" t="s">
        <v>329</v>
      </c>
      <c r="B70" s="28"/>
      <c r="C70" s="31"/>
      <c r="D70" s="32"/>
      <c r="E70" s="26" t="s">
        <v>313</v>
      </c>
      <c r="F70" s="27">
        <v>2885</v>
      </c>
      <c r="G70" s="27">
        <v>3029</v>
      </c>
    </row>
    <row r="71" spans="1:7" ht="15" customHeight="1">
      <c r="A71" s="30" t="s">
        <v>330</v>
      </c>
      <c r="B71" s="28"/>
      <c r="C71" s="31"/>
      <c r="D71" s="32"/>
      <c r="E71" s="26" t="s">
        <v>318</v>
      </c>
      <c r="F71" s="27">
        <v>49</v>
      </c>
      <c r="G71" s="27">
        <v>51</v>
      </c>
    </row>
    <row r="72" spans="1:7" ht="24.75" customHeight="1">
      <c r="A72" s="30" t="s">
        <v>102</v>
      </c>
      <c r="B72" s="28"/>
      <c r="C72" s="31"/>
      <c r="D72" s="26" t="s">
        <v>336</v>
      </c>
      <c r="E72" s="32"/>
      <c r="F72" s="27">
        <f>F73</f>
        <v>100</v>
      </c>
      <c r="G72" s="27">
        <f>G73</f>
        <v>120</v>
      </c>
    </row>
    <row r="73" spans="1:7" ht="24.75" customHeight="1">
      <c r="A73" s="30" t="s">
        <v>329</v>
      </c>
      <c r="B73" s="28"/>
      <c r="C73" s="31"/>
      <c r="D73" s="32"/>
      <c r="E73" s="26" t="s">
        <v>313</v>
      </c>
      <c r="F73" s="27">
        <v>100</v>
      </c>
      <c r="G73" s="27">
        <v>120</v>
      </c>
    </row>
    <row r="74" spans="1:7" ht="23.25" customHeight="1">
      <c r="A74" s="30" t="s">
        <v>121</v>
      </c>
      <c r="B74" s="28"/>
      <c r="C74" s="31"/>
      <c r="D74" s="26" t="s">
        <v>337</v>
      </c>
      <c r="E74" s="32"/>
      <c r="F74" s="27">
        <f>SUM(F75:F75)</f>
        <v>610</v>
      </c>
      <c r="G74" s="27">
        <f>SUM(G75:G75)</f>
        <v>1300</v>
      </c>
    </row>
    <row r="75" spans="1:7" ht="24" customHeight="1">
      <c r="A75" s="30" t="s">
        <v>329</v>
      </c>
      <c r="B75" s="66"/>
      <c r="C75" s="31"/>
      <c r="D75" s="26"/>
      <c r="E75" s="32">
        <v>240</v>
      </c>
      <c r="F75" s="27">
        <v>610</v>
      </c>
      <c r="G75" s="27">
        <v>1300</v>
      </c>
    </row>
    <row r="76" spans="1:7" ht="23.25" customHeight="1">
      <c r="A76" s="97" t="s">
        <v>160</v>
      </c>
      <c r="B76" s="3"/>
      <c r="C76" s="33" t="s">
        <v>112</v>
      </c>
      <c r="D76" s="78"/>
      <c r="E76" s="78"/>
      <c r="F76" s="20">
        <f>F77</f>
        <v>1078</v>
      </c>
      <c r="G76" s="20">
        <f>G77</f>
        <v>1121</v>
      </c>
    </row>
    <row r="77" spans="1:7" ht="15" customHeight="1">
      <c r="A77" s="30" t="s">
        <v>10</v>
      </c>
      <c r="B77" s="28"/>
      <c r="C77" s="29"/>
      <c r="D77" s="26" t="s">
        <v>210</v>
      </c>
      <c r="E77" s="67"/>
      <c r="F77" s="27">
        <f>F78</f>
        <v>1078</v>
      </c>
      <c r="G77" s="27">
        <f>G78</f>
        <v>1121</v>
      </c>
    </row>
    <row r="78" spans="1:7" ht="23.25" customHeight="1">
      <c r="A78" s="30" t="s">
        <v>161</v>
      </c>
      <c r="B78" s="28"/>
      <c r="C78" s="31"/>
      <c r="D78" s="26" t="s">
        <v>338</v>
      </c>
      <c r="E78" s="32"/>
      <c r="F78" s="27">
        <f>F79+F80</f>
        <v>1078</v>
      </c>
      <c r="G78" s="27">
        <f>G79+G80</f>
        <v>1121</v>
      </c>
    </row>
    <row r="79" spans="1:7" ht="23.25" customHeight="1">
      <c r="A79" s="30" t="s">
        <v>329</v>
      </c>
      <c r="B79" s="28"/>
      <c r="C79" s="31"/>
      <c r="D79" s="32"/>
      <c r="E79" s="26" t="s">
        <v>313</v>
      </c>
      <c r="F79" s="27">
        <v>1077</v>
      </c>
      <c r="G79" s="27">
        <v>1120</v>
      </c>
    </row>
    <row r="80" spans="1:7" ht="14.25" customHeight="1">
      <c r="A80" s="30" t="s">
        <v>330</v>
      </c>
      <c r="B80" s="28"/>
      <c r="C80" s="31"/>
      <c r="D80" s="32"/>
      <c r="E80" s="26" t="s">
        <v>318</v>
      </c>
      <c r="F80" s="27">
        <v>1</v>
      </c>
      <c r="G80" s="27">
        <v>1</v>
      </c>
    </row>
    <row r="81" spans="1:7" ht="15" customHeight="1">
      <c r="A81" s="11" t="s">
        <v>36</v>
      </c>
      <c r="B81" s="12"/>
      <c r="C81" s="13" t="s">
        <v>37</v>
      </c>
      <c r="D81" s="9"/>
      <c r="E81" s="9"/>
      <c r="F81" s="19">
        <f>F82+F86</f>
        <v>2304</v>
      </c>
      <c r="G81" s="19">
        <f>G82+G86</f>
        <v>2458</v>
      </c>
    </row>
    <row r="82" spans="1:7" ht="14.25" customHeight="1">
      <c r="A82" s="97" t="s">
        <v>162</v>
      </c>
      <c r="B82" s="3"/>
      <c r="C82" s="33" t="s">
        <v>143</v>
      </c>
      <c r="D82" s="78"/>
      <c r="E82" s="78"/>
      <c r="F82" s="20">
        <f aca="true" t="shared" si="3" ref="F82:G84">F83</f>
        <v>1104</v>
      </c>
      <c r="G82" s="20">
        <f t="shared" si="3"/>
        <v>1158</v>
      </c>
    </row>
    <row r="83" spans="1:7" ht="15.75" customHeight="1">
      <c r="A83" s="30" t="s">
        <v>291</v>
      </c>
      <c r="B83" s="68"/>
      <c r="C83" s="29"/>
      <c r="D83" s="26" t="s">
        <v>292</v>
      </c>
      <c r="E83" s="67"/>
      <c r="F83" s="27">
        <f t="shared" si="3"/>
        <v>1104</v>
      </c>
      <c r="G83" s="27">
        <f t="shared" si="3"/>
        <v>1158</v>
      </c>
    </row>
    <row r="84" spans="1:7" ht="17.25" customHeight="1">
      <c r="A84" s="30" t="s">
        <v>144</v>
      </c>
      <c r="B84" s="62"/>
      <c r="C84" s="31"/>
      <c r="D84" s="62" t="s">
        <v>293</v>
      </c>
      <c r="E84" s="32"/>
      <c r="F84" s="27">
        <f t="shared" si="3"/>
        <v>1104</v>
      </c>
      <c r="G84" s="27">
        <f t="shared" si="3"/>
        <v>1158</v>
      </c>
    </row>
    <row r="85" spans="1:7" ht="24" customHeight="1">
      <c r="A85" s="30" t="s">
        <v>329</v>
      </c>
      <c r="B85" s="42"/>
      <c r="C85" s="31"/>
      <c r="D85" s="32"/>
      <c r="E85" s="26" t="s">
        <v>313</v>
      </c>
      <c r="F85" s="27">
        <v>1104</v>
      </c>
      <c r="G85" s="27">
        <v>1158</v>
      </c>
    </row>
    <row r="86" spans="1:7" ht="15.75" customHeight="1">
      <c r="A86" s="97" t="s">
        <v>38</v>
      </c>
      <c r="B86" s="3"/>
      <c r="C86" s="33" t="s">
        <v>89</v>
      </c>
      <c r="D86" s="78"/>
      <c r="E86" s="78"/>
      <c r="F86" s="20">
        <f>F87+F90</f>
        <v>1200</v>
      </c>
      <c r="G86" s="20">
        <f>G87+G90</f>
        <v>1300</v>
      </c>
    </row>
    <row r="87" spans="1:7" ht="36" customHeight="1">
      <c r="A87" s="30" t="s">
        <v>223</v>
      </c>
      <c r="B87" s="42"/>
      <c r="C87" s="33"/>
      <c r="D87" s="26" t="s">
        <v>224</v>
      </c>
      <c r="E87" s="67"/>
      <c r="F87" s="27">
        <f>F88</f>
        <v>500</v>
      </c>
      <c r="G87" s="27">
        <f>G88</f>
        <v>500</v>
      </c>
    </row>
    <row r="88" spans="1:7" ht="24.75" customHeight="1">
      <c r="A88" s="30" t="s">
        <v>192</v>
      </c>
      <c r="B88" s="28"/>
      <c r="C88" s="31"/>
      <c r="D88" s="26" t="s">
        <v>225</v>
      </c>
      <c r="E88" s="32"/>
      <c r="F88" s="27">
        <f>F89</f>
        <v>500</v>
      </c>
      <c r="G88" s="27">
        <f>G89</f>
        <v>500</v>
      </c>
    </row>
    <row r="89" spans="1:7" ht="23.25" customHeight="1">
      <c r="A89" s="30" t="s">
        <v>193</v>
      </c>
      <c r="B89" s="28"/>
      <c r="C89" s="31"/>
      <c r="D89" s="32"/>
      <c r="E89" s="26" t="s">
        <v>151</v>
      </c>
      <c r="F89" s="27">
        <v>500</v>
      </c>
      <c r="G89" s="27">
        <v>500</v>
      </c>
    </row>
    <row r="90" spans="1:7" ht="15.75" customHeight="1">
      <c r="A90" s="30" t="s">
        <v>10</v>
      </c>
      <c r="B90" s="28"/>
      <c r="C90" s="29"/>
      <c r="D90" s="26" t="s">
        <v>210</v>
      </c>
      <c r="E90" s="32"/>
      <c r="F90" s="27">
        <f>F91</f>
        <v>700</v>
      </c>
      <c r="G90" s="27">
        <f>G91</f>
        <v>800</v>
      </c>
    </row>
    <row r="91" spans="1:7" ht="16.5" customHeight="1">
      <c r="A91" s="30" t="s">
        <v>66</v>
      </c>
      <c r="B91" s="28"/>
      <c r="C91" s="31"/>
      <c r="D91" s="26" t="s">
        <v>339</v>
      </c>
      <c r="E91" s="32"/>
      <c r="F91" s="27">
        <f>F92</f>
        <v>700</v>
      </c>
      <c r="G91" s="27">
        <f>G92</f>
        <v>800</v>
      </c>
    </row>
    <row r="92" spans="1:7" ht="24.75" customHeight="1">
      <c r="A92" s="30" t="s">
        <v>329</v>
      </c>
      <c r="B92" s="28"/>
      <c r="C92" s="31"/>
      <c r="D92" s="32"/>
      <c r="E92" s="26" t="s">
        <v>313</v>
      </c>
      <c r="F92" s="27">
        <v>700</v>
      </c>
      <c r="G92" s="27">
        <v>800</v>
      </c>
    </row>
    <row r="93" spans="1:7" ht="15" customHeight="1">
      <c r="A93" s="11" t="s">
        <v>67</v>
      </c>
      <c r="B93" s="12"/>
      <c r="C93" s="13" t="s">
        <v>68</v>
      </c>
      <c r="D93" s="9"/>
      <c r="E93" s="9"/>
      <c r="F93" s="19">
        <f aca="true" t="shared" si="4" ref="F93:G96">F94</f>
        <v>202</v>
      </c>
      <c r="G93" s="19">
        <f t="shared" si="4"/>
        <v>202</v>
      </c>
    </row>
    <row r="94" spans="1:7" ht="23.25" customHeight="1">
      <c r="A94" s="97" t="s">
        <v>105</v>
      </c>
      <c r="B94" s="3"/>
      <c r="C94" s="33" t="s">
        <v>106</v>
      </c>
      <c r="D94" s="78"/>
      <c r="E94" s="78"/>
      <c r="F94" s="20">
        <f t="shared" si="4"/>
        <v>202</v>
      </c>
      <c r="G94" s="20">
        <f t="shared" si="4"/>
        <v>202</v>
      </c>
    </row>
    <row r="95" spans="1:7" ht="15.75" customHeight="1">
      <c r="A95" s="30" t="s">
        <v>10</v>
      </c>
      <c r="B95" s="28"/>
      <c r="C95" s="29"/>
      <c r="D95" s="26" t="s">
        <v>210</v>
      </c>
      <c r="E95" s="32"/>
      <c r="F95" s="27">
        <f t="shared" si="4"/>
        <v>202</v>
      </c>
      <c r="G95" s="27">
        <f t="shared" si="4"/>
        <v>202</v>
      </c>
    </row>
    <row r="96" spans="1:7" ht="13.5" customHeight="1">
      <c r="A96" s="30" t="s">
        <v>69</v>
      </c>
      <c r="B96" s="17"/>
      <c r="C96" s="8"/>
      <c r="D96" s="26" t="s">
        <v>340</v>
      </c>
      <c r="E96" s="32"/>
      <c r="F96" s="20">
        <f t="shared" si="4"/>
        <v>202</v>
      </c>
      <c r="G96" s="20">
        <f t="shared" si="4"/>
        <v>202</v>
      </c>
    </row>
    <row r="97" spans="1:7" ht="25.5" customHeight="1">
      <c r="A97" s="30" t="s">
        <v>329</v>
      </c>
      <c r="B97" s="28"/>
      <c r="C97" s="29"/>
      <c r="D97" s="32"/>
      <c r="E97" s="26" t="s">
        <v>313</v>
      </c>
      <c r="F97" s="27">
        <v>202</v>
      </c>
      <c r="G97" s="27">
        <v>202</v>
      </c>
    </row>
    <row r="98" spans="1:7" ht="15" customHeight="1">
      <c r="A98" s="11" t="s">
        <v>47</v>
      </c>
      <c r="B98" s="12"/>
      <c r="C98" s="13" t="s">
        <v>48</v>
      </c>
      <c r="D98" s="9"/>
      <c r="E98" s="9"/>
      <c r="F98" s="19">
        <f aca="true" t="shared" si="5" ref="F98:G102">F99</f>
        <v>218.4</v>
      </c>
      <c r="G98" s="19">
        <f t="shared" si="5"/>
        <v>184.8</v>
      </c>
    </row>
    <row r="99" spans="1:7" ht="17.25" customHeight="1">
      <c r="A99" s="97" t="s">
        <v>78</v>
      </c>
      <c r="B99" s="3"/>
      <c r="C99" s="33" t="s">
        <v>79</v>
      </c>
      <c r="D99" s="78"/>
      <c r="E99" s="78"/>
      <c r="F99" s="20">
        <f t="shared" si="5"/>
        <v>218.4</v>
      </c>
      <c r="G99" s="20">
        <f t="shared" si="5"/>
        <v>184.8</v>
      </c>
    </row>
    <row r="100" spans="1:7" ht="35.25" customHeight="1">
      <c r="A100" s="30" t="s">
        <v>396</v>
      </c>
      <c r="B100" s="28"/>
      <c r="C100" s="31"/>
      <c r="D100" s="26" t="s">
        <v>219</v>
      </c>
      <c r="E100" s="78"/>
      <c r="F100" s="20">
        <f t="shared" si="5"/>
        <v>218.4</v>
      </c>
      <c r="G100" s="20">
        <f t="shared" si="5"/>
        <v>184.8</v>
      </c>
    </row>
    <row r="101" spans="1:7" ht="14.25" customHeight="1">
      <c r="A101" s="85" t="s">
        <v>409</v>
      </c>
      <c r="B101" s="3"/>
      <c r="C101" s="33"/>
      <c r="D101" s="67" t="s">
        <v>410</v>
      </c>
      <c r="E101" s="78"/>
      <c r="F101" s="93">
        <f t="shared" si="5"/>
        <v>218.4</v>
      </c>
      <c r="G101" s="93">
        <f t="shared" si="5"/>
        <v>184.8</v>
      </c>
    </row>
    <row r="102" spans="1:7" ht="34.5" customHeight="1">
      <c r="A102" s="85" t="s">
        <v>411</v>
      </c>
      <c r="B102" s="3"/>
      <c r="C102" s="33"/>
      <c r="D102" s="67" t="s">
        <v>412</v>
      </c>
      <c r="E102" s="78"/>
      <c r="F102" s="93">
        <f t="shared" si="5"/>
        <v>218.4</v>
      </c>
      <c r="G102" s="93">
        <f t="shared" si="5"/>
        <v>184.8</v>
      </c>
    </row>
    <row r="103" spans="1:7" ht="17.25" customHeight="1">
      <c r="A103" s="85" t="s">
        <v>314</v>
      </c>
      <c r="B103" s="28"/>
      <c r="C103" s="29"/>
      <c r="D103" s="32"/>
      <c r="E103" s="26" t="s">
        <v>315</v>
      </c>
      <c r="F103" s="93">
        <v>218.4</v>
      </c>
      <c r="G103" s="93">
        <v>184.8</v>
      </c>
    </row>
    <row r="104" spans="1:7" ht="16.5" customHeight="1">
      <c r="A104" s="11" t="s">
        <v>95</v>
      </c>
      <c r="B104" s="12"/>
      <c r="C104" s="13" t="s">
        <v>61</v>
      </c>
      <c r="D104" s="9"/>
      <c r="E104" s="9"/>
      <c r="F104" s="19">
        <f>F105+F109</f>
        <v>17722.800000000003</v>
      </c>
      <c r="G104" s="19">
        <f>G105+G109</f>
        <v>15706.800000000001</v>
      </c>
    </row>
    <row r="105" spans="1:7" ht="15.75" customHeight="1">
      <c r="A105" s="97" t="s">
        <v>93</v>
      </c>
      <c r="B105" s="3"/>
      <c r="C105" s="33" t="s">
        <v>62</v>
      </c>
      <c r="D105" s="78"/>
      <c r="E105" s="78"/>
      <c r="F105" s="20">
        <f aca="true" t="shared" si="6" ref="F105:G107">F106</f>
        <v>3000</v>
      </c>
      <c r="G105" s="20">
        <f t="shared" si="6"/>
        <v>3000</v>
      </c>
    </row>
    <row r="106" spans="1:7" ht="14.25" customHeight="1">
      <c r="A106" s="30" t="s">
        <v>10</v>
      </c>
      <c r="B106" s="29"/>
      <c r="C106" s="31"/>
      <c r="D106" s="32" t="s">
        <v>210</v>
      </c>
      <c r="E106" s="32"/>
      <c r="F106" s="27">
        <f t="shared" si="6"/>
        <v>3000</v>
      </c>
      <c r="G106" s="27">
        <f t="shared" si="6"/>
        <v>3000</v>
      </c>
    </row>
    <row r="107" spans="1:7" ht="45" customHeight="1">
      <c r="A107" s="30" t="s">
        <v>198</v>
      </c>
      <c r="B107" s="29"/>
      <c r="C107" s="31"/>
      <c r="D107" s="26" t="s">
        <v>211</v>
      </c>
      <c r="E107" s="32"/>
      <c r="F107" s="27">
        <f t="shared" si="6"/>
        <v>3000</v>
      </c>
      <c r="G107" s="27">
        <f t="shared" si="6"/>
        <v>3000</v>
      </c>
    </row>
    <row r="108" spans="1:7" ht="24.75" customHeight="1">
      <c r="A108" s="30" t="s">
        <v>304</v>
      </c>
      <c r="B108" s="29"/>
      <c r="C108" s="31"/>
      <c r="D108" s="32"/>
      <c r="E108" s="26" t="s">
        <v>305</v>
      </c>
      <c r="F108" s="27">
        <v>3000</v>
      </c>
      <c r="G108" s="27">
        <v>3000</v>
      </c>
    </row>
    <row r="109" spans="1:7" ht="15.75" customHeight="1">
      <c r="A109" s="97" t="s">
        <v>147</v>
      </c>
      <c r="B109" s="3"/>
      <c r="C109" s="33" t="s">
        <v>63</v>
      </c>
      <c r="D109" s="78"/>
      <c r="E109" s="78"/>
      <c r="F109" s="20">
        <f>F110+F114</f>
        <v>14722.800000000001</v>
      </c>
      <c r="G109" s="20">
        <f>G110+G114</f>
        <v>12706.800000000001</v>
      </c>
    </row>
    <row r="110" spans="1:7" ht="34.5" customHeight="1">
      <c r="A110" s="30" t="s">
        <v>396</v>
      </c>
      <c r="B110" s="28"/>
      <c r="C110" s="31"/>
      <c r="D110" s="26" t="s">
        <v>219</v>
      </c>
      <c r="E110" s="26"/>
      <c r="F110" s="27">
        <f aca="true" t="shared" si="7" ref="F110:G112">F111</f>
        <v>1007.2</v>
      </c>
      <c r="G110" s="27">
        <f t="shared" si="7"/>
        <v>1100.5</v>
      </c>
    </row>
    <row r="111" spans="1:7" ht="16.5" customHeight="1">
      <c r="A111" s="30" t="s">
        <v>220</v>
      </c>
      <c r="B111" s="28"/>
      <c r="C111" s="31"/>
      <c r="D111" s="26" t="s">
        <v>221</v>
      </c>
      <c r="E111" s="26"/>
      <c r="F111" s="27">
        <f t="shared" si="7"/>
        <v>1007.2</v>
      </c>
      <c r="G111" s="27">
        <f t="shared" si="7"/>
        <v>1100.5</v>
      </c>
    </row>
    <row r="112" spans="1:7" ht="15" customHeight="1">
      <c r="A112" s="30" t="s">
        <v>194</v>
      </c>
      <c r="B112" s="28"/>
      <c r="C112" s="31"/>
      <c r="D112" s="26" t="s">
        <v>222</v>
      </c>
      <c r="E112" s="32"/>
      <c r="F112" s="27">
        <f t="shared" si="7"/>
        <v>1007.2</v>
      </c>
      <c r="G112" s="27">
        <f t="shared" si="7"/>
        <v>1100.5</v>
      </c>
    </row>
    <row r="113" spans="1:7" ht="16.5" customHeight="1">
      <c r="A113" s="30" t="s">
        <v>314</v>
      </c>
      <c r="B113" s="28"/>
      <c r="C113" s="31"/>
      <c r="D113" s="32"/>
      <c r="E113" s="26" t="s">
        <v>315</v>
      </c>
      <c r="F113" s="27">
        <v>1007.2</v>
      </c>
      <c r="G113" s="27">
        <v>1100.5</v>
      </c>
    </row>
    <row r="114" spans="1:7" ht="15.75" customHeight="1">
      <c r="A114" s="30" t="s">
        <v>10</v>
      </c>
      <c r="B114" s="29"/>
      <c r="C114" s="31"/>
      <c r="D114" s="32" t="s">
        <v>210</v>
      </c>
      <c r="E114" s="32"/>
      <c r="F114" s="27">
        <f>F115+F117+F121</f>
        <v>13715.6</v>
      </c>
      <c r="G114" s="27">
        <f>G115+G117+G121</f>
        <v>11606.300000000001</v>
      </c>
    </row>
    <row r="115" spans="1:7" ht="17.25" customHeight="1">
      <c r="A115" s="30" t="s">
        <v>94</v>
      </c>
      <c r="B115" s="3"/>
      <c r="C115" s="33"/>
      <c r="D115" s="32" t="s">
        <v>341</v>
      </c>
      <c r="E115" s="32"/>
      <c r="F115" s="27">
        <f>F116</f>
        <v>300</v>
      </c>
      <c r="G115" s="27">
        <f>G116</f>
        <v>300</v>
      </c>
    </row>
    <row r="116" spans="1:7" ht="25.5" customHeight="1">
      <c r="A116" s="30" t="s">
        <v>329</v>
      </c>
      <c r="B116" s="29"/>
      <c r="C116" s="31"/>
      <c r="D116" s="32"/>
      <c r="E116" s="32">
        <v>240</v>
      </c>
      <c r="F116" s="27">
        <v>300</v>
      </c>
      <c r="G116" s="27">
        <v>300</v>
      </c>
    </row>
    <row r="117" spans="1:7" ht="14.25" customHeight="1">
      <c r="A117" s="30" t="s">
        <v>148</v>
      </c>
      <c r="B117" s="28"/>
      <c r="C117" s="31"/>
      <c r="D117" s="26" t="s">
        <v>285</v>
      </c>
      <c r="E117" s="32"/>
      <c r="F117" s="27">
        <f>SUM(F118:F120)</f>
        <v>12520.4</v>
      </c>
      <c r="G117" s="27">
        <f>SUM(G118:G120)</f>
        <v>10411.1</v>
      </c>
    </row>
    <row r="118" spans="1:7" ht="22.5" customHeight="1">
      <c r="A118" s="30" t="s">
        <v>329</v>
      </c>
      <c r="B118" s="28"/>
      <c r="C118" s="31"/>
      <c r="D118" s="32"/>
      <c r="E118" s="26" t="s">
        <v>313</v>
      </c>
      <c r="F118" s="27">
        <v>28</v>
      </c>
      <c r="G118" s="27">
        <v>28</v>
      </c>
    </row>
    <row r="119" spans="1:7" ht="15" customHeight="1">
      <c r="A119" s="30" t="s">
        <v>314</v>
      </c>
      <c r="B119" s="28"/>
      <c r="C119" s="31"/>
      <c r="D119" s="32"/>
      <c r="E119" s="26" t="s">
        <v>315</v>
      </c>
      <c r="F119" s="27">
        <v>12474.4</v>
      </c>
      <c r="G119" s="27">
        <v>10365.1</v>
      </c>
    </row>
    <row r="120" spans="1:7" ht="14.25" customHeight="1">
      <c r="A120" s="30" t="s">
        <v>330</v>
      </c>
      <c r="B120" s="28"/>
      <c r="C120" s="31"/>
      <c r="D120" s="32"/>
      <c r="E120" s="26" t="s">
        <v>318</v>
      </c>
      <c r="F120" s="27">
        <v>18</v>
      </c>
      <c r="G120" s="27">
        <v>18</v>
      </c>
    </row>
    <row r="121" spans="1:7" ht="58.5" customHeight="1">
      <c r="A121" s="30" t="s">
        <v>408</v>
      </c>
      <c r="B121" s="28"/>
      <c r="C121" s="31"/>
      <c r="D121" s="32" t="s">
        <v>407</v>
      </c>
      <c r="E121" s="26"/>
      <c r="F121" s="27">
        <f>F122</f>
        <v>895.2</v>
      </c>
      <c r="G121" s="27">
        <f>G122</f>
        <v>895.2</v>
      </c>
    </row>
    <row r="122" spans="1:7" ht="14.25" customHeight="1">
      <c r="A122" s="30" t="s">
        <v>314</v>
      </c>
      <c r="B122" s="28"/>
      <c r="C122" s="31"/>
      <c r="D122" s="32"/>
      <c r="E122" s="26" t="s">
        <v>315</v>
      </c>
      <c r="F122" s="27">
        <v>895.2</v>
      </c>
      <c r="G122" s="27">
        <v>895.2</v>
      </c>
    </row>
    <row r="123" spans="1:7" ht="15.75" customHeight="1">
      <c r="A123" s="11" t="s">
        <v>163</v>
      </c>
      <c r="B123" s="12"/>
      <c r="C123" s="13" t="s">
        <v>128</v>
      </c>
      <c r="D123" s="9"/>
      <c r="E123" s="9"/>
      <c r="F123" s="19">
        <f aca="true" t="shared" si="8" ref="F123:G126">F124</f>
        <v>39188.3</v>
      </c>
      <c r="G123" s="19">
        <f t="shared" si="8"/>
        <v>36312.7</v>
      </c>
    </row>
    <row r="124" spans="1:7" ht="26.25" customHeight="1">
      <c r="A124" s="97" t="s">
        <v>164</v>
      </c>
      <c r="B124" s="3"/>
      <c r="C124" s="33" t="s">
        <v>129</v>
      </c>
      <c r="D124" s="78"/>
      <c r="E124" s="78"/>
      <c r="F124" s="20">
        <f t="shared" si="8"/>
        <v>39188.3</v>
      </c>
      <c r="G124" s="20">
        <f t="shared" si="8"/>
        <v>36312.7</v>
      </c>
    </row>
    <row r="125" spans="1:7" ht="15" customHeight="1">
      <c r="A125" s="30" t="s">
        <v>10</v>
      </c>
      <c r="B125" s="29"/>
      <c r="C125" s="31"/>
      <c r="D125" s="32" t="s">
        <v>210</v>
      </c>
      <c r="E125" s="32"/>
      <c r="F125" s="27">
        <f t="shared" si="8"/>
        <v>39188.3</v>
      </c>
      <c r="G125" s="27">
        <f t="shared" si="8"/>
        <v>36312.7</v>
      </c>
    </row>
    <row r="126" spans="1:7" ht="15" customHeight="1">
      <c r="A126" s="30" t="s">
        <v>130</v>
      </c>
      <c r="B126" s="28"/>
      <c r="C126" s="31"/>
      <c r="D126" s="26" t="s">
        <v>342</v>
      </c>
      <c r="E126" s="32"/>
      <c r="F126" s="27">
        <f t="shared" si="8"/>
        <v>39188.3</v>
      </c>
      <c r="G126" s="27">
        <f t="shared" si="8"/>
        <v>36312.7</v>
      </c>
    </row>
    <row r="127" spans="1:7" ht="16.5" customHeight="1">
      <c r="A127" s="30" t="s">
        <v>196</v>
      </c>
      <c r="B127" s="28"/>
      <c r="C127" s="31"/>
      <c r="D127" s="32"/>
      <c r="E127" s="26" t="s">
        <v>195</v>
      </c>
      <c r="F127" s="27">
        <v>39188.3</v>
      </c>
      <c r="G127" s="27">
        <v>36312.7</v>
      </c>
    </row>
    <row r="128" spans="1:7" ht="24.75" customHeight="1">
      <c r="A128" s="23" t="s">
        <v>135</v>
      </c>
      <c r="B128" s="15" t="s">
        <v>64</v>
      </c>
      <c r="C128" s="15"/>
      <c r="D128" s="18"/>
      <c r="E128" s="18"/>
      <c r="F128" s="19">
        <f>F129+F142+F147+F156+F171</f>
        <v>70446.9</v>
      </c>
      <c r="G128" s="19">
        <f>G129+G142+G147+G156+G171</f>
        <v>79957.1</v>
      </c>
    </row>
    <row r="129" spans="1:7" ht="15.75" customHeight="1">
      <c r="A129" s="11" t="s">
        <v>20</v>
      </c>
      <c r="B129" s="12"/>
      <c r="C129" s="13" t="s">
        <v>21</v>
      </c>
      <c r="D129" s="9"/>
      <c r="E129" s="9"/>
      <c r="F129" s="19">
        <f>F130</f>
        <v>44032.9</v>
      </c>
      <c r="G129" s="19">
        <f>G130</f>
        <v>35304.6</v>
      </c>
    </row>
    <row r="130" spans="1:7" ht="12.75" customHeight="1">
      <c r="A130" s="97" t="s">
        <v>176</v>
      </c>
      <c r="B130" s="3"/>
      <c r="C130" s="33" t="s">
        <v>120</v>
      </c>
      <c r="D130" s="26"/>
      <c r="E130" s="26"/>
      <c r="F130" s="27">
        <f>F131+F136</f>
        <v>44032.9</v>
      </c>
      <c r="G130" s="27">
        <f>G131+G136</f>
        <v>35304.6</v>
      </c>
    </row>
    <row r="131" spans="1:7" ht="25.5" customHeight="1">
      <c r="A131" s="30" t="s">
        <v>177</v>
      </c>
      <c r="B131" s="29"/>
      <c r="C131" s="29"/>
      <c r="D131" s="26" t="s">
        <v>282</v>
      </c>
      <c r="E131" s="26"/>
      <c r="F131" s="27">
        <f>F132</f>
        <v>40150.4</v>
      </c>
      <c r="G131" s="27">
        <f>G132</f>
        <v>33459.6</v>
      </c>
    </row>
    <row r="132" spans="1:7" ht="14.25" customHeight="1">
      <c r="A132" s="30" t="s">
        <v>26</v>
      </c>
      <c r="B132" s="29"/>
      <c r="C132" s="35"/>
      <c r="D132" s="26" t="s">
        <v>283</v>
      </c>
      <c r="E132" s="26"/>
      <c r="F132" s="27">
        <f>SUM(F133:F135)</f>
        <v>40150.4</v>
      </c>
      <c r="G132" s="27">
        <f>SUM(G133:G135)</f>
        <v>33459.6</v>
      </c>
    </row>
    <row r="133" spans="1:7" ht="23.25" customHeight="1">
      <c r="A133" s="30" t="s">
        <v>306</v>
      </c>
      <c r="B133" s="29"/>
      <c r="C133" s="31"/>
      <c r="D133" s="26"/>
      <c r="E133" s="32">
        <v>120</v>
      </c>
      <c r="F133" s="27">
        <v>22033.2</v>
      </c>
      <c r="G133" s="27">
        <v>23135</v>
      </c>
    </row>
    <row r="134" spans="1:7" ht="21.75" customHeight="1">
      <c r="A134" s="30" t="s">
        <v>307</v>
      </c>
      <c r="B134" s="29"/>
      <c r="C134" s="31"/>
      <c r="D134" s="26"/>
      <c r="E134" s="32">
        <v>240</v>
      </c>
      <c r="F134" s="27">
        <v>18017.2</v>
      </c>
      <c r="G134" s="27">
        <v>10224.6</v>
      </c>
    </row>
    <row r="135" spans="1:7" ht="15.75" customHeight="1">
      <c r="A135" s="30" t="s">
        <v>308</v>
      </c>
      <c r="B135" s="29"/>
      <c r="C135" s="31"/>
      <c r="D135" s="26"/>
      <c r="E135" s="32">
        <v>850</v>
      </c>
      <c r="F135" s="27">
        <v>100</v>
      </c>
      <c r="G135" s="27">
        <v>100</v>
      </c>
    </row>
    <row r="136" spans="1:7" ht="12.75" customHeight="1">
      <c r="A136" s="30" t="s">
        <v>10</v>
      </c>
      <c r="B136" s="29"/>
      <c r="C136" s="29"/>
      <c r="D136" s="51" t="s">
        <v>210</v>
      </c>
      <c r="E136" s="52"/>
      <c r="F136" s="27">
        <f>+F137+F139</f>
        <v>3882.5</v>
      </c>
      <c r="G136" s="27">
        <f>+G137+G139</f>
        <v>1845</v>
      </c>
    </row>
    <row r="137" spans="1:7" ht="23.25" customHeight="1">
      <c r="A137" s="30" t="s">
        <v>65</v>
      </c>
      <c r="B137" s="51"/>
      <c r="C137" s="53"/>
      <c r="D137" s="51" t="s">
        <v>332</v>
      </c>
      <c r="E137" s="52"/>
      <c r="F137" s="54">
        <f>F138</f>
        <v>520</v>
      </c>
      <c r="G137" s="54">
        <f>G138</f>
        <v>550</v>
      </c>
    </row>
    <row r="138" spans="1:7" ht="23.25" customHeight="1">
      <c r="A138" s="30" t="s">
        <v>307</v>
      </c>
      <c r="B138" s="29"/>
      <c r="C138" s="31"/>
      <c r="D138" s="26"/>
      <c r="E138" s="32">
        <v>240</v>
      </c>
      <c r="F138" s="54">
        <v>520</v>
      </c>
      <c r="G138" s="54">
        <v>550</v>
      </c>
    </row>
    <row r="139" spans="1:7" ht="15" customHeight="1">
      <c r="A139" s="30" t="s">
        <v>189</v>
      </c>
      <c r="B139" s="51"/>
      <c r="C139" s="53"/>
      <c r="D139" s="51" t="s">
        <v>290</v>
      </c>
      <c r="E139" s="52"/>
      <c r="F139" s="27">
        <f>SUM(F140:F141)</f>
        <v>3362.5</v>
      </c>
      <c r="G139" s="27">
        <f>SUM(G140:G141)</f>
        <v>1295</v>
      </c>
    </row>
    <row r="140" spans="1:7" ht="25.5" customHeight="1">
      <c r="A140" s="30" t="s">
        <v>307</v>
      </c>
      <c r="B140" s="45"/>
      <c r="C140" s="53"/>
      <c r="D140" s="51"/>
      <c r="E140" s="51" t="s">
        <v>313</v>
      </c>
      <c r="F140" s="55">
        <v>3342.5</v>
      </c>
      <c r="G140" s="40">
        <v>1275</v>
      </c>
    </row>
    <row r="141" spans="1:7" ht="15" customHeight="1">
      <c r="A141" s="30" t="s">
        <v>308</v>
      </c>
      <c r="B141" s="29"/>
      <c r="C141" s="31"/>
      <c r="D141" s="26"/>
      <c r="E141" s="32">
        <v>850</v>
      </c>
      <c r="F141" s="54">
        <v>20</v>
      </c>
      <c r="G141" s="54">
        <v>20</v>
      </c>
    </row>
    <row r="142" spans="1:7" ht="23.25" customHeight="1">
      <c r="A142" s="11" t="s">
        <v>32</v>
      </c>
      <c r="B142" s="12"/>
      <c r="C142" s="13" t="s">
        <v>33</v>
      </c>
      <c r="D142" s="9"/>
      <c r="E142" s="9"/>
      <c r="F142" s="19">
        <f aca="true" t="shared" si="9" ref="F142:G145">F143</f>
        <v>8800</v>
      </c>
      <c r="G142" s="19">
        <f t="shared" si="9"/>
        <v>4700</v>
      </c>
    </row>
    <row r="143" spans="1:7" ht="24.75" customHeight="1">
      <c r="A143" s="97" t="s">
        <v>113</v>
      </c>
      <c r="B143" s="3"/>
      <c r="C143" s="33" t="s">
        <v>112</v>
      </c>
      <c r="D143" s="51"/>
      <c r="E143" s="51"/>
      <c r="F143" s="27">
        <f t="shared" si="9"/>
        <v>8800</v>
      </c>
      <c r="G143" s="27">
        <f t="shared" si="9"/>
        <v>4700</v>
      </c>
    </row>
    <row r="144" spans="1:7" ht="13.5" customHeight="1">
      <c r="A144" s="30" t="s">
        <v>10</v>
      </c>
      <c r="B144" s="29"/>
      <c r="C144" s="29"/>
      <c r="D144" s="51" t="s">
        <v>210</v>
      </c>
      <c r="E144" s="51"/>
      <c r="F144" s="27">
        <f t="shared" si="9"/>
        <v>8800</v>
      </c>
      <c r="G144" s="27">
        <f t="shared" si="9"/>
        <v>4700</v>
      </c>
    </row>
    <row r="145" spans="1:7" ht="25.5" customHeight="1">
      <c r="A145" s="30" t="s">
        <v>102</v>
      </c>
      <c r="B145" s="56"/>
      <c r="C145" s="57"/>
      <c r="D145" s="51" t="s">
        <v>336</v>
      </c>
      <c r="E145" s="51"/>
      <c r="F145" s="27">
        <f t="shared" si="9"/>
        <v>8800</v>
      </c>
      <c r="G145" s="27">
        <f t="shared" si="9"/>
        <v>4700</v>
      </c>
    </row>
    <row r="146" spans="1:7" ht="24.75" customHeight="1">
      <c r="A146" s="30" t="s">
        <v>307</v>
      </c>
      <c r="B146" s="45"/>
      <c r="C146" s="53"/>
      <c r="D146" s="51"/>
      <c r="E146" s="51" t="s">
        <v>313</v>
      </c>
      <c r="F146" s="54">
        <v>8800</v>
      </c>
      <c r="G146" s="54">
        <v>4700</v>
      </c>
    </row>
    <row r="147" spans="1:7" ht="14.25" customHeight="1">
      <c r="A147" s="11" t="s">
        <v>36</v>
      </c>
      <c r="B147" s="12"/>
      <c r="C147" s="13" t="s">
        <v>37</v>
      </c>
      <c r="D147" s="9"/>
      <c r="E147" s="9"/>
      <c r="F147" s="19">
        <f>F148+F152</f>
        <v>1250</v>
      </c>
      <c r="G147" s="19">
        <f>G148+G152</f>
        <v>1300</v>
      </c>
    </row>
    <row r="148" spans="1:7" ht="15" customHeight="1">
      <c r="A148" s="97" t="s">
        <v>134</v>
      </c>
      <c r="B148" s="3"/>
      <c r="C148" s="33" t="s">
        <v>88</v>
      </c>
      <c r="D148" s="49"/>
      <c r="E148" s="51"/>
      <c r="F148" s="27">
        <f aca="true" t="shared" si="10" ref="F148:G150">F149</f>
        <v>100</v>
      </c>
      <c r="G148" s="27">
        <f t="shared" si="10"/>
        <v>100</v>
      </c>
    </row>
    <row r="149" spans="1:7" ht="14.25" customHeight="1">
      <c r="A149" s="30" t="s">
        <v>10</v>
      </c>
      <c r="B149" s="29"/>
      <c r="C149" s="29"/>
      <c r="D149" s="51" t="s">
        <v>210</v>
      </c>
      <c r="E149" s="51"/>
      <c r="F149" s="27">
        <f t="shared" si="10"/>
        <v>100</v>
      </c>
      <c r="G149" s="27">
        <f t="shared" si="10"/>
        <v>100</v>
      </c>
    </row>
    <row r="150" spans="1:7" ht="12.75" customHeight="1">
      <c r="A150" s="30" t="s">
        <v>131</v>
      </c>
      <c r="B150" s="42"/>
      <c r="C150" s="56"/>
      <c r="D150" s="51" t="s">
        <v>364</v>
      </c>
      <c r="E150" s="51"/>
      <c r="F150" s="27">
        <f t="shared" si="10"/>
        <v>100</v>
      </c>
      <c r="G150" s="27">
        <f t="shared" si="10"/>
        <v>100</v>
      </c>
    </row>
    <row r="151" spans="1:7" ht="23.25" customHeight="1">
      <c r="A151" s="30" t="s">
        <v>307</v>
      </c>
      <c r="B151" s="45"/>
      <c r="C151" s="53"/>
      <c r="D151" s="51"/>
      <c r="E151" s="51" t="s">
        <v>313</v>
      </c>
      <c r="F151" s="27">
        <v>100</v>
      </c>
      <c r="G151" s="27">
        <v>100</v>
      </c>
    </row>
    <row r="152" spans="1:7" ht="14.25" customHeight="1">
      <c r="A152" s="97" t="s">
        <v>38</v>
      </c>
      <c r="B152" s="3"/>
      <c r="C152" s="33" t="s">
        <v>89</v>
      </c>
      <c r="D152" s="58"/>
      <c r="E152" s="52"/>
      <c r="F152" s="27">
        <f aca="true" t="shared" si="11" ref="F152:G154">F153</f>
        <v>1150</v>
      </c>
      <c r="G152" s="27">
        <f t="shared" si="11"/>
        <v>1200</v>
      </c>
    </row>
    <row r="153" spans="1:7" ht="13.5" customHeight="1">
      <c r="A153" s="30" t="s">
        <v>10</v>
      </c>
      <c r="B153" s="29"/>
      <c r="C153" s="29"/>
      <c r="D153" s="51" t="s">
        <v>210</v>
      </c>
      <c r="E153" s="52"/>
      <c r="F153" s="27">
        <f t="shared" si="11"/>
        <v>1150</v>
      </c>
      <c r="G153" s="27">
        <f t="shared" si="11"/>
        <v>1200</v>
      </c>
    </row>
    <row r="154" spans="1:7" ht="13.5" customHeight="1">
      <c r="A154" s="30" t="s">
        <v>66</v>
      </c>
      <c r="B154" s="56"/>
      <c r="C154" s="57"/>
      <c r="D154" s="51" t="s">
        <v>339</v>
      </c>
      <c r="E154" s="51"/>
      <c r="F154" s="27">
        <f t="shared" si="11"/>
        <v>1150</v>
      </c>
      <c r="G154" s="27">
        <f t="shared" si="11"/>
        <v>1200</v>
      </c>
    </row>
    <row r="155" spans="1:7" ht="24" customHeight="1">
      <c r="A155" s="30" t="s">
        <v>307</v>
      </c>
      <c r="B155" s="45"/>
      <c r="C155" s="53"/>
      <c r="D155" s="51"/>
      <c r="E155" s="51" t="s">
        <v>313</v>
      </c>
      <c r="F155" s="54">
        <v>1150</v>
      </c>
      <c r="G155" s="54">
        <v>1200</v>
      </c>
    </row>
    <row r="156" spans="1:7" ht="14.25" customHeight="1">
      <c r="A156" s="11" t="s">
        <v>39</v>
      </c>
      <c r="B156" s="12"/>
      <c r="C156" s="13" t="s">
        <v>40</v>
      </c>
      <c r="D156" s="9"/>
      <c r="E156" s="9"/>
      <c r="F156" s="19">
        <f>F157+F163+F167</f>
        <v>13580</v>
      </c>
      <c r="G156" s="19">
        <f>G157+G163+G167</f>
        <v>29673</v>
      </c>
    </row>
    <row r="157" spans="1:7" ht="12" customHeight="1">
      <c r="A157" s="97" t="s">
        <v>41</v>
      </c>
      <c r="B157" s="3"/>
      <c r="C157" s="33" t="s">
        <v>42</v>
      </c>
      <c r="D157" s="51"/>
      <c r="E157" s="52"/>
      <c r="F157" s="54">
        <f>F158</f>
        <v>5680</v>
      </c>
      <c r="G157" s="54">
        <f>G158</f>
        <v>27073</v>
      </c>
    </row>
    <row r="158" spans="1:7" ht="15" customHeight="1">
      <c r="A158" s="30" t="s">
        <v>10</v>
      </c>
      <c r="B158" s="29"/>
      <c r="C158" s="29"/>
      <c r="D158" s="51" t="s">
        <v>210</v>
      </c>
      <c r="E158" s="52"/>
      <c r="F158" s="54">
        <f>F159+F161</f>
        <v>5680</v>
      </c>
      <c r="G158" s="54">
        <f>G159+G161</f>
        <v>27073</v>
      </c>
    </row>
    <row r="159" spans="1:7" ht="13.5" customHeight="1">
      <c r="A159" s="30" t="s">
        <v>107</v>
      </c>
      <c r="B159" s="56"/>
      <c r="C159" s="57"/>
      <c r="D159" s="51" t="s">
        <v>365</v>
      </c>
      <c r="E159" s="51"/>
      <c r="F159" s="54">
        <f>F160</f>
        <v>680</v>
      </c>
      <c r="G159" s="54">
        <f>G160</f>
        <v>22073</v>
      </c>
    </row>
    <row r="160" spans="1:7" ht="24" customHeight="1">
      <c r="A160" s="30" t="s">
        <v>307</v>
      </c>
      <c r="B160" s="45"/>
      <c r="C160" s="53"/>
      <c r="D160" s="51"/>
      <c r="E160" s="51" t="s">
        <v>313</v>
      </c>
      <c r="F160" s="54">
        <v>680</v>
      </c>
      <c r="G160" s="54">
        <v>22073</v>
      </c>
    </row>
    <row r="161" spans="1:7" ht="14.25" customHeight="1">
      <c r="A161" s="30" t="s">
        <v>326</v>
      </c>
      <c r="B161" s="56"/>
      <c r="C161" s="57"/>
      <c r="D161" s="65" t="s">
        <v>366</v>
      </c>
      <c r="E161" s="51"/>
      <c r="F161" s="54">
        <f>F162</f>
        <v>5000</v>
      </c>
      <c r="G161" s="54">
        <f>G162</f>
        <v>5000</v>
      </c>
    </row>
    <row r="162" spans="1:7" ht="14.25" customHeight="1">
      <c r="A162" s="30" t="s">
        <v>316</v>
      </c>
      <c r="B162" s="56"/>
      <c r="C162" s="57"/>
      <c r="D162" s="51"/>
      <c r="E162" s="51" t="s">
        <v>317</v>
      </c>
      <c r="F162" s="54">
        <v>5000</v>
      </c>
      <c r="G162" s="54">
        <v>5000</v>
      </c>
    </row>
    <row r="163" spans="1:7" ht="15.75" customHeight="1">
      <c r="A163" s="97" t="s">
        <v>201</v>
      </c>
      <c r="B163" s="3"/>
      <c r="C163" s="33" t="s">
        <v>132</v>
      </c>
      <c r="D163" s="51"/>
      <c r="E163" s="51"/>
      <c r="F163" s="27">
        <f aca="true" t="shared" si="12" ref="F163:G165">F164</f>
        <v>1100</v>
      </c>
      <c r="G163" s="27">
        <f t="shared" si="12"/>
        <v>100</v>
      </c>
    </row>
    <row r="164" spans="1:7" ht="15.75" customHeight="1">
      <c r="A164" s="30" t="s">
        <v>10</v>
      </c>
      <c r="B164" s="29"/>
      <c r="C164" s="29"/>
      <c r="D164" s="51" t="s">
        <v>210</v>
      </c>
      <c r="E164" s="52"/>
      <c r="F164" s="54">
        <f t="shared" si="12"/>
        <v>1100</v>
      </c>
      <c r="G164" s="54">
        <f t="shared" si="12"/>
        <v>100</v>
      </c>
    </row>
    <row r="165" spans="1:7" ht="15.75" customHeight="1">
      <c r="A165" s="30" t="s">
        <v>133</v>
      </c>
      <c r="B165" s="56"/>
      <c r="C165" s="57"/>
      <c r="D165" s="51" t="s">
        <v>367</v>
      </c>
      <c r="E165" s="51"/>
      <c r="F165" s="27">
        <f t="shared" si="12"/>
        <v>1100</v>
      </c>
      <c r="G165" s="27">
        <f t="shared" si="12"/>
        <v>100</v>
      </c>
    </row>
    <row r="166" spans="1:7" ht="25.5" customHeight="1">
      <c r="A166" s="30" t="s">
        <v>307</v>
      </c>
      <c r="B166" s="45"/>
      <c r="C166" s="53"/>
      <c r="D166" s="51"/>
      <c r="E166" s="51" t="s">
        <v>313</v>
      </c>
      <c r="F166" s="54">
        <v>1100</v>
      </c>
      <c r="G166" s="54">
        <v>100</v>
      </c>
    </row>
    <row r="167" spans="1:7" ht="14.25" customHeight="1">
      <c r="A167" s="97" t="s">
        <v>43</v>
      </c>
      <c r="B167" s="3"/>
      <c r="C167" s="33" t="s">
        <v>90</v>
      </c>
      <c r="D167" s="51"/>
      <c r="E167" s="59"/>
      <c r="F167" s="27">
        <f aca="true" t="shared" si="13" ref="F167:G169">F168</f>
        <v>6800</v>
      </c>
      <c r="G167" s="27">
        <f t="shared" si="13"/>
        <v>2500</v>
      </c>
    </row>
    <row r="168" spans="1:7" ht="15" customHeight="1">
      <c r="A168" s="30" t="s">
        <v>10</v>
      </c>
      <c r="B168" s="29"/>
      <c r="C168" s="29"/>
      <c r="D168" s="51" t="s">
        <v>210</v>
      </c>
      <c r="E168" s="59"/>
      <c r="F168" s="27">
        <f t="shared" si="13"/>
        <v>6800</v>
      </c>
      <c r="G168" s="27">
        <f t="shared" si="13"/>
        <v>2500</v>
      </c>
    </row>
    <row r="169" spans="1:7" ht="22.5" customHeight="1">
      <c r="A169" s="30" t="s">
        <v>104</v>
      </c>
      <c r="B169" s="56"/>
      <c r="C169" s="56"/>
      <c r="D169" s="51" t="s">
        <v>368</v>
      </c>
      <c r="E169" s="51"/>
      <c r="F169" s="27">
        <f t="shared" si="13"/>
        <v>6800</v>
      </c>
      <c r="G169" s="27">
        <f t="shared" si="13"/>
        <v>2500</v>
      </c>
    </row>
    <row r="170" spans="1:7" ht="22.5" customHeight="1">
      <c r="A170" s="30" t="s">
        <v>307</v>
      </c>
      <c r="B170" s="45"/>
      <c r="C170" s="53"/>
      <c r="D170" s="51"/>
      <c r="E170" s="51" t="s">
        <v>313</v>
      </c>
      <c r="F170" s="54">
        <v>6800</v>
      </c>
      <c r="G170" s="54">
        <v>2500</v>
      </c>
    </row>
    <row r="171" spans="1:7" ht="13.5" customHeight="1">
      <c r="A171" s="11" t="s">
        <v>182</v>
      </c>
      <c r="B171" s="12"/>
      <c r="C171" s="13">
        <v>1000</v>
      </c>
      <c r="D171" s="9"/>
      <c r="E171" s="9"/>
      <c r="F171" s="19">
        <f>F172+F176</f>
        <v>2784</v>
      </c>
      <c r="G171" s="19">
        <f>G172+G176</f>
        <v>8979.5</v>
      </c>
    </row>
    <row r="172" spans="1:7" ht="13.5" customHeight="1">
      <c r="A172" s="97" t="s">
        <v>185</v>
      </c>
      <c r="B172" s="3"/>
      <c r="C172" s="33" t="s">
        <v>62</v>
      </c>
      <c r="D172" s="51"/>
      <c r="E172" s="51"/>
      <c r="F172" s="54">
        <f aca="true" t="shared" si="14" ref="F172:G174">F173</f>
        <v>730</v>
      </c>
      <c r="G172" s="54">
        <f t="shared" si="14"/>
        <v>766.5</v>
      </c>
    </row>
    <row r="173" spans="1:7" ht="12.75" customHeight="1">
      <c r="A173" s="30" t="s">
        <v>10</v>
      </c>
      <c r="B173" s="29"/>
      <c r="C173" s="29"/>
      <c r="D173" s="51" t="s">
        <v>210</v>
      </c>
      <c r="E173" s="51"/>
      <c r="F173" s="54">
        <f t="shared" si="14"/>
        <v>730</v>
      </c>
      <c r="G173" s="54">
        <f t="shared" si="14"/>
        <v>766.5</v>
      </c>
    </row>
    <row r="174" spans="1:7" ht="49.5" customHeight="1">
      <c r="A174" s="30" t="s">
        <v>198</v>
      </c>
      <c r="B174" s="56"/>
      <c r="C174" s="57"/>
      <c r="D174" s="51" t="s">
        <v>211</v>
      </c>
      <c r="E174" s="51"/>
      <c r="F174" s="54">
        <f t="shared" si="14"/>
        <v>730</v>
      </c>
      <c r="G174" s="54">
        <f t="shared" si="14"/>
        <v>766.5</v>
      </c>
    </row>
    <row r="175" spans="1:7" ht="25.5" customHeight="1">
      <c r="A175" s="30" t="s">
        <v>304</v>
      </c>
      <c r="B175" s="26"/>
      <c r="C175" s="39"/>
      <c r="D175" s="60"/>
      <c r="E175" s="41" t="s">
        <v>305</v>
      </c>
      <c r="F175" s="54">
        <v>730</v>
      </c>
      <c r="G175" s="54">
        <v>766.5</v>
      </c>
    </row>
    <row r="176" spans="1:7" ht="16.5" customHeight="1">
      <c r="A176" s="97" t="s">
        <v>108</v>
      </c>
      <c r="B176" s="3"/>
      <c r="C176" s="33" t="s">
        <v>80</v>
      </c>
      <c r="D176" s="51"/>
      <c r="E176" s="51"/>
      <c r="F176" s="54">
        <f aca="true" t="shared" si="15" ref="F176:G179">F177</f>
        <v>2054</v>
      </c>
      <c r="G176" s="54">
        <f t="shared" si="15"/>
        <v>8213</v>
      </c>
    </row>
    <row r="177" spans="1:7" ht="37.5" customHeight="1">
      <c r="A177" s="30" t="s">
        <v>396</v>
      </c>
      <c r="B177" s="28"/>
      <c r="C177" s="31"/>
      <c r="D177" s="26" t="s">
        <v>219</v>
      </c>
      <c r="E177" s="26"/>
      <c r="F177" s="54">
        <f t="shared" si="15"/>
        <v>2054</v>
      </c>
      <c r="G177" s="54">
        <f t="shared" si="15"/>
        <v>8213</v>
      </c>
    </row>
    <row r="178" spans="1:7" ht="26.25" customHeight="1">
      <c r="A178" s="30" t="s">
        <v>418</v>
      </c>
      <c r="B178" s="28"/>
      <c r="C178" s="31"/>
      <c r="D178" s="26" t="s">
        <v>419</v>
      </c>
      <c r="E178" s="26"/>
      <c r="F178" s="54">
        <f t="shared" si="15"/>
        <v>2054</v>
      </c>
      <c r="G178" s="54">
        <f t="shared" si="15"/>
        <v>8213</v>
      </c>
    </row>
    <row r="179" spans="1:7" ht="34.5" customHeight="1">
      <c r="A179" s="34" t="s">
        <v>173</v>
      </c>
      <c r="B179" s="56"/>
      <c r="C179" s="57"/>
      <c r="D179" s="51" t="s">
        <v>420</v>
      </c>
      <c r="E179" s="51"/>
      <c r="F179" s="54">
        <f t="shared" si="15"/>
        <v>2054</v>
      </c>
      <c r="G179" s="54">
        <f t="shared" si="15"/>
        <v>8213</v>
      </c>
    </row>
    <row r="180" spans="1:7" ht="16.5" customHeight="1">
      <c r="A180" s="30" t="s">
        <v>316</v>
      </c>
      <c r="B180" s="56"/>
      <c r="C180" s="57"/>
      <c r="D180" s="51"/>
      <c r="E180" s="51" t="s">
        <v>317</v>
      </c>
      <c r="F180" s="54">
        <v>2054</v>
      </c>
      <c r="G180" s="54">
        <v>8213</v>
      </c>
    </row>
    <row r="181" spans="1:7" ht="27" customHeight="1">
      <c r="A181" s="23" t="s">
        <v>83</v>
      </c>
      <c r="B181" s="15" t="s">
        <v>70</v>
      </c>
      <c r="C181" s="15"/>
      <c r="D181" s="18"/>
      <c r="E181" s="18"/>
      <c r="F181" s="19">
        <f>F182+F216</f>
        <v>220410.80000000002</v>
      </c>
      <c r="G181" s="19">
        <f>G182+G216</f>
        <v>222085</v>
      </c>
    </row>
    <row r="182" spans="1:7" ht="16.5" customHeight="1">
      <c r="A182" s="11" t="s">
        <v>362</v>
      </c>
      <c r="B182" s="12"/>
      <c r="C182" s="13" t="s">
        <v>58</v>
      </c>
      <c r="D182" s="9"/>
      <c r="E182" s="9"/>
      <c r="F182" s="19">
        <f>F183+F191+F201+F206</f>
        <v>219455.80000000002</v>
      </c>
      <c r="G182" s="19">
        <f>G183+G191+G201+G206</f>
        <v>221083</v>
      </c>
    </row>
    <row r="183" spans="1:7" ht="15" customHeight="1">
      <c r="A183" s="97" t="s">
        <v>96</v>
      </c>
      <c r="B183" s="3"/>
      <c r="C183" s="33" t="s">
        <v>71</v>
      </c>
      <c r="D183" s="69"/>
      <c r="E183" s="70"/>
      <c r="F183" s="27">
        <f>F184</f>
        <v>164549.4</v>
      </c>
      <c r="G183" s="27">
        <f>G184</f>
        <v>165654.7</v>
      </c>
    </row>
    <row r="184" spans="1:7" ht="24" customHeight="1">
      <c r="A184" s="30" t="s">
        <v>347</v>
      </c>
      <c r="B184" s="42"/>
      <c r="C184" s="43"/>
      <c r="D184" s="41" t="s">
        <v>348</v>
      </c>
      <c r="E184" s="70"/>
      <c r="F184" s="27">
        <f>F185+F188</f>
        <v>164549.4</v>
      </c>
      <c r="G184" s="27">
        <f>G185+G188</f>
        <v>165654.7</v>
      </c>
    </row>
    <row r="185" spans="1:7" ht="36" customHeight="1">
      <c r="A185" s="30" t="s">
        <v>349</v>
      </c>
      <c r="B185" s="42"/>
      <c r="C185" s="43"/>
      <c r="D185" s="41" t="s">
        <v>350</v>
      </c>
      <c r="E185" s="70"/>
      <c r="F185" s="27">
        <f>F186</f>
        <v>141577.4</v>
      </c>
      <c r="G185" s="27">
        <f>G186</f>
        <v>142682.7</v>
      </c>
    </row>
    <row r="186" spans="1:7" ht="23.25" customHeight="1">
      <c r="A186" s="30" t="s">
        <v>179</v>
      </c>
      <c r="B186" s="26"/>
      <c r="C186" s="60"/>
      <c r="D186" s="41" t="s">
        <v>351</v>
      </c>
      <c r="E186" s="41"/>
      <c r="F186" s="27">
        <f>F187</f>
        <v>141577.4</v>
      </c>
      <c r="G186" s="27">
        <f>G187</f>
        <v>142682.7</v>
      </c>
    </row>
    <row r="187" spans="1:7" ht="17.25" customHeight="1">
      <c r="A187" s="30" t="s">
        <v>344</v>
      </c>
      <c r="B187" s="26"/>
      <c r="C187" s="60"/>
      <c r="D187" s="41"/>
      <c r="E187" s="41" t="s">
        <v>311</v>
      </c>
      <c r="F187" s="27">
        <v>141577.4</v>
      </c>
      <c r="G187" s="27">
        <v>142682.7</v>
      </c>
    </row>
    <row r="188" spans="1:7" ht="15" customHeight="1">
      <c r="A188" s="30" t="s">
        <v>352</v>
      </c>
      <c r="B188" s="26"/>
      <c r="C188" s="60"/>
      <c r="D188" s="41" t="s">
        <v>353</v>
      </c>
      <c r="E188" s="41"/>
      <c r="F188" s="27">
        <f>F189</f>
        <v>22972</v>
      </c>
      <c r="G188" s="27">
        <f>G189</f>
        <v>22972</v>
      </c>
    </row>
    <row r="189" spans="1:7" ht="48.75" customHeight="1">
      <c r="A189" s="30" t="s">
        <v>180</v>
      </c>
      <c r="B189" s="26"/>
      <c r="C189" s="60"/>
      <c r="D189" s="41" t="s">
        <v>354</v>
      </c>
      <c r="E189" s="41"/>
      <c r="F189" s="27">
        <f>F190</f>
        <v>22972</v>
      </c>
      <c r="G189" s="27">
        <f>G190</f>
        <v>22972</v>
      </c>
    </row>
    <row r="190" spans="1:7" ht="15" customHeight="1">
      <c r="A190" s="30" t="s">
        <v>344</v>
      </c>
      <c r="B190" s="26"/>
      <c r="C190" s="60"/>
      <c r="D190" s="41"/>
      <c r="E190" s="41" t="s">
        <v>311</v>
      </c>
      <c r="F190" s="27">
        <v>22972</v>
      </c>
      <c r="G190" s="27">
        <v>22972</v>
      </c>
    </row>
    <row r="191" spans="1:7" ht="15.75" customHeight="1">
      <c r="A191" s="97" t="s">
        <v>97</v>
      </c>
      <c r="B191" s="3"/>
      <c r="C191" s="33" t="s">
        <v>59</v>
      </c>
      <c r="D191" s="42"/>
      <c r="E191" s="42"/>
      <c r="F191" s="27">
        <f>F192</f>
        <v>33418.3</v>
      </c>
      <c r="G191" s="27">
        <f>G192</f>
        <v>33283.8</v>
      </c>
    </row>
    <row r="192" spans="1:7" ht="24" customHeight="1">
      <c r="A192" s="30" t="s">
        <v>347</v>
      </c>
      <c r="B192" s="42"/>
      <c r="C192" s="43"/>
      <c r="D192" s="41" t="s">
        <v>348</v>
      </c>
      <c r="E192" s="70"/>
      <c r="F192" s="27">
        <f>F193+F198</f>
        <v>33418.3</v>
      </c>
      <c r="G192" s="27">
        <f>G193+G198</f>
        <v>33283.8</v>
      </c>
    </row>
    <row r="193" spans="1:7" ht="23.25" customHeight="1">
      <c r="A193" s="30" t="s">
        <v>355</v>
      </c>
      <c r="B193" s="42"/>
      <c r="C193" s="43"/>
      <c r="D193" s="41" t="s">
        <v>356</v>
      </c>
      <c r="E193" s="70"/>
      <c r="F193" s="27">
        <f>F195+F197</f>
        <v>9765.6</v>
      </c>
      <c r="G193" s="27">
        <f>G195+G197</f>
        <v>9826.4</v>
      </c>
    </row>
    <row r="194" spans="1:7" ht="25.5" customHeight="1">
      <c r="A194" s="30" t="s">
        <v>179</v>
      </c>
      <c r="B194" s="28"/>
      <c r="C194" s="29"/>
      <c r="D194" s="41" t="s">
        <v>357</v>
      </c>
      <c r="E194" s="26"/>
      <c r="F194" s="27">
        <f>F195</f>
        <v>9596.9</v>
      </c>
      <c r="G194" s="27">
        <f>G195</f>
        <v>9649.6</v>
      </c>
    </row>
    <row r="195" spans="1:7" ht="16.5" customHeight="1">
      <c r="A195" s="30" t="s">
        <v>344</v>
      </c>
      <c r="B195" s="26"/>
      <c r="C195" s="60"/>
      <c r="D195" s="41"/>
      <c r="E195" s="41" t="s">
        <v>311</v>
      </c>
      <c r="F195" s="27">
        <v>9596.9</v>
      </c>
      <c r="G195" s="27">
        <v>9649.6</v>
      </c>
    </row>
    <row r="196" spans="1:7" ht="15" customHeight="1">
      <c r="A196" s="30" t="s">
        <v>35</v>
      </c>
      <c r="B196" s="26"/>
      <c r="C196" s="60"/>
      <c r="D196" s="41" t="s">
        <v>358</v>
      </c>
      <c r="E196" s="41"/>
      <c r="F196" s="27">
        <f>F197</f>
        <v>168.7</v>
      </c>
      <c r="G196" s="27">
        <f>G197</f>
        <v>176.8</v>
      </c>
    </row>
    <row r="197" spans="1:7" ht="15.75" customHeight="1">
      <c r="A197" s="30" t="s">
        <v>344</v>
      </c>
      <c r="B197" s="26"/>
      <c r="C197" s="60"/>
      <c r="D197" s="41"/>
      <c r="E197" s="41" t="s">
        <v>311</v>
      </c>
      <c r="F197" s="27">
        <v>168.7</v>
      </c>
      <c r="G197" s="27">
        <v>176.8</v>
      </c>
    </row>
    <row r="198" spans="1:7" ht="37.5" customHeight="1">
      <c r="A198" s="30" t="s">
        <v>349</v>
      </c>
      <c r="B198" s="42"/>
      <c r="C198" s="43"/>
      <c r="D198" s="41" t="s">
        <v>350</v>
      </c>
      <c r="E198" s="70"/>
      <c r="F198" s="27">
        <f>F199</f>
        <v>23652.7</v>
      </c>
      <c r="G198" s="27">
        <f>G199</f>
        <v>23457.4</v>
      </c>
    </row>
    <row r="199" spans="1:7" ht="23.25" customHeight="1">
      <c r="A199" s="30" t="s">
        <v>179</v>
      </c>
      <c r="B199" s="26"/>
      <c r="C199" s="60"/>
      <c r="D199" s="41" t="s">
        <v>351</v>
      </c>
      <c r="E199" s="41"/>
      <c r="F199" s="27">
        <f>F200</f>
        <v>23652.7</v>
      </c>
      <c r="G199" s="27">
        <f>G200</f>
        <v>23457.4</v>
      </c>
    </row>
    <row r="200" spans="1:7" ht="14.25" customHeight="1">
      <c r="A200" s="30" t="s">
        <v>344</v>
      </c>
      <c r="B200" s="26"/>
      <c r="C200" s="60"/>
      <c r="D200" s="41"/>
      <c r="E200" s="41" t="s">
        <v>311</v>
      </c>
      <c r="F200" s="27">
        <v>23652.7</v>
      </c>
      <c r="G200" s="27">
        <v>23457.4</v>
      </c>
    </row>
    <row r="201" spans="1:7" ht="15.75" customHeight="1">
      <c r="A201" s="97" t="s">
        <v>118</v>
      </c>
      <c r="B201" s="3"/>
      <c r="C201" s="33" t="s">
        <v>117</v>
      </c>
      <c r="D201" s="42"/>
      <c r="E201" s="42"/>
      <c r="F201" s="27">
        <f aca="true" t="shared" si="16" ref="F201:G204">F202</f>
        <v>13447</v>
      </c>
      <c r="G201" s="27">
        <f t="shared" si="16"/>
        <v>13915.3</v>
      </c>
    </row>
    <row r="202" spans="1:7" ht="25.5" customHeight="1">
      <c r="A202" s="30" t="s">
        <v>347</v>
      </c>
      <c r="B202" s="42"/>
      <c r="C202" s="43"/>
      <c r="D202" s="41" t="s">
        <v>348</v>
      </c>
      <c r="E202" s="42"/>
      <c r="F202" s="27">
        <f t="shared" si="16"/>
        <v>13447</v>
      </c>
      <c r="G202" s="27">
        <f t="shared" si="16"/>
        <v>13915.3</v>
      </c>
    </row>
    <row r="203" spans="1:7" ht="36.75" customHeight="1">
      <c r="A203" s="30" t="s">
        <v>349</v>
      </c>
      <c r="B203" s="42"/>
      <c r="C203" s="43"/>
      <c r="D203" s="41" t="s">
        <v>350</v>
      </c>
      <c r="E203" s="70"/>
      <c r="F203" s="27">
        <f t="shared" si="16"/>
        <v>13447</v>
      </c>
      <c r="G203" s="27">
        <f t="shared" si="16"/>
        <v>13915.3</v>
      </c>
    </row>
    <row r="204" spans="1:7" ht="24.75" customHeight="1">
      <c r="A204" s="30" t="s">
        <v>179</v>
      </c>
      <c r="B204" s="26"/>
      <c r="C204" s="60"/>
      <c r="D204" s="41" t="s">
        <v>351</v>
      </c>
      <c r="E204" s="41"/>
      <c r="F204" s="27">
        <f t="shared" si="16"/>
        <v>13447</v>
      </c>
      <c r="G204" s="27">
        <f t="shared" si="16"/>
        <v>13915.3</v>
      </c>
    </row>
    <row r="205" spans="1:7" ht="15" customHeight="1">
      <c r="A205" s="30" t="s">
        <v>344</v>
      </c>
      <c r="B205" s="26"/>
      <c r="C205" s="60"/>
      <c r="D205" s="41"/>
      <c r="E205" s="41" t="s">
        <v>311</v>
      </c>
      <c r="F205" s="27">
        <v>13447</v>
      </c>
      <c r="G205" s="27">
        <v>13915.3</v>
      </c>
    </row>
    <row r="206" spans="1:7" ht="16.5" customHeight="1">
      <c r="A206" s="97" t="s">
        <v>183</v>
      </c>
      <c r="B206" s="3"/>
      <c r="C206" s="33" t="s">
        <v>122</v>
      </c>
      <c r="D206" s="42"/>
      <c r="E206" s="42"/>
      <c r="F206" s="27">
        <f>F207</f>
        <v>8041.1</v>
      </c>
      <c r="G206" s="27">
        <f>G207</f>
        <v>8229.2</v>
      </c>
    </row>
    <row r="207" spans="1:7" ht="24.75" customHeight="1">
      <c r="A207" s="30" t="s">
        <v>347</v>
      </c>
      <c r="B207" s="42"/>
      <c r="C207" s="43"/>
      <c r="D207" s="41" t="s">
        <v>348</v>
      </c>
      <c r="E207" s="26"/>
      <c r="F207" s="27">
        <f>F208</f>
        <v>8041.1</v>
      </c>
      <c r="G207" s="27">
        <f>G208</f>
        <v>8229.2</v>
      </c>
    </row>
    <row r="208" spans="1:7" ht="15" customHeight="1">
      <c r="A208" s="30" t="s">
        <v>218</v>
      </c>
      <c r="B208" s="42"/>
      <c r="C208" s="43"/>
      <c r="D208" s="41" t="s">
        <v>359</v>
      </c>
      <c r="E208" s="61"/>
      <c r="F208" s="73">
        <f>F209+F212</f>
        <v>8041.1</v>
      </c>
      <c r="G208" s="73">
        <f>G209+G212</f>
        <v>8229.2</v>
      </c>
    </row>
    <row r="209" spans="1:7" ht="15" customHeight="1">
      <c r="A209" s="30" t="s">
        <v>26</v>
      </c>
      <c r="B209" s="28"/>
      <c r="C209" s="29"/>
      <c r="D209" s="26" t="s">
        <v>360</v>
      </c>
      <c r="E209" s="61"/>
      <c r="F209" s="73">
        <f>F210+F211</f>
        <v>3023.1</v>
      </c>
      <c r="G209" s="73">
        <f>G210+G211</f>
        <v>3171.2000000000003</v>
      </c>
    </row>
    <row r="210" spans="1:7" ht="22.5" customHeight="1">
      <c r="A210" s="30" t="s">
        <v>306</v>
      </c>
      <c r="B210" s="28"/>
      <c r="C210" s="29"/>
      <c r="D210" s="26"/>
      <c r="E210" s="61" t="s">
        <v>328</v>
      </c>
      <c r="F210" s="73">
        <v>2962.6</v>
      </c>
      <c r="G210" s="73">
        <v>3107.3</v>
      </c>
    </row>
    <row r="211" spans="1:7" ht="24" customHeight="1">
      <c r="A211" s="30" t="s">
        <v>329</v>
      </c>
      <c r="B211" s="28"/>
      <c r="C211" s="29"/>
      <c r="D211" s="26"/>
      <c r="E211" s="61" t="s">
        <v>313</v>
      </c>
      <c r="F211" s="73">
        <v>60.5</v>
      </c>
      <c r="G211" s="73">
        <v>63.9</v>
      </c>
    </row>
    <row r="212" spans="1:7" ht="24.75" customHeight="1">
      <c r="A212" s="30" t="s">
        <v>179</v>
      </c>
      <c r="B212" s="28"/>
      <c r="C212" s="29"/>
      <c r="D212" s="26" t="s">
        <v>361</v>
      </c>
      <c r="E212" s="61"/>
      <c r="F212" s="73">
        <f>F213+F214+F215</f>
        <v>5018</v>
      </c>
      <c r="G212" s="73">
        <f>G213+G214+G215</f>
        <v>5058</v>
      </c>
    </row>
    <row r="213" spans="1:7" ht="22.5" customHeight="1">
      <c r="A213" s="30" t="s">
        <v>306</v>
      </c>
      <c r="B213" s="28"/>
      <c r="C213" s="29"/>
      <c r="D213" s="26"/>
      <c r="E213" s="61" t="s">
        <v>328</v>
      </c>
      <c r="F213" s="73">
        <v>4060</v>
      </c>
      <c r="G213" s="73">
        <v>4100</v>
      </c>
    </row>
    <row r="214" spans="1:7" ht="23.25" customHeight="1">
      <c r="A214" s="30" t="s">
        <v>329</v>
      </c>
      <c r="B214" s="28"/>
      <c r="C214" s="29"/>
      <c r="D214" s="26"/>
      <c r="E214" s="61" t="s">
        <v>313</v>
      </c>
      <c r="F214" s="73">
        <v>955.2</v>
      </c>
      <c r="G214" s="73">
        <v>955.2</v>
      </c>
    </row>
    <row r="215" spans="1:7" ht="13.5" customHeight="1">
      <c r="A215" s="30" t="s">
        <v>330</v>
      </c>
      <c r="B215" s="28"/>
      <c r="C215" s="29"/>
      <c r="D215" s="26"/>
      <c r="E215" s="61" t="s">
        <v>318</v>
      </c>
      <c r="F215" s="73">
        <v>2.8</v>
      </c>
      <c r="G215" s="73">
        <v>2.8</v>
      </c>
    </row>
    <row r="216" spans="1:7" ht="13.5" customHeight="1">
      <c r="A216" s="11" t="s">
        <v>182</v>
      </c>
      <c r="B216" s="12"/>
      <c r="C216" s="13" t="s">
        <v>61</v>
      </c>
      <c r="D216" s="9"/>
      <c r="E216" s="9"/>
      <c r="F216" s="19">
        <f aca="true" t="shared" si="17" ref="F216:G220">F217</f>
        <v>955</v>
      </c>
      <c r="G216" s="19">
        <f t="shared" si="17"/>
        <v>1002</v>
      </c>
    </row>
    <row r="217" spans="1:7" ht="14.25" customHeight="1">
      <c r="A217" s="97" t="s">
        <v>147</v>
      </c>
      <c r="B217" s="3"/>
      <c r="C217" s="33" t="s">
        <v>63</v>
      </c>
      <c r="D217" s="26"/>
      <c r="E217" s="26"/>
      <c r="F217" s="27">
        <f t="shared" si="17"/>
        <v>955</v>
      </c>
      <c r="G217" s="27">
        <f t="shared" si="17"/>
        <v>1002</v>
      </c>
    </row>
    <row r="218" spans="1:7" ht="26.25" customHeight="1">
      <c r="A218" s="30" t="s">
        <v>347</v>
      </c>
      <c r="B218" s="29"/>
      <c r="C218" s="31"/>
      <c r="D218" s="32" t="s">
        <v>348</v>
      </c>
      <c r="E218" s="26"/>
      <c r="F218" s="27">
        <f t="shared" si="17"/>
        <v>955</v>
      </c>
      <c r="G218" s="27">
        <f t="shared" si="17"/>
        <v>1002</v>
      </c>
    </row>
    <row r="219" spans="1:7" ht="36.75" customHeight="1">
      <c r="A219" s="30" t="s">
        <v>349</v>
      </c>
      <c r="B219" s="28"/>
      <c r="C219" s="29"/>
      <c r="D219" s="26" t="s">
        <v>350</v>
      </c>
      <c r="E219" s="26"/>
      <c r="F219" s="27">
        <f t="shared" si="17"/>
        <v>955</v>
      </c>
      <c r="G219" s="27">
        <f t="shared" si="17"/>
        <v>1002</v>
      </c>
    </row>
    <row r="220" spans="1:7" ht="15.75" customHeight="1">
      <c r="A220" s="30" t="s">
        <v>94</v>
      </c>
      <c r="B220" s="28"/>
      <c r="C220" s="29"/>
      <c r="D220" s="26" t="s">
        <v>414</v>
      </c>
      <c r="E220" s="26"/>
      <c r="F220" s="27">
        <f t="shared" si="17"/>
        <v>955</v>
      </c>
      <c r="G220" s="27">
        <f t="shared" si="17"/>
        <v>1002</v>
      </c>
    </row>
    <row r="221" spans="1:7" ht="15.75" customHeight="1">
      <c r="A221" s="30" t="s">
        <v>344</v>
      </c>
      <c r="B221" s="26"/>
      <c r="C221" s="60"/>
      <c r="D221" s="41"/>
      <c r="E221" s="41" t="s">
        <v>311</v>
      </c>
      <c r="F221" s="27">
        <v>955</v>
      </c>
      <c r="G221" s="27">
        <v>1002</v>
      </c>
    </row>
    <row r="222" spans="1:7" ht="26.25" customHeight="1">
      <c r="A222" s="23" t="s">
        <v>136</v>
      </c>
      <c r="B222" s="15" t="s">
        <v>27</v>
      </c>
      <c r="C222" s="15"/>
      <c r="D222" s="18"/>
      <c r="E222" s="18"/>
      <c r="F222" s="19">
        <f>F223+F229+F234</f>
        <v>174807</v>
      </c>
      <c r="G222" s="19">
        <f>G223+G229+G234</f>
        <v>183372.6</v>
      </c>
    </row>
    <row r="223" spans="1:7" ht="13.5" customHeight="1">
      <c r="A223" s="11" t="s">
        <v>184</v>
      </c>
      <c r="B223" s="12"/>
      <c r="C223" s="13" t="s">
        <v>48</v>
      </c>
      <c r="D223" s="9"/>
      <c r="E223" s="9"/>
      <c r="F223" s="19">
        <f aca="true" t="shared" si="18" ref="F223:G226">F224</f>
        <v>116468</v>
      </c>
      <c r="G223" s="19">
        <f t="shared" si="18"/>
        <v>122175</v>
      </c>
    </row>
    <row r="224" spans="1:7" ht="15.75" customHeight="1">
      <c r="A224" s="97" t="s">
        <v>51</v>
      </c>
      <c r="B224" s="3"/>
      <c r="C224" s="33" t="s">
        <v>52</v>
      </c>
      <c r="D224" s="26"/>
      <c r="E224" s="26"/>
      <c r="F224" s="27">
        <f t="shared" si="18"/>
        <v>116468</v>
      </c>
      <c r="G224" s="27">
        <f t="shared" si="18"/>
        <v>122175</v>
      </c>
    </row>
    <row r="225" spans="1:7" ht="25.5" customHeight="1">
      <c r="A225" s="30" t="s">
        <v>413</v>
      </c>
      <c r="B225" s="74"/>
      <c r="C225" s="31"/>
      <c r="D225" s="26" t="s">
        <v>206</v>
      </c>
      <c r="E225" s="26"/>
      <c r="F225" s="27">
        <f t="shared" si="18"/>
        <v>116468</v>
      </c>
      <c r="G225" s="27">
        <f t="shared" si="18"/>
        <v>122175</v>
      </c>
    </row>
    <row r="226" spans="1:7" ht="24.75" customHeight="1">
      <c r="A226" s="30" t="s">
        <v>343</v>
      </c>
      <c r="B226" s="74"/>
      <c r="C226" s="31"/>
      <c r="D226" s="26" t="s">
        <v>207</v>
      </c>
      <c r="E226" s="26"/>
      <c r="F226" s="27">
        <f t="shared" si="18"/>
        <v>116468</v>
      </c>
      <c r="G226" s="27">
        <f t="shared" si="18"/>
        <v>122175</v>
      </c>
    </row>
    <row r="227" spans="1:7" ht="15" customHeight="1">
      <c r="A227" s="30" t="s">
        <v>35</v>
      </c>
      <c r="B227" s="29"/>
      <c r="C227" s="31"/>
      <c r="D227" s="26" t="s">
        <v>208</v>
      </c>
      <c r="E227" s="26"/>
      <c r="F227" s="27">
        <f>F228</f>
        <v>116468</v>
      </c>
      <c r="G227" s="27">
        <f>G228</f>
        <v>122175</v>
      </c>
    </row>
    <row r="228" spans="1:7" ht="14.25" customHeight="1">
      <c r="A228" s="30" t="s">
        <v>344</v>
      </c>
      <c r="B228" s="28"/>
      <c r="C228" s="29"/>
      <c r="D228" s="26"/>
      <c r="E228" s="26" t="s">
        <v>311</v>
      </c>
      <c r="F228" s="27">
        <v>116468</v>
      </c>
      <c r="G228" s="27">
        <v>122175</v>
      </c>
    </row>
    <row r="229" spans="1:7" ht="13.5" customHeight="1">
      <c r="A229" s="11" t="s">
        <v>182</v>
      </c>
      <c r="B229" s="12"/>
      <c r="C229" s="13" t="s">
        <v>61</v>
      </c>
      <c r="D229" s="9"/>
      <c r="E229" s="9"/>
      <c r="F229" s="19">
        <f aca="true" t="shared" si="19" ref="F229:G232">F230</f>
        <v>104.8</v>
      </c>
      <c r="G229" s="19">
        <f t="shared" si="19"/>
        <v>110</v>
      </c>
    </row>
    <row r="230" spans="1:7" ht="15" customHeight="1">
      <c r="A230" s="97" t="s">
        <v>185</v>
      </c>
      <c r="B230" s="3"/>
      <c r="C230" s="33" t="s">
        <v>62</v>
      </c>
      <c r="D230" s="26"/>
      <c r="E230" s="26"/>
      <c r="F230" s="27">
        <f t="shared" si="19"/>
        <v>104.8</v>
      </c>
      <c r="G230" s="27">
        <f t="shared" si="19"/>
        <v>110</v>
      </c>
    </row>
    <row r="231" spans="1:7" ht="15" customHeight="1">
      <c r="A231" s="30" t="s">
        <v>10</v>
      </c>
      <c r="B231" s="29"/>
      <c r="C231" s="31"/>
      <c r="D231" s="32" t="s">
        <v>210</v>
      </c>
      <c r="E231" s="32"/>
      <c r="F231" s="27">
        <f t="shared" si="19"/>
        <v>104.8</v>
      </c>
      <c r="G231" s="27">
        <f t="shared" si="19"/>
        <v>110</v>
      </c>
    </row>
    <row r="232" spans="1:7" ht="48" customHeight="1">
      <c r="A232" s="30" t="s">
        <v>198</v>
      </c>
      <c r="B232" s="29"/>
      <c r="C232" s="31"/>
      <c r="D232" s="26" t="s">
        <v>211</v>
      </c>
      <c r="E232" s="32"/>
      <c r="F232" s="27">
        <f t="shared" si="19"/>
        <v>104.8</v>
      </c>
      <c r="G232" s="27">
        <f t="shared" si="19"/>
        <v>110</v>
      </c>
    </row>
    <row r="233" spans="1:7" ht="24" customHeight="1">
      <c r="A233" s="34" t="s">
        <v>304</v>
      </c>
      <c r="B233" s="29"/>
      <c r="C233" s="31"/>
      <c r="D233" s="32"/>
      <c r="E233" s="26" t="s">
        <v>305</v>
      </c>
      <c r="F233" s="27">
        <v>104.8</v>
      </c>
      <c r="G233" s="27">
        <v>110</v>
      </c>
    </row>
    <row r="234" spans="1:7" ht="16.5" customHeight="1">
      <c r="A234" s="11" t="s">
        <v>202</v>
      </c>
      <c r="B234" s="12"/>
      <c r="C234" s="13" t="s">
        <v>123</v>
      </c>
      <c r="D234" s="9"/>
      <c r="E234" s="9"/>
      <c r="F234" s="19">
        <f>F235+F249</f>
        <v>58234.2</v>
      </c>
      <c r="G234" s="19">
        <f>G235+G249</f>
        <v>61087.6</v>
      </c>
    </row>
    <row r="235" spans="1:7" ht="14.25" customHeight="1">
      <c r="A235" s="97" t="s">
        <v>203</v>
      </c>
      <c r="B235" s="3"/>
      <c r="C235" s="33" t="s">
        <v>124</v>
      </c>
      <c r="D235" s="26"/>
      <c r="E235" s="26"/>
      <c r="F235" s="27">
        <f>F236</f>
        <v>49596.2</v>
      </c>
      <c r="G235" s="27">
        <f>G236</f>
        <v>52027</v>
      </c>
    </row>
    <row r="236" spans="1:7" ht="22.5" customHeight="1">
      <c r="A236" s="30" t="s">
        <v>413</v>
      </c>
      <c r="B236" s="74"/>
      <c r="C236" s="31"/>
      <c r="D236" s="26" t="s">
        <v>206</v>
      </c>
      <c r="E236" s="26"/>
      <c r="F236" s="27">
        <f>F237+F244</f>
        <v>49596.2</v>
      </c>
      <c r="G236" s="27">
        <f>G237+G244</f>
        <v>52027</v>
      </c>
    </row>
    <row r="237" spans="1:7" ht="17.25" customHeight="1">
      <c r="A237" s="34" t="s">
        <v>345</v>
      </c>
      <c r="B237" s="28"/>
      <c r="C237" s="29"/>
      <c r="D237" s="26" t="s">
        <v>212</v>
      </c>
      <c r="E237" s="26"/>
      <c r="F237" s="27">
        <f>F238+F241</f>
        <v>31891.2</v>
      </c>
      <c r="G237" s="27">
        <f>G238+G241</f>
        <v>33454</v>
      </c>
    </row>
    <row r="238" spans="1:7" ht="16.5" customHeight="1">
      <c r="A238" s="34" t="s">
        <v>35</v>
      </c>
      <c r="B238" s="28"/>
      <c r="C238" s="29"/>
      <c r="D238" s="26" t="s">
        <v>213</v>
      </c>
      <c r="E238" s="26"/>
      <c r="F238" s="27">
        <f>F239+F240</f>
        <v>29877</v>
      </c>
      <c r="G238" s="27">
        <f>G239+G240</f>
        <v>31341</v>
      </c>
    </row>
    <row r="239" spans="1:7" ht="16.5" customHeight="1">
      <c r="A239" s="34" t="s">
        <v>309</v>
      </c>
      <c r="B239" s="28"/>
      <c r="C239" s="29"/>
      <c r="D239" s="26"/>
      <c r="E239" s="26" t="s">
        <v>311</v>
      </c>
      <c r="F239" s="27">
        <v>4580</v>
      </c>
      <c r="G239" s="27">
        <v>4804</v>
      </c>
    </row>
    <row r="240" spans="1:7" ht="15.75" customHeight="1">
      <c r="A240" s="34" t="s">
        <v>346</v>
      </c>
      <c r="B240" s="28"/>
      <c r="C240" s="29"/>
      <c r="D240" s="26"/>
      <c r="E240" s="26" t="s">
        <v>312</v>
      </c>
      <c r="F240" s="27">
        <v>25297</v>
      </c>
      <c r="G240" s="27">
        <v>26537</v>
      </c>
    </row>
    <row r="241" spans="1:7" ht="15" customHeight="1">
      <c r="A241" s="34" t="s">
        <v>125</v>
      </c>
      <c r="B241" s="28"/>
      <c r="C241" s="29"/>
      <c r="D241" s="26" t="s">
        <v>214</v>
      </c>
      <c r="E241" s="26"/>
      <c r="F241" s="27">
        <f>F242+F243</f>
        <v>2014.2</v>
      </c>
      <c r="G241" s="27">
        <f>G242+G243</f>
        <v>2113</v>
      </c>
    </row>
    <row r="242" spans="1:7" ht="23.25" customHeight="1">
      <c r="A242" s="34" t="s">
        <v>329</v>
      </c>
      <c r="B242" s="28"/>
      <c r="C242" s="29"/>
      <c r="D242" s="26"/>
      <c r="E242" s="26" t="s">
        <v>313</v>
      </c>
      <c r="F242" s="27">
        <v>1664.2</v>
      </c>
      <c r="G242" s="27">
        <v>1763</v>
      </c>
    </row>
    <row r="243" spans="1:7" ht="15" customHeight="1">
      <c r="A243" s="34" t="s">
        <v>12</v>
      </c>
      <c r="B243" s="28"/>
      <c r="C243" s="29"/>
      <c r="D243" s="26"/>
      <c r="E243" s="26" t="s">
        <v>299</v>
      </c>
      <c r="F243" s="27">
        <v>350</v>
      </c>
      <c r="G243" s="27">
        <v>350</v>
      </c>
    </row>
    <row r="244" spans="1:7" ht="15" customHeight="1">
      <c r="A244" s="34" t="s">
        <v>209</v>
      </c>
      <c r="B244" s="28"/>
      <c r="C244" s="29"/>
      <c r="D244" s="26" t="s">
        <v>215</v>
      </c>
      <c r="E244" s="26"/>
      <c r="F244" s="27">
        <f>F245+F247</f>
        <v>17705</v>
      </c>
      <c r="G244" s="27">
        <f>G245+G247</f>
        <v>18573</v>
      </c>
    </row>
    <row r="245" spans="1:7" ht="25.5" customHeight="1">
      <c r="A245" s="34" t="s">
        <v>300</v>
      </c>
      <c r="B245" s="28"/>
      <c r="C245" s="29"/>
      <c r="D245" s="26" t="s">
        <v>301</v>
      </c>
      <c r="E245" s="26"/>
      <c r="F245" s="27">
        <f>F246</f>
        <v>10678.5</v>
      </c>
      <c r="G245" s="27">
        <f>G246</f>
        <v>11202</v>
      </c>
    </row>
    <row r="246" spans="1:7" ht="15" customHeight="1">
      <c r="A246" s="34" t="s">
        <v>316</v>
      </c>
      <c r="B246" s="28"/>
      <c r="C246" s="29"/>
      <c r="D246" s="26"/>
      <c r="E246" s="26" t="s">
        <v>317</v>
      </c>
      <c r="F246" s="27">
        <v>10678.5</v>
      </c>
      <c r="G246" s="27">
        <v>11202</v>
      </c>
    </row>
    <row r="247" spans="1:7" ht="24.75" customHeight="1">
      <c r="A247" s="34" t="s">
        <v>302</v>
      </c>
      <c r="B247" s="28"/>
      <c r="C247" s="29"/>
      <c r="D247" s="26" t="s">
        <v>303</v>
      </c>
      <c r="E247" s="26"/>
      <c r="F247" s="27">
        <f>F248</f>
        <v>7026.5</v>
      </c>
      <c r="G247" s="27">
        <f>G248</f>
        <v>7371</v>
      </c>
    </row>
    <row r="248" spans="1:7" ht="15.75" customHeight="1">
      <c r="A248" s="34" t="s">
        <v>316</v>
      </c>
      <c r="B248" s="29"/>
      <c r="C248" s="31"/>
      <c r="D248" s="32"/>
      <c r="E248" s="26" t="s">
        <v>317</v>
      </c>
      <c r="F248" s="27">
        <v>7026.5</v>
      </c>
      <c r="G248" s="27">
        <v>7371</v>
      </c>
    </row>
    <row r="249" spans="1:7" ht="18" customHeight="1">
      <c r="A249" s="97" t="s">
        <v>186</v>
      </c>
      <c r="B249" s="3"/>
      <c r="C249" s="33" t="s">
        <v>126</v>
      </c>
      <c r="D249" s="26"/>
      <c r="E249" s="26"/>
      <c r="F249" s="27">
        <f aca="true" t="shared" si="20" ref="F249:G251">F250</f>
        <v>8638</v>
      </c>
      <c r="G249" s="27">
        <f t="shared" si="20"/>
        <v>9060.6</v>
      </c>
    </row>
    <row r="250" spans="1:7" ht="23.25" customHeight="1">
      <c r="A250" s="30" t="s">
        <v>413</v>
      </c>
      <c r="B250" s="74"/>
      <c r="C250" s="31"/>
      <c r="D250" s="26" t="s">
        <v>206</v>
      </c>
      <c r="E250" s="26"/>
      <c r="F250" s="27">
        <f t="shared" si="20"/>
        <v>8638</v>
      </c>
      <c r="G250" s="27">
        <f t="shared" si="20"/>
        <v>9060.6</v>
      </c>
    </row>
    <row r="251" spans="1:7" ht="14.25" customHeight="1">
      <c r="A251" s="34" t="s">
        <v>218</v>
      </c>
      <c r="B251" s="28"/>
      <c r="C251" s="29"/>
      <c r="D251" s="26" t="s">
        <v>216</v>
      </c>
      <c r="E251" s="26"/>
      <c r="F251" s="27">
        <f t="shared" si="20"/>
        <v>8638</v>
      </c>
      <c r="G251" s="27">
        <f t="shared" si="20"/>
        <v>9060.6</v>
      </c>
    </row>
    <row r="252" spans="1:7" ht="15" customHeight="1">
      <c r="A252" s="34" t="s">
        <v>26</v>
      </c>
      <c r="B252" s="28"/>
      <c r="C252" s="29"/>
      <c r="D252" s="26" t="s">
        <v>217</v>
      </c>
      <c r="E252" s="26"/>
      <c r="F252" s="27">
        <f>SUM(F253:F255)</f>
        <v>8638</v>
      </c>
      <c r="G252" s="27">
        <f>SUM(G253:G255)</f>
        <v>9060.6</v>
      </c>
    </row>
    <row r="253" spans="1:7" ht="25.5" customHeight="1">
      <c r="A253" s="34" t="s">
        <v>306</v>
      </c>
      <c r="B253" s="28"/>
      <c r="C253" s="29"/>
      <c r="D253" s="26"/>
      <c r="E253" s="26" t="s">
        <v>328</v>
      </c>
      <c r="F253" s="27">
        <v>7827.6</v>
      </c>
      <c r="G253" s="27">
        <v>8211.3</v>
      </c>
    </row>
    <row r="254" spans="1:7" ht="24" customHeight="1">
      <c r="A254" s="34" t="s">
        <v>329</v>
      </c>
      <c r="B254" s="28"/>
      <c r="C254" s="29"/>
      <c r="D254" s="26"/>
      <c r="E254" s="26" t="s">
        <v>313</v>
      </c>
      <c r="F254" s="27">
        <v>800.4</v>
      </c>
      <c r="G254" s="27">
        <v>839.7</v>
      </c>
    </row>
    <row r="255" spans="1:7" ht="15" customHeight="1">
      <c r="A255" s="34" t="s">
        <v>330</v>
      </c>
      <c r="B255" s="28"/>
      <c r="C255" s="29"/>
      <c r="D255" s="26"/>
      <c r="E255" s="26" t="s">
        <v>318</v>
      </c>
      <c r="F255" s="27">
        <v>10</v>
      </c>
      <c r="G255" s="27">
        <v>9.6</v>
      </c>
    </row>
    <row r="256" spans="1:7" ht="39.75" customHeight="1">
      <c r="A256" s="23" t="s">
        <v>138</v>
      </c>
      <c r="B256" s="15" t="s">
        <v>72</v>
      </c>
      <c r="C256" s="15"/>
      <c r="D256" s="18"/>
      <c r="E256" s="18"/>
      <c r="F256" s="19">
        <f>F257+F279+F304</f>
        <v>157031.6</v>
      </c>
      <c r="G256" s="19">
        <f>G257+G279+G304</f>
        <v>164726.6</v>
      </c>
    </row>
    <row r="257" spans="1:7" ht="13.5" customHeight="1">
      <c r="A257" s="11" t="s">
        <v>47</v>
      </c>
      <c r="B257" s="12"/>
      <c r="C257" s="13" t="s">
        <v>48</v>
      </c>
      <c r="D257" s="9"/>
      <c r="E257" s="9"/>
      <c r="F257" s="19">
        <f>F258+F268</f>
        <v>68461.2</v>
      </c>
      <c r="G257" s="19">
        <f>G258+G268</f>
        <v>71816.2</v>
      </c>
    </row>
    <row r="258" spans="1:7" ht="15" customHeight="1">
      <c r="A258" s="97" t="s">
        <v>51</v>
      </c>
      <c r="B258" s="3"/>
      <c r="C258" s="33" t="s">
        <v>52</v>
      </c>
      <c r="D258" s="60"/>
      <c r="E258" s="41"/>
      <c r="F258" s="27">
        <f>F259</f>
        <v>51062.1</v>
      </c>
      <c r="G258" s="27">
        <f>G259</f>
        <v>53564.5</v>
      </c>
    </row>
    <row r="259" spans="1:7" ht="39.75" customHeight="1">
      <c r="A259" s="34" t="s">
        <v>397</v>
      </c>
      <c r="B259" s="37"/>
      <c r="C259" s="38"/>
      <c r="D259" s="41" t="s">
        <v>227</v>
      </c>
      <c r="E259" s="26"/>
      <c r="F259" s="27">
        <f>F260+F264</f>
        <v>51062.1</v>
      </c>
      <c r="G259" s="27">
        <f>G260+G264</f>
        <v>53564.5</v>
      </c>
    </row>
    <row r="260" spans="1:7" ht="26.25" customHeight="1">
      <c r="A260" s="34" t="s">
        <v>228</v>
      </c>
      <c r="B260" s="29"/>
      <c r="C260" s="35"/>
      <c r="D260" s="41" t="s">
        <v>229</v>
      </c>
      <c r="E260" s="41"/>
      <c r="F260" s="27">
        <f>F261</f>
        <v>50587.4</v>
      </c>
      <c r="G260" s="27">
        <f>G261</f>
        <v>53066.5</v>
      </c>
    </row>
    <row r="261" spans="1:7" ht="16.5" customHeight="1">
      <c r="A261" s="34" t="s">
        <v>35</v>
      </c>
      <c r="B261" s="29"/>
      <c r="C261" s="35"/>
      <c r="D261" s="41" t="s">
        <v>230</v>
      </c>
      <c r="E261" s="41"/>
      <c r="F261" s="27">
        <f>F262+F263</f>
        <v>50587.4</v>
      </c>
      <c r="G261" s="27">
        <f>G262+G263</f>
        <v>53066.5</v>
      </c>
    </row>
    <row r="262" spans="1:7" ht="15.75" customHeight="1">
      <c r="A262" s="34" t="s">
        <v>309</v>
      </c>
      <c r="B262" s="75"/>
      <c r="C262" s="75"/>
      <c r="D262" s="75"/>
      <c r="E262" s="32">
        <v>610</v>
      </c>
      <c r="F262" s="27">
        <v>31920.2</v>
      </c>
      <c r="G262" s="27">
        <v>33484.5</v>
      </c>
    </row>
    <row r="263" spans="1:7" ht="15.75" customHeight="1">
      <c r="A263" s="34" t="s">
        <v>310</v>
      </c>
      <c r="B263" s="75"/>
      <c r="C263" s="75"/>
      <c r="D263" s="75"/>
      <c r="E263" s="32">
        <v>620</v>
      </c>
      <c r="F263" s="27">
        <v>18667.2</v>
      </c>
      <c r="G263" s="27">
        <v>19582</v>
      </c>
    </row>
    <row r="264" spans="1:7" ht="14.25" customHeight="1">
      <c r="A264" s="34" t="s">
        <v>231</v>
      </c>
      <c r="B264" s="29"/>
      <c r="C264" s="35"/>
      <c r="D264" s="41" t="s">
        <v>232</v>
      </c>
      <c r="E264" s="28"/>
      <c r="F264" s="27">
        <f>F265</f>
        <v>474.7</v>
      </c>
      <c r="G264" s="27">
        <f>G265</f>
        <v>498</v>
      </c>
    </row>
    <row r="265" spans="1:7" ht="26.25" customHeight="1">
      <c r="A265" s="34" t="s">
        <v>175</v>
      </c>
      <c r="B265" s="29"/>
      <c r="C265" s="35"/>
      <c r="D265" s="41" t="s">
        <v>233</v>
      </c>
      <c r="E265" s="28"/>
      <c r="F265" s="48">
        <f>F266+F267</f>
        <v>474.7</v>
      </c>
      <c r="G265" s="48">
        <f>G266+G267</f>
        <v>498</v>
      </c>
    </row>
    <row r="266" spans="1:7" ht="17.25" customHeight="1">
      <c r="A266" s="34" t="s">
        <v>309</v>
      </c>
      <c r="B266" s="75"/>
      <c r="C266" s="75"/>
      <c r="D266" s="75"/>
      <c r="E266" s="32">
        <v>610</v>
      </c>
      <c r="F266" s="48">
        <v>368.5</v>
      </c>
      <c r="G266" s="27">
        <v>386.6</v>
      </c>
    </row>
    <row r="267" spans="1:7" ht="14.25" customHeight="1">
      <c r="A267" s="34" t="s">
        <v>310</v>
      </c>
      <c r="B267" s="75"/>
      <c r="C267" s="75"/>
      <c r="D267" s="75"/>
      <c r="E267" s="32">
        <v>620</v>
      </c>
      <c r="F267" s="48">
        <v>106.2</v>
      </c>
      <c r="G267" s="27">
        <v>111.4</v>
      </c>
    </row>
    <row r="268" spans="1:7" ht="18" customHeight="1">
      <c r="A268" s="97" t="s">
        <v>53</v>
      </c>
      <c r="B268" s="3"/>
      <c r="C268" s="33" t="s">
        <v>54</v>
      </c>
      <c r="D268" s="41"/>
      <c r="E268" s="41"/>
      <c r="F268" s="27">
        <f>F269</f>
        <v>17399.1</v>
      </c>
      <c r="G268" s="27">
        <f>G269</f>
        <v>18251.7</v>
      </c>
    </row>
    <row r="269" spans="1:7" ht="26.25" customHeight="1">
      <c r="A269" s="34" t="s">
        <v>398</v>
      </c>
      <c r="B269" s="37"/>
      <c r="C269" s="38"/>
      <c r="D269" s="41" t="s">
        <v>234</v>
      </c>
      <c r="E269" s="26"/>
      <c r="F269" s="27">
        <f>F271+F273+F276</f>
        <v>17399.1</v>
      </c>
      <c r="G269" s="27">
        <f>G271+G273+G276</f>
        <v>18251.7</v>
      </c>
    </row>
    <row r="270" spans="1:7" ht="25.5" customHeight="1">
      <c r="A270" s="34" t="s">
        <v>235</v>
      </c>
      <c r="B270" s="37"/>
      <c r="C270" s="38"/>
      <c r="D270" s="41" t="s">
        <v>394</v>
      </c>
      <c r="E270" s="26"/>
      <c r="F270" s="27">
        <f>F271</f>
        <v>13502.1</v>
      </c>
      <c r="G270" s="27">
        <f>G271</f>
        <v>14163.7</v>
      </c>
    </row>
    <row r="271" spans="1:7" ht="15" customHeight="1">
      <c r="A271" s="34" t="s">
        <v>35</v>
      </c>
      <c r="B271" s="29"/>
      <c r="C271" s="29"/>
      <c r="D271" s="41" t="s">
        <v>395</v>
      </c>
      <c r="E271" s="41"/>
      <c r="F271" s="27">
        <f>F272</f>
        <v>13502.1</v>
      </c>
      <c r="G271" s="27">
        <f>G272</f>
        <v>14163.7</v>
      </c>
    </row>
    <row r="272" spans="1:7" ht="15.75" customHeight="1">
      <c r="A272" s="34" t="s">
        <v>309</v>
      </c>
      <c r="B272" s="75"/>
      <c r="C272" s="75"/>
      <c r="D272" s="75"/>
      <c r="E272" s="32">
        <v>610</v>
      </c>
      <c r="F272" s="27">
        <v>13502.1</v>
      </c>
      <c r="G272" s="27">
        <v>14163.7</v>
      </c>
    </row>
    <row r="273" spans="1:7" ht="15.75" customHeight="1">
      <c r="A273" s="34" t="s">
        <v>236</v>
      </c>
      <c r="B273" s="29"/>
      <c r="C273" s="29"/>
      <c r="D273" s="41" t="s">
        <v>237</v>
      </c>
      <c r="E273" s="26"/>
      <c r="F273" s="27">
        <f>F274</f>
        <v>2266</v>
      </c>
      <c r="G273" s="27">
        <f>G274</f>
        <v>2377</v>
      </c>
    </row>
    <row r="274" spans="1:7" ht="16.5" customHeight="1">
      <c r="A274" s="34" t="s">
        <v>174</v>
      </c>
      <c r="B274" s="29"/>
      <c r="C274" s="29"/>
      <c r="D274" s="41" t="s">
        <v>238</v>
      </c>
      <c r="E274" s="26"/>
      <c r="F274" s="27">
        <f>F275</f>
        <v>2266</v>
      </c>
      <c r="G274" s="27">
        <f>G275</f>
        <v>2377</v>
      </c>
    </row>
    <row r="275" spans="1:7" ht="16.5" customHeight="1">
      <c r="A275" s="34" t="s">
        <v>309</v>
      </c>
      <c r="B275" s="75"/>
      <c r="C275" s="75"/>
      <c r="D275" s="75"/>
      <c r="E275" s="32">
        <v>610</v>
      </c>
      <c r="F275" s="27">
        <v>2266</v>
      </c>
      <c r="G275" s="27">
        <v>2377</v>
      </c>
    </row>
    <row r="276" spans="1:7" ht="24.75" customHeight="1">
      <c r="A276" s="34" t="s">
        <v>389</v>
      </c>
      <c r="B276" s="29"/>
      <c r="C276" s="29"/>
      <c r="D276" s="41" t="s">
        <v>239</v>
      </c>
      <c r="E276" s="26"/>
      <c r="F276" s="27">
        <f>F277</f>
        <v>1631</v>
      </c>
      <c r="G276" s="27">
        <f>G277</f>
        <v>1711</v>
      </c>
    </row>
    <row r="277" spans="1:7" ht="26.25" customHeight="1">
      <c r="A277" s="34" t="s">
        <v>248</v>
      </c>
      <c r="B277" s="76"/>
      <c r="C277" s="76"/>
      <c r="D277" s="41" t="s">
        <v>240</v>
      </c>
      <c r="E277" s="26"/>
      <c r="F277" s="27">
        <f>F278</f>
        <v>1631</v>
      </c>
      <c r="G277" s="27">
        <f>G278</f>
        <v>1711</v>
      </c>
    </row>
    <row r="278" spans="1:7" ht="16.5" customHeight="1">
      <c r="A278" s="34" t="s">
        <v>309</v>
      </c>
      <c r="B278" s="75"/>
      <c r="C278" s="75"/>
      <c r="D278" s="75"/>
      <c r="E278" s="32">
        <v>610</v>
      </c>
      <c r="F278" s="27">
        <v>1631</v>
      </c>
      <c r="G278" s="27">
        <v>1711</v>
      </c>
    </row>
    <row r="279" spans="1:7" ht="15" customHeight="1">
      <c r="A279" s="11" t="s">
        <v>204</v>
      </c>
      <c r="B279" s="12"/>
      <c r="C279" s="13" t="s">
        <v>55</v>
      </c>
      <c r="D279" s="9"/>
      <c r="E279" s="9"/>
      <c r="F279" s="19">
        <f>F280+F294</f>
        <v>88031.2</v>
      </c>
      <c r="G279" s="19">
        <f>G280+G294</f>
        <v>92344.29999999999</v>
      </c>
    </row>
    <row r="280" spans="1:7" ht="14.25" customHeight="1">
      <c r="A280" s="97" t="s">
        <v>56</v>
      </c>
      <c r="B280" s="3"/>
      <c r="C280" s="33" t="s">
        <v>57</v>
      </c>
      <c r="D280" s="60"/>
      <c r="E280" s="41"/>
      <c r="F280" s="27">
        <f>F281</f>
        <v>75623.3</v>
      </c>
      <c r="G280" s="27">
        <f>G281</f>
        <v>79328.4</v>
      </c>
    </row>
    <row r="281" spans="1:7" ht="36.75" customHeight="1">
      <c r="A281" s="34" t="s">
        <v>397</v>
      </c>
      <c r="B281" s="37"/>
      <c r="C281" s="38"/>
      <c r="D281" s="41" t="s">
        <v>227</v>
      </c>
      <c r="E281" s="26"/>
      <c r="F281" s="27">
        <f>F282+F285+F288+F291</f>
        <v>75623.3</v>
      </c>
      <c r="G281" s="27">
        <f>G282+G285+G288+G291</f>
        <v>79328.4</v>
      </c>
    </row>
    <row r="282" spans="1:7" ht="14.25" customHeight="1">
      <c r="A282" s="71" t="s">
        <v>390</v>
      </c>
      <c r="B282" s="26"/>
      <c r="C282" s="77"/>
      <c r="D282" s="41" t="s">
        <v>241</v>
      </c>
      <c r="E282" s="41"/>
      <c r="F282" s="27">
        <f>F283</f>
        <v>10098</v>
      </c>
      <c r="G282" s="27">
        <f>G283</f>
        <v>10592.8</v>
      </c>
    </row>
    <row r="283" spans="1:7" ht="18.75" customHeight="1">
      <c r="A283" s="34" t="s">
        <v>35</v>
      </c>
      <c r="B283" s="26"/>
      <c r="C283" s="77"/>
      <c r="D283" s="41" t="s">
        <v>242</v>
      </c>
      <c r="E283" s="41"/>
      <c r="F283" s="27">
        <f>F284</f>
        <v>10098</v>
      </c>
      <c r="G283" s="27">
        <f>G284</f>
        <v>10592.8</v>
      </c>
    </row>
    <row r="284" spans="1:7" ht="15.75" customHeight="1">
      <c r="A284" s="34" t="s">
        <v>309</v>
      </c>
      <c r="B284" s="75"/>
      <c r="C284" s="75"/>
      <c r="D284" s="75"/>
      <c r="E284" s="32">
        <v>610</v>
      </c>
      <c r="F284" s="27">
        <v>10098</v>
      </c>
      <c r="G284" s="27">
        <v>10592.8</v>
      </c>
    </row>
    <row r="285" spans="1:7" ht="26.25" customHeight="1">
      <c r="A285" s="72" t="s">
        <v>391</v>
      </c>
      <c r="B285" s="29"/>
      <c r="C285" s="35"/>
      <c r="D285" s="41" t="s">
        <v>369</v>
      </c>
      <c r="E285" s="26"/>
      <c r="F285" s="27">
        <f>F286</f>
        <v>35044</v>
      </c>
      <c r="G285" s="27">
        <f>G286</f>
        <v>36761</v>
      </c>
    </row>
    <row r="286" spans="1:7" ht="16.5" customHeight="1">
      <c r="A286" s="34" t="s">
        <v>35</v>
      </c>
      <c r="B286" s="29"/>
      <c r="C286" s="35"/>
      <c r="D286" s="41" t="s">
        <v>370</v>
      </c>
      <c r="E286" s="26"/>
      <c r="F286" s="27">
        <f>F287</f>
        <v>35044</v>
      </c>
      <c r="G286" s="27">
        <f>G287</f>
        <v>36761</v>
      </c>
    </row>
    <row r="287" spans="1:7" ht="16.5" customHeight="1">
      <c r="A287" s="34" t="s">
        <v>309</v>
      </c>
      <c r="B287" s="75"/>
      <c r="C287" s="75"/>
      <c r="D287" s="75"/>
      <c r="E287" s="32">
        <v>610</v>
      </c>
      <c r="F287" s="27">
        <v>35044</v>
      </c>
      <c r="G287" s="27">
        <v>36761</v>
      </c>
    </row>
    <row r="288" spans="1:7" ht="24" customHeight="1">
      <c r="A288" s="72" t="s">
        <v>392</v>
      </c>
      <c r="B288" s="29"/>
      <c r="C288" s="35"/>
      <c r="D288" s="41" t="s">
        <v>243</v>
      </c>
      <c r="E288" s="26"/>
      <c r="F288" s="27">
        <f>F289</f>
        <v>26391.3</v>
      </c>
      <c r="G288" s="27">
        <f>G289</f>
        <v>27684.6</v>
      </c>
    </row>
    <row r="289" spans="1:7" ht="15" customHeight="1">
      <c r="A289" s="34" t="s">
        <v>35</v>
      </c>
      <c r="B289" s="29"/>
      <c r="C289" s="35"/>
      <c r="D289" s="41" t="s">
        <v>244</v>
      </c>
      <c r="E289" s="26"/>
      <c r="F289" s="27">
        <f>F290</f>
        <v>26391.3</v>
      </c>
      <c r="G289" s="27">
        <f>G290</f>
        <v>27684.6</v>
      </c>
    </row>
    <row r="290" spans="1:7" ht="15.75" customHeight="1">
      <c r="A290" s="34" t="s">
        <v>309</v>
      </c>
      <c r="B290" s="75"/>
      <c r="C290" s="75"/>
      <c r="D290" s="75"/>
      <c r="E290" s="32">
        <v>610</v>
      </c>
      <c r="F290" s="27">
        <v>26391.3</v>
      </c>
      <c r="G290" s="27">
        <v>27684.6</v>
      </c>
    </row>
    <row r="291" spans="1:7" ht="16.5" customHeight="1">
      <c r="A291" s="72" t="s">
        <v>231</v>
      </c>
      <c r="B291" s="26"/>
      <c r="C291" s="77"/>
      <c r="D291" s="41" t="s">
        <v>232</v>
      </c>
      <c r="E291" s="41"/>
      <c r="F291" s="27">
        <f>F292</f>
        <v>4090</v>
      </c>
      <c r="G291" s="27">
        <f>G292</f>
        <v>4290</v>
      </c>
    </row>
    <row r="292" spans="1:7" ht="24.75" customHeight="1">
      <c r="A292" s="34" t="s">
        <v>175</v>
      </c>
      <c r="B292" s="26"/>
      <c r="C292" s="77"/>
      <c r="D292" s="41" t="s">
        <v>233</v>
      </c>
      <c r="E292" s="41"/>
      <c r="F292" s="27">
        <f>F293</f>
        <v>4090</v>
      </c>
      <c r="G292" s="27">
        <f>G293</f>
        <v>4290</v>
      </c>
    </row>
    <row r="293" spans="1:7" ht="15.75" customHeight="1">
      <c r="A293" s="34" t="s">
        <v>309</v>
      </c>
      <c r="B293" s="75"/>
      <c r="C293" s="75"/>
      <c r="D293" s="75"/>
      <c r="E293" s="32">
        <v>610</v>
      </c>
      <c r="F293" s="27">
        <v>4090</v>
      </c>
      <c r="G293" s="27">
        <v>4290</v>
      </c>
    </row>
    <row r="294" spans="1:7" ht="16.5" customHeight="1">
      <c r="A294" s="97" t="s">
        <v>363</v>
      </c>
      <c r="B294" s="3"/>
      <c r="C294" s="33" t="s">
        <v>127</v>
      </c>
      <c r="D294" s="26"/>
      <c r="E294" s="26"/>
      <c r="F294" s="27">
        <f>F295</f>
        <v>12407.9</v>
      </c>
      <c r="G294" s="27">
        <f>G295</f>
        <v>13015.9</v>
      </c>
    </row>
    <row r="295" spans="1:7" ht="36.75" customHeight="1">
      <c r="A295" s="34" t="s">
        <v>397</v>
      </c>
      <c r="B295" s="37"/>
      <c r="C295" s="38"/>
      <c r="D295" s="41" t="s">
        <v>227</v>
      </c>
      <c r="E295" s="26"/>
      <c r="F295" s="27">
        <f>F296+F301</f>
        <v>12407.9</v>
      </c>
      <c r="G295" s="27">
        <f>G296+G301</f>
        <v>13015.9</v>
      </c>
    </row>
    <row r="296" spans="1:7" ht="15" customHeight="1">
      <c r="A296" s="34" t="s">
        <v>245</v>
      </c>
      <c r="B296" s="29"/>
      <c r="C296" s="29"/>
      <c r="D296" s="41" t="s">
        <v>246</v>
      </c>
      <c r="E296" s="26"/>
      <c r="F296" s="27">
        <f>F297</f>
        <v>11767.699999999999</v>
      </c>
      <c r="G296" s="27">
        <f>G297</f>
        <v>12344.4</v>
      </c>
    </row>
    <row r="297" spans="1:7" ht="15.75" customHeight="1">
      <c r="A297" s="34" t="s">
        <v>26</v>
      </c>
      <c r="B297" s="29"/>
      <c r="C297" s="29"/>
      <c r="D297" s="41" t="s">
        <v>247</v>
      </c>
      <c r="E297" s="26"/>
      <c r="F297" s="27">
        <f>SUM(F298:F300)</f>
        <v>11767.699999999999</v>
      </c>
      <c r="G297" s="27">
        <f>SUM(G298:G300)</f>
        <v>12344.4</v>
      </c>
    </row>
    <row r="298" spans="1:7" ht="24.75" customHeight="1">
      <c r="A298" s="34" t="s">
        <v>306</v>
      </c>
      <c r="B298" s="29"/>
      <c r="C298" s="31"/>
      <c r="D298" s="26"/>
      <c r="E298" s="32">
        <v>120</v>
      </c>
      <c r="F298" s="27">
        <v>10622.3</v>
      </c>
      <c r="G298" s="27">
        <v>11142.8</v>
      </c>
    </row>
    <row r="299" spans="1:7" ht="25.5" customHeight="1">
      <c r="A299" s="34" t="s">
        <v>307</v>
      </c>
      <c r="B299" s="29"/>
      <c r="C299" s="31"/>
      <c r="D299" s="26"/>
      <c r="E299" s="32">
        <v>240</v>
      </c>
      <c r="F299" s="27">
        <v>1117.8</v>
      </c>
      <c r="G299" s="27">
        <v>1172.6</v>
      </c>
    </row>
    <row r="300" spans="1:7" ht="14.25" customHeight="1">
      <c r="A300" s="34" t="s">
        <v>308</v>
      </c>
      <c r="B300" s="29"/>
      <c r="C300" s="31"/>
      <c r="D300" s="26"/>
      <c r="E300" s="32">
        <v>850</v>
      </c>
      <c r="F300" s="27">
        <v>27.6</v>
      </c>
      <c r="G300" s="27">
        <v>29</v>
      </c>
    </row>
    <row r="301" spans="1:7" ht="15.75" customHeight="1">
      <c r="A301" s="72" t="s">
        <v>231</v>
      </c>
      <c r="B301" s="26"/>
      <c r="C301" s="77"/>
      <c r="D301" s="41" t="s">
        <v>232</v>
      </c>
      <c r="E301" s="26"/>
      <c r="F301" s="27">
        <f>F302</f>
        <v>640.2</v>
      </c>
      <c r="G301" s="27">
        <f>G302</f>
        <v>671.5</v>
      </c>
    </row>
    <row r="302" spans="1:7" ht="25.5" customHeight="1">
      <c r="A302" s="34" t="s">
        <v>175</v>
      </c>
      <c r="B302" s="26"/>
      <c r="C302" s="77"/>
      <c r="D302" s="41" t="s">
        <v>233</v>
      </c>
      <c r="E302" s="26"/>
      <c r="F302" s="27">
        <f>F303</f>
        <v>640.2</v>
      </c>
      <c r="G302" s="27">
        <v>671.5</v>
      </c>
    </row>
    <row r="303" spans="1:7" ht="21.75" customHeight="1">
      <c r="A303" s="34" t="s">
        <v>307</v>
      </c>
      <c r="B303" s="29"/>
      <c r="C303" s="31"/>
      <c r="D303" s="26"/>
      <c r="E303" s="32">
        <v>240</v>
      </c>
      <c r="F303" s="27">
        <v>640.2</v>
      </c>
      <c r="G303" s="27">
        <v>671.5</v>
      </c>
    </row>
    <row r="304" spans="1:7" ht="15.75" customHeight="1">
      <c r="A304" s="11" t="s">
        <v>60</v>
      </c>
      <c r="B304" s="12"/>
      <c r="C304" s="13" t="s">
        <v>61</v>
      </c>
      <c r="D304" s="9"/>
      <c r="E304" s="9"/>
      <c r="F304" s="19">
        <f>F305+F309</f>
        <v>539.1999999999999</v>
      </c>
      <c r="G304" s="19">
        <f>G305+G309</f>
        <v>566.1</v>
      </c>
    </row>
    <row r="305" spans="1:7" ht="15.75" customHeight="1">
      <c r="A305" s="97" t="s">
        <v>185</v>
      </c>
      <c r="B305" s="3"/>
      <c r="C305" s="33" t="s">
        <v>62</v>
      </c>
      <c r="D305" s="39"/>
      <c r="E305" s="26"/>
      <c r="F305" s="27">
        <f aca="true" t="shared" si="21" ref="F305:G307">F306</f>
        <v>122.8</v>
      </c>
      <c r="G305" s="27">
        <f t="shared" si="21"/>
        <v>128.9</v>
      </c>
    </row>
    <row r="306" spans="1:7" ht="15.75" customHeight="1">
      <c r="A306" s="34" t="s">
        <v>10</v>
      </c>
      <c r="B306" s="42"/>
      <c r="C306" s="49"/>
      <c r="D306" s="32" t="s">
        <v>210</v>
      </c>
      <c r="E306" s="26"/>
      <c r="F306" s="27">
        <f t="shared" si="21"/>
        <v>122.8</v>
      </c>
      <c r="G306" s="27">
        <f t="shared" si="21"/>
        <v>128.9</v>
      </c>
    </row>
    <row r="307" spans="1:7" ht="51" customHeight="1">
      <c r="A307" s="34" t="s">
        <v>198</v>
      </c>
      <c r="B307" s="26"/>
      <c r="C307" s="33"/>
      <c r="D307" s="32" t="s">
        <v>211</v>
      </c>
      <c r="E307" s="26"/>
      <c r="F307" s="27">
        <f t="shared" si="21"/>
        <v>122.8</v>
      </c>
      <c r="G307" s="27">
        <f t="shared" si="21"/>
        <v>128.9</v>
      </c>
    </row>
    <row r="308" spans="1:7" ht="23.25" customHeight="1">
      <c r="A308" s="34" t="s">
        <v>304</v>
      </c>
      <c r="B308" s="26"/>
      <c r="C308" s="39"/>
      <c r="D308" s="32"/>
      <c r="E308" s="41" t="s">
        <v>305</v>
      </c>
      <c r="F308" s="27">
        <v>122.8</v>
      </c>
      <c r="G308" s="27">
        <v>128.9</v>
      </c>
    </row>
    <row r="309" spans="1:7" ht="15.75" customHeight="1">
      <c r="A309" s="97" t="s">
        <v>147</v>
      </c>
      <c r="B309" s="3"/>
      <c r="C309" s="33" t="s">
        <v>63</v>
      </c>
      <c r="D309" s="32"/>
      <c r="E309" s="67"/>
      <c r="F309" s="27">
        <f aca="true" t="shared" si="22" ref="F309:G311">F310</f>
        <v>416.4</v>
      </c>
      <c r="G309" s="27">
        <f t="shared" si="22"/>
        <v>437.2</v>
      </c>
    </row>
    <row r="310" spans="1:7" ht="16.5" customHeight="1">
      <c r="A310" s="34" t="s">
        <v>10</v>
      </c>
      <c r="B310" s="42"/>
      <c r="C310" s="49"/>
      <c r="D310" s="32" t="s">
        <v>210</v>
      </c>
      <c r="E310" s="26"/>
      <c r="F310" s="27">
        <f t="shared" si="22"/>
        <v>416.4</v>
      </c>
      <c r="G310" s="27">
        <f t="shared" si="22"/>
        <v>437.2</v>
      </c>
    </row>
    <row r="311" spans="1:7" ht="15.75" customHeight="1">
      <c r="A311" s="34" t="s">
        <v>94</v>
      </c>
      <c r="B311" s="29"/>
      <c r="C311" s="31"/>
      <c r="D311" s="32" t="s">
        <v>341</v>
      </c>
      <c r="E311" s="32"/>
      <c r="F311" s="27">
        <f t="shared" si="22"/>
        <v>416.4</v>
      </c>
      <c r="G311" s="27">
        <f t="shared" si="22"/>
        <v>437.2</v>
      </c>
    </row>
    <row r="312" spans="1:7" ht="23.25" customHeight="1">
      <c r="A312" s="34" t="s">
        <v>304</v>
      </c>
      <c r="B312" s="26"/>
      <c r="C312" s="39"/>
      <c r="D312" s="32"/>
      <c r="E312" s="41" t="s">
        <v>305</v>
      </c>
      <c r="F312" s="27">
        <v>416.4</v>
      </c>
      <c r="G312" s="27">
        <v>437.2</v>
      </c>
    </row>
    <row r="313" spans="1:7" ht="27.75" customHeight="1">
      <c r="A313" s="23" t="s">
        <v>73</v>
      </c>
      <c r="B313" s="15" t="s">
        <v>74</v>
      </c>
      <c r="C313" s="15"/>
      <c r="D313" s="18"/>
      <c r="E313" s="18"/>
      <c r="F313" s="19">
        <f>F315</f>
        <v>6148.7</v>
      </c>
      <c r="G313" s="19">
        <f>G315</f>
        <v>6450</v>
      </c>
    </row>
    <row r="314" spans="1:7" ht="15.75" customHeight="1">
      <c r="A314" s="11" t="s">
        <v>20</v>
      </c>
      <c r="B314" s="12"/>
      <c r="C314" s="13" t="s">
        <v>21</v>
      </c>
      <c r="D314" s="9"/>
      <c r="E314" s="9"/>
      <c r="F314" s="19">
        <f aca="true" t="shared" si="23" ref="F314:G316">F315</f>
        <v>6148.7</v>
      </c>
      <c r="G314" s="19">
        <f t="shared" si="23"/>
        <v>6450</v>
      </c>
    </row>
    <row r="315" spans="1:7" ht="34.5" customHeight="1">
      <c r="A315" s="97" t="s">
        <v>205</v>
      </c>
      <c r="B315" s="3"/>
      <c r="C315" s="33" t="s">
        <v>75</v>
      </c>
      <c r="D315" s="26"/>
      <c r="E315" s="26"/>
      <c r="F315" s="27">
        <f t="shared" si="23"/>
        <v>6148.7</v>
      </c>
      <c r="G315" s="27">
        <f t="shared" si="23"/>
        <v>6450</v>
      </c>
    </row>
    <row r="316" spans="1:7" ht="26.25" customHeight="1">
      <c r="A316" s="34" t="s">
        <v>11</v>
      </c>
      <c r="B316" s="29"/>
      <c r="C316" s="31"/>
      <c r="D316" s="26" t="s">
        <v>282</v>
      </c>
      <c r="E316" s="32"/>
      <c r="F316" s="27">
        <f t="shared" si="23"/>
        <v>6148.7</v>
      </c>
      <c r="G316" s="27">
        <f t="shared" si="23"/>
        <v>6450</v>
      </c>
    </row>
    <row r="317" spans="1:7" ht="15.75" customHeight="1">
      <c r="A317" s="34" t="s">
        <v>26</v>
      </c>
      <c r="B317" s="29"/>
      <c r="C317" s="31"/>
      <c r="D317" s="26" t="s">
        <v>283</v>
      </c>
      <c r="E317" s="32"/>
      <c r="F317" s="27">
        <f>F318+F319+F320</f>
        <v>6148.7</v>
      </c>
      <c r="G317" s="27">
        <f>G318+G319+G320</f>
        <v>6450</v>
      </c>
    </row>
    <row r="318" spans="1:7" ht="23.25" customHeight="1">
      <c r="A318" s="34" t="s">
        <v>306</v>
      </c>
      <c r="B318" s="29"/>
      <c r="C318" s="31"/>
      <c r="D318" s="26"/>
      <c r="E318" s="32">
        <v>120</v>
      </c>
      <c r="F318" s="27">
        <v>3905.5</v>
      </c>
      <c r="G318" s="27">
        <v>3975</v>
      </c>
    </row>
    <row r="319" spans="1:7" ht="23.25" customHeight="1">
      <c r="A319" s="34" t="s">
        <v>307</v>
      </c>
      <c r="B319" s="29"/>
      <c r="C319" s="31"/>
      <c r="D319" s="26"/>
      <c r="E319" s="32">
        <v>240</v>
      </c>
      <c r="F319" s="27">
        <v>2193.2</v>
      </c>
      <c r="G319" s="27">
        <v>2425</v>
      </c>
    </row>
    <row r="320" spans="1:7" ht="14.25" customHeight="1">
      <c r="A320" s="34" t="s">
        <v>308</v>
      </c>
      <c r="B320" s="29"/>
      <c r="C320" s="31"/>
      <c r="D320" s="26"/>
      <c r="E320" s="32">
        <v>850</v>
      </c>
      <c r="F320" s="40">
        <v>50</v>
      </c>
      <c r="G320" s="27">
        <v>50</v>
      </c>
    </row>
    <row r="321" spans="1:7" ht="27.75" customHeight="1">
      <c r="A321" s="23" t="s">
        <v>137</v>
      </c>
      <c r="B321" s="15" t="s">
        <v>119</v>
      </c>
      <c r="C321" s="15"/>
      <c r="D321" s="18"/>
      <c r="E321" s="18"/>
      <c r="F321" s="19">
        <f>F322+F337</f>
        <v>22653.2</v>
      </c>
      <c r="G321" s="19">
        <f>G322+G337</f>
        <v>23763.2</v>
      </c>
    </row>
    <row r="322" spans="1:7" ht="14.25" customHeight="1">
      <c r="A322" s="11" t="s">
        <v>20</v>
      </c>
      <c r="B322" s="12"/>
      <c r="C322" s="13" t="s">
        <v>21</v>
      </c>
      <c r="D322" s="9"/>
      <c r="E322" s="9"/>
      <c r="F322" s="19">
        <f>F323+F327+F333</f>
        <v>22153.2</v>
      </c>
      <c r="G322" s="19">
        <f>G323+G327+G333</f>
        <v>23263.2</v>
      </c>
    </row>
    <row r="323" spans="1:7" ht="37.5" customHeight="1">
      <c r="A323" s="97" t="s">
        <v>103</v>
      </c>
      <c r="B323" s="3"/>
      <c r="C323" s="33" t="s">
        <v>25</v>
      </c>
      <c r="D323" s="60"/>
      <c r="E323" s="41"/>
      <c r="F323" s="27">
        <f aca="true" t="shared" si="24" ref="F323:G325">F324</f>
        <v>700</v>
      </c>
      <c r="G323" s="27">
        <f t="shared" si="24"/>
        <v>700</v>
      </c>
    </row>
    <row r="324" spans="1:7" ht="24" customHeight="1">
      <c r="A324" s="34" t="s">
        <v>11</v>
      </c>
      <c r="B324" s="29"/>
      <c r="C324" s="31"/>
      <c r="D324" s="26" t="s">
        <v>282</v>
      </c>
      <c r="E324" s="41"/>
      <c r="F324" s="27">
        <f t="shared" si="24"/>
        <v>700</v>
      </c>
      <c r="G324" s="27">
        <f t="shared" si="24"/>
        <v>700</v>
      </c>
    </row>
    <row r="325" spans="1:7" ht="14.25" customHeight="1">
      <c r="A325" s="34" t="s">
        <v>26</v>
      </c>
      <c r="B325" s="29"/>
      <c r="C325" s="31"/>
      <c r="D325" s="26" t="s">
        <v>283</v>
      </c>
      <c r="E325" s="26"/>
      <c r="F325" s="27">
        <f t="shared" si="24"/>
        <v>700</v>
      </c>
      <c r="G325" s="27">
        <f t="shared" si="24"/>
        <v>700</v>
      </c>
    </row>
    <row r="326" spans="1:7" ht="23.25" customHeight="1">
      <c r="A326" s="34" t="s">
        <v>304</v>
      </c>
      <c r="B326" s="29"/>
      <c r="C326" s="31"/>
      <c r="D326" s="32"/>
      <c r="E326" s="26" t="s">
        <v>305</v>
      </c>
      <c r="F326" s="27">
        <v>700</v>
      </c>
      <c r="G326" s="27">
        <v>700</v>
      </c>
    </row>
    <row r="327" spans="1:7" ht="29.25" customHeight="1">
      <c r="A327" s="97" t="s">
        <v>116</v>
      </c>
      <c r="B327" s="3"/>
      <c r="C327" s="33" t="s">
        <v>115</v>
      </c>
      <c r="D327" s="26"/>
      <c r="E327" s="26"/>
      <c r="F327" s="27">
        <f>F328</f>
        <v>20383.2</v>
      </c>
      <c r="G327" s="27">
        <f>G328</f>
        <v>21143.2</v>
      </c>
    </row>
    <row r="328" spans="1:7" ht="22.5" customHeight="1">
      <c r="A328" s="34" t="s">
        <v>11</v>
      </c>
      <c r="B328" s="29"/>
      <c r="C328" s="31"/>
      <c r="D328" s="26" t="s">
        <v>282</v>
      </c>
      <c r="E328" s="32"/>
      <c r="F328" s="27">
        <f>F329</f>
        <v>20383.2</v>
      </c>
      <c r="G328" s="27">
        <f>G329</f>
        <v>21143.2</v>
      </c>
    </row>
    <row r="329" spans="1:7" ht="14.25" customHeight="1">
      <c r="A329" s="34" t="s">
        <v>26</v>
      </c>
      <c r="B329" s="29"/>
      <c r="C329" s="31"/>
      <c r="D329" s="26" t="s">
        <v>283</v>
      </c>
      <c r="E329" s="32"/>
      <c r="F329" s="27">
        <f>SUM(F330:F332)</f>
        <v>20383.2</v>
      </c>
      <c r="G329" s="27">
        <f>SUM(G330:G332)</f>
        <v>21143.2</v>
      </c>
    </row>
    <row r="330" spans="1:7" ht="23.25" customHeight="1">
      <c r="A330" s="34" t="s">
        <v>306</v>
      </c>
      <c r="B330" s="29"/>
      <c r="C330" s="31"/>
      <c r="D330" s="26"/>
      <c r="E330" s="32">
        <v>120</v>
      </c>
      <c r="F330" s="27">
        <v>18630.5</v>
      </c>
      <c r="G330" s="27">
        <v>18817</v>
      </c>
    </row>
    <row r="331" spans="1:7" ht="21.75" customHeight="1">
      <c r="A331" s="34" t="s">
        <v>307</v>
      </c>
      <c r="B331" s="29"/>
      <c r="C331" s="31"/>
      <c r="D331" s="26"/>
      <c r="E331" s="32">
        <v>240</v>
      </c>
      <c r="F331" s="27">
        <v>1725.7</v>
      </c>
      <c r="G331" s="27">
        <v>2293.2</v>
      </c>
    </row>
    <row r="332" spans="1:7" ht="16.5" customHeight="1">
      <c r="A332" s="34" t="s">
        <v>308</v>
      </c>
      <c r="B332" s="29"/>
      <c r="C332" s="31"/>
      <c r="D332" s="26"/>
      <c r="E332" s="32">
        <v>850</v>
      </c>
      <c r="F332" s="27">
        <v>27</v>
      </c>
      <c r="G332" s="27">
        <v>33</v>
      </c>
    </row>
    <row r="333" spans="1:7" ht="17.25" customHeight="1">
      <c r="A333" s="97" t="s">
        <v>87</v>
      </c>
      <c r="B333" s="3"/>
      <c r="C333" s="33" t="s">
        <v>120</v>
      </c>
      <c r="D333" s="26"/>
      <c r="E333" s="26"/>
      <c r="F333" s="27">
        <f aca="true" t="shared" si="25" ref="F333:G335">F334</f>
        <v>1070</v>
      </c>
      <c r="G333" s="27">
        <f t="shared" si="25"/>
        <v>1420</v>
      </c>
    </row>
    <row r="334" spans="1:7" ht="15.75" customHeight="1">
      <c r="A334" s="34" t="s">
        <v>10</v>
      </c>
      <c r="B334" s="29"/>
      <c r="C334" s="29"/>
      <c r="D334" s="26" t="s">
        <v>210</v>
      </c>
      <c r="E334" s="26"/>
      <c r="F334" s="27">
        <f t="shared" si="25"/>
        <v>1070</v>
      </c>
      <c r="G334" s="27">
        <f t="shared" si="25"/>
        <v>1420</v>
      </c>
    </row>
    <row r="335" spans="1:7" ht="17.25" customHeight="1">
      <c r="A335" s="34" t="s">
        <v>189</v>
      </c>
      <c r="B335" s="29"/>
      <c r="C335" s="29"/>
      <c r="D335" s="26" t="s">
        <v>290</v>
      </c>
      <c r="E335" s="26"/>
      <c r="F335" s="27">
        <f t="shared" si="25"/>
        <v>1070</v>
      </c>
      <c r="G335" s="27">
        <f t="shared" si="25"/>
        <v>1420</v>
      </c>
    </row>
    <row r="336" spans="1:7" ht="22.5" customHeight="1">
      <c r="A336" s="34" t="s">
        <v>307</v>
      </c>
      <c r="B336" s="29"/>
      <c r="C336" s="31"/>
      <c r="D336" s="26"/>
      <c r="E336" s="32">
        <v>240</v>
      </c>
      <c r="F336" s="27">
        <v>1070</v>
      </c>
      <c r="G336" s="27">
        <v>1420</v>
      </c>
    </row>
    <row r="337" spans="1:7" ht="14.25" customHeight="1">
      <c r="A337" s="11" t="s">
        <v>182</v>
      </c>
      <c r="B337" s="12"/>
      <c r="C337" s="13" t="s">
        <v>61</v>
      </c>
      <c r="D337" s="9"/>
      <c r="E337" s="9"/>
      <c r="F337" s="19">
        <f aca="true" t="shared" si="26" ref="F337:G340">F338</f>
        <v>500</v>
      </c>
      <c r="G337" s="19">
        <f t="shared" si="26"/>
        <v>500</v>
      </c>
    </row>
    <row r="338" spans="1:7" ht="14.25" customHeight="1">
      <c r="A338" s="97" t="s">
        <v>185</v>
      </c>
      <c r="B338" s="3"/>
      <c r="C338" s="33" t="s">
        <v>62</v>
      </c>
      <c r="D338" s="60"/>
      <c r="E338" s="41"/>
      <c r="F338" s="27">
        <f t="shared" si="26"/>
        <v>500</v>
      </c>
      <c r="G338" s="27">
        <f t="shared" si="26"/>
        <v>500</v>
      </c>
    </row>
    <row r="339" spans="1:7" ht="16.5" customHeight="1">
      <c r="A339" s="34" t="s">
        <v>10</v>
      </c>
      <c r="B339" s="29"/>
      <c r="C339" s="31"/>
      <c r="D339" s="32" t="s">
        <v>210</v>
      </c>
      <c r="E339" s="32"/>
      <c r="F339" s="27">
        <f t="shared" si="26"/>
        <v>500</v>
      </c>
      <c r="G339" s="27">
        <f t="shared" si="26"/>
        <v>500</v>
      </c>
    </row>
    <row r="340" spans="1:7" ht="49.5" customHeight="1">
      <c r="A340" s="34" t="s">
        <v>198</v>
      </c>
      <c r="B340" s="29"/>
      <c r="C340" s="31"/>
      <c r="D340" s="26" t="s">
        <v>211</v>
      </c>
      <c r="E340" s="32"/>
      <c r="F340" s="27">
        <f t="shared" si="26"/>
        <v>500</v>
      </c>
      <c r="G340" s="27">
        <f t="shared" si="26"/>
        <v>500</v>
      </c>
    </row>
    <row r="341" spans="1:7" ht="24" customHeight="1">
      <c r="A341" s="34" t="s">
        <v>304</v>
      </c>
      <c r="B341" s="29"/>
      <c r="C341" s="31"/>
      <c r="D341" s="32"/>
      <c r="E341" s="26" t="s">
        <v>305</v>
      </c>
      <c r="F341" s="27">
        <v>500</v>
      </c>
      <c r="G341" s="27">
        <v>500</v>
      </c>
    </row>
    <row r="342" spans="1:7" ht="24" customHeight="1">
      <c r="A342" s="23" t="s">
        <v>187</v>
      </c>
      <c r="B342" s="15" t="s">
        <v>188</v>
      </c>
      <c r="C342" s="15"/>
      <c r="D342" s="18"/>
      <c r="E342" s="18"/>
      <c r="F342" s="19">
        <f>F343</f>
        <v>3997</v>
      </c>
      <c r="G342" s="19">
        <f>G343</f>
        <v>4192.9</v>
      </c>
    </row>
    <row r="343" spans="1:7" ht="16.5" customHeight="1">
      <c r="A343" s="11" t="s">
        <v>20</v>
      </c>
      <c r="B343" s="12"/>
      <c r="C343" s="13" t="s">
        <v>21</v>
      </c>
      <c r="D343" s="9"/>
      <c r="E343" s="9"/>
      <c r="F343" s="19">
        <f>F344+F353</f>
        <v>3997</v>
      </c>
      <c r="G343" s="19">
        <f>G344+G353</f>
        <v>4192.9</v>
      </c>
    </row>
    <row r="344" spans="1:7" ht="28.5" customHeight="1">
      <c r="A344" s="97" t="s">
        <v>116</v>
      </c>
      <c r="B344" s="3"/>
      <c r="C344" s="33" t="s">
        <v>115</v>
      </c>
      <c r="D344" s="26"/>
      <c r="E344" s="26"/>
      <c r="F344" s="27">
        <f>F345</f>
        <v>3985.9</v>
      </c>
      <c r="G344" s="27">
        <f>G345</f>
        <v>4181</v>
      </c>
    </row>
    <row r="345" spans="1:7" ht="24" customHeight="1">
      <c r="A345" s="34" t="s">
        <v>11</v>
      </c>
      <c r="B345" s="29"/>
      <c r="C345" s="31"/>
      <c r="D345" s="26" t="s">
        <v>282</v>
      </c>
      <c r="E345" s="32"/>
      <c r="F345" s="27">
        <f>F346+F349+F351</f>
        <v>3985.9</v>
      </c>
      <c r="G345" s="27">
        <f>G346+G349+G351</f>
        <v>4181</v>
      </c>
    </row>
    <row r="346" spans="1:7" ht="15" customHeight="1">
      <c r="A346" s="34" t="s">
        <v>26</v>
      </c>
      <c r="B346" s="29"/>
      <c r="C346" s="31"/>
      <c r="D346" s="26" t="s">
        <v>283</v>
      </c>
      <c r="E346" s="32"/>
      <c r="F346" s="27">
        <f>F347+F348</f>
        <v>649.8</v>
      </c>
      <c r="G346" s="27">
        <f>G347+G348</f>
        <v>681.4</v>
      </c>
    </row>
    <row r="347" spans="1:7" ht="24.75" customHeight="1">
      <c r="A347" s="34" t="s">
        <v>307</v>
      </c>
      <c r="B347" s="29"/>
      <c r="C347" s="31"/>
      <c r="D347" s="26"/>
      <c r="E347" s="32">
        <v>240</v>
      </c>
      <c r="F347" s="27">
        <v>644.8</v>
      </c>
      <c r="G347" s="27">
        <v>676.4</v>
      </c>
    </row>
    <row r="348" spans="1:7" ht="14.25" customHeight="1">
      <c r="A348" s="34" t="s">
        <v>308</v>
      </c>
      <c r="B348" s="29"/>
      <c r="C348" s="35"/>
      <c r="D348" s="26"/>
      <c r="E348" s="26" t="s">
        <v>318</v>
      </c>
      <c r="F348" s="27">
        <v>5</v>
      </c>
      <c r="G348" s="27">
        <v>5</v>
      </c>
    </row>
    <row r="349" spans="1:7" ht="15.75" customHeight="1">
      <c r="A349" s="34" t="s">
        <v>190</v>
      </c>
      <c r="B349" s="29"/>
      <c r="C349" s="35"/>
      <c r="D349" s="26" t="s">
        <v>371</v>
      </c>
      <c r="E349" s="26"/>
      <c r="F349" s="27">
        <f>F350</f>
        <v>1510.2</v>
      </c>
      <c r="G349" s="27">
        <f>G350</f>
        <v>1584.2</v>
      </c>
    </row>
    <row r="350" spans="1:7" ht="22.5" customHeight="1">
      <c r="A350" s="34" t="s">
        <v>306</v>
      </c>
      <c r="B350" s="29"/>
      <c r="C350" s="31"/>
      <c r="D350" s="26"/>
      <c r="E350" s="32">
        <v>120</v>
      </c>
      <c r="F350" s="27">
        <v>1510.2</v>
      </c>
      <c r="G350" s="27">
        <v>1584.2</v>
      </c>
    </row>
    <row r="351" spans="1:7" ht="15" customHeight="1">
      <c r="A351" s="34" t="s">
        <v>191</v>
      </c>
      <c r="B351" s="29"/>
      <c r="C351" s="35"/>
      <c r="D351" s="26" t="s">
        <v>372</v>
      </c>
      <c r="E351" s="26"/>
      <c r="F351" s="27">
        <f>F352</f>
        <v>1825.9</v>
      </c>
      <c r="G351" s="27">
        <f>G352</f>
        <v>1915.4</v>
      </c>
    </row>
    <row r="352" spans="1:7" ht="24" customHeight="1">
      <c r="A352" s="34" t="s">
        <v>306</v>
      </c>
      <c r="B352" s="29"/>
      <c r="C352" s="31"/>
      <c r="D352" s="26"/>
      <c r="E352" s="32">
        <v>120</v>
      </c>
      <c r="F352" s="27">
        <v>1825.9</v>
      </c>
      <c r="G352" s="27">
        <v>1915.4</v>
      </c>
    </row>
    <row r="353" spans="1:7" ht="15" customHeight="1">
      <c r="A353" s="97" t="s">
        <v>176</v>
      </c>
      <c r="B353" s="3"/>
      <c r="C353" s="33" t="s">
        <v>120</v>
      </c>
      <c r="D353" s="26"/>
      <c r="E353" s="26"/>
      <c r="F353" s="27">
        <f aca="true" t="shared" si="27" ref="F353:G355">F354</f>
        <v>11.1</v>
      </c>
      <c r="G353" s="27">
        <f t="shared" si="27"/>
        <v>11.9</v>
      </c>
    </row>
    <row r="354" spans="1:7" ht="15" customHeight="1">
      <c r="A354" s="34" t="s">
        <v>10</v>
      </c>
      <c r="B354" s="29"/>
      <c r="C354" s="29"/>
      <c r="D354" s="26" t="s">
        <v>210</v>
      </c>
      <c r="E354" s="26"/>
      <c r="F354" s="27">
        <f t="shared" si="27"/>
        <v>11.1</v>
      </c>
      <c r="G354" s="27">
        <f t="shared" si="27"/>
        <v>11.9</v>
      </c>
    </row>
    <row r="355" spans="1:7" ht="18" customHeight="1">
      <c r="A355" s="34" t="s">
        <v>189</v>
      </c>
      <c r="B355" s="29"/>
      <c r="C355" s="29"/>
      <c r="D355" s="26" t="s">
        <v>290</v>
      </c>
      <c r="E355" s="26"/>
      <c r="F355" s="27">
        <f t="shared" si="27"/>
        <v>11.1</v>
      </c>
      <c r="G355" s="27">
        <f t="shared" si="27"/>
        <v>11.9</v>
      </c>
    </row>
    <row r="356" spans="1:7" ht="23.25" customHeight="1">
      <c r="A356" s="34" t="s">
        <v>307</v>
      </c>
      <c r="B356" s="29"/>
      <c r="C356" s="31"/>
      <c r="D356" s="26"/>
      <c r="E356" s="32">
        <v>240</v>
      </c>
      <c r="F356" s="27">
        <v>11.1</v>
      </c>
      <c r="G356" s="27">
        <v>11.9</v>
      </c>
    </row>
    <row r="357" spans="1:7" ht="39.75" customHeight="1">
      <c r="A357" s="23" t="s">
        <v>139</v>
      </c>
      <c r="B357" s="15" t="s">
        <v>140</v>
      </c>
      <c r="C357" s="15"/>
      <c r="D357" s="18"/>
      <c r="E357" s="18"/>
      <c r="F357" s="19">
        <f>F358+F363+F382+F425+F430</f>
        <v>332116.8</v>
      </c>
      <c r="G357" s="19">
        <f>G358+G363+G382+G425+G430</f>
        <v>347934</v>
      </c>
    </row>
    <row r="358" spans="1:7" ht="14.25" customHeight="1">
      <c r="A358" s="11" t="s">
        <v>20</v>
      </c>
      <c r="B358" s="12"/>
      <c r="C358" s="13" t="s">
        <v>21</v>
      </c>
      <c r="D358" s="9"/>
      <c r="E358" s="9"/>
      <c r="F358" s="19">
        <f>F360</f>
        <v>520.5</v>
      </c>
      <c r="G358" s="19">
        <f>G360</f>
        <v>546</v>
      </c>
    </row>
    <row r="359" spans="1:7" ht="18.75" customHeight="1">
      <c r="A359" s="97" t="s">
        <v>176</v>
      </c>
      <c r="B359" s="3"/>
      <c r="C359" s="33" t="s">
        <v>120</v>
      </c>
      <c r="D359" s="39"/>
      <c r="E359" s="26"/>
      <c r="F359" s="40">
        <f aca="true" t="shared" si="28" ref="F359:G361">F360</f>
        <v>520.5</v>
      </c>
      <c r="G359" s="40">
        <f t="shared" si="28"/>
        <v>546</v>
      </c>
    </row>
    <row r="360" spans="1:7" ht="17.25" customHeight="1">
      <c r="A360" s="34" t="s">
        <v>10</v>
      </c>
      <c r="B360" s="37"/>
      <c r="C360" s="38"/>
      <c r="D360" s="41" t="s">
        <v>210</v>
      </c>
      <c r="E360" s="26"/>
      <c r="F360" s="40">
        <f t="shared" si="28"/>
        <v>520.5</v>
      </c>
      <c r="G360" s="40">
        <f t="shared" si="28"/>
        <v>546</v>
      </c>
    </row>
    <row r="361" spans="1:7" ht="15.75" customHeight="1">
      <c r="A361" s="34" t="s">
        <v>189</v>
      </c>
      <c r="B361" s="37"/>
      <c r="C361" s="38"/>
      <c r="D361" s="41" t="s">
        <v>290</v>
      </c>
      <c r="E361" s="26"/>
      <c r="F361" s="40">
        <f t="shared" si="28"/>
        <v>520.5</v>
      </c>
      <c r="G361" s="40">
        <f t="shared" si="28"/>
        <v>546</v>
      </c>
    </row>
    <row r="362" spans="1:7" ht="25.5" customHeight="1">
      <c r="A362" s="34" t="s">
        <v>307</v>
      </c>
      <c r="B362" s="29"/>
      <c r="C362" s="31"/>
      <c r="D362" s="26"/>
      <c r="E362" s="32">
        <v>240</v>
      </c>
      <c r="F362" s="40">
        <v>520.5</v>
      </c>
      <c r="G362" s="40">
        <v>546</v>
      </c>
    </row>
    <row r="363" spans="1:7" ht="12.75" customHeight="1">
      <c r="A363" s="11" t="s">
        <v>36</v>
      </c>
      <c r="B363" s="12"/>
      <c r="C363" s="13" t="s">
        <v>37</v>
      </c>
      <c r="D363" s="9"/>
      <c r="E363" s="9"/>
      <c r="F363" s="19">
        <f>F364+F368+F378</f>
        <v>119569.4</v>
      </c>
      <c r="G363" s="19">
        <f>G364+G368+G378</f>
        <v>124449.40000000001</v>
      </c>
    </row>
    <row r="364" spans="1:7" ht="13.5" customHeight="1">
      <c r="A364" s="97" t="s">
        <v>166</v>
      </c>
      <c r="B364" s="3"/>
      <c r="C364" s="33" t="s">
        <v>165</v>
      </c>
      <c r="D364" s="26"/>
      <c r="E364" s="26"/>
      <c r="F364" s="27">
        <f aca="true" t="shared" si="29" ref="F364:G366">F365</f>
        <v>220.7</v>
      </c>
      <c r="G364" s="27">
        <f t="shared" si="29"/>
        <v>231.5</v>
      </c>
    </row>
    <row r="365" spans="1:7" ht="13.5" customHeight="1">
      <c r="A365" s="34" t="s">
        <v>10</v>
      </c>
      <c r="B365" s="26"/>
      <c r="C365" s="33"/>
      <c r="D365" s="26" t="s">
        <v>210</v>
      </c>
      <c r="E365" s="26"/>
      <c r="F365" s="27">
        <f t="shared" si="29"/>
        <v>220.7</v>
      </c>
      <c r="G365" s="27">
        <f t="shared" si="29"/>
        <v>231.5</v>
      </c>
    </row>
    <row r="366" spans="1:7" ht="16.5" customHeight="1">
      <c r="A366" s="34" t="s">
        <v>167</v>
      </c>
      <c r="B366" s="42"/>
      <c r="C366" s="43"/>
      <c r="D366" s="26" t="s">
        <v>373</v>
      </c>
      <c r="E366" s="26"/>
      <c r="F366" s="27">
        <f t="shared" si="29"/>
        <v>220.7</v>
      </c>
      <c r="G366" s="27">
        <f t="shared" si="29"/>
        <v>231.5</v>
      </c>
    </row>
    <row r="367" spans="1:7" ht="27" customHeight="1">
      <c r="A367" s="34" t="s">
        <v>307</v>
      </c>
      <c r="B367" s="29"/>
      <c r="C367" s="31"/>
      <c r="D367" s="26"/>
      <c r="E367" s="32">
        <v>240</v>
      </c>
      <c r="F367" s="27">
        <v>220.7</v>
      </c>
      <c r="G367" s="27">
        <v>231.5</v>
      </c>
    </row>
    <row r="368" spans="1:7" ht="15" customHeight="1">
      <c r="A368" s="97" t="s">
        <v>134</v>
      </c>
      <c r="B368" s="3"/>
      <c r="C368" s="33" t="s">
        <v>88</v>
      </c>
      <c r="D368" s="42"/>
      <c r="E368" s="26"/>
      <c r="F368" s="27">
        <f>F369+F372+F375</f>
        <v>117631</v>
      </c>
      <c r="G368" s="27">
        <f>G369+G372+G375</f>
        <v>122416.1</v>
      </c>
    </row>
    <row r="369" spans="1:7" ht="27.75" customHeight="1">
      <c r="A369" s="30" t="s">
        <v>323</v>
      </c>
      <c r="B369" s="29"/>
      <c r="C369" s="29"/>
      <c r="D369" s="26" t="s">
        <v>374</v>
      </c>
      <c r="E369" s="26"/>
      <c r="F369" s="25">
        <f>F370</f>
        <v>12642</v>
      </c>
      <c r="G369" s="25">
        <f>G370</f>
        <v>13259.9</v>
      </c>
    </row>
    <row r="370" spans="1:7" ht="18" customHeight="1">
      <c r="A370" s="44" t="s">
        <v>131</v>
      </c>
      <c r="B370" s="29"/>
      <c r="C370" s="29"/>
      <c r="D370" s="26" t="s">
        <v>375</v>
      </c>
      <c r="E370" s="61"/>
      <c r="F370" s="25">
        <f>F371</f>
        <v>12642</v>
      </c>
      <c r="G370" s="25">
        <f>G371</f>
        <v>13259.9</v>
      </c>
    </row>
    <row r="371" spans="1:7" ht="22.5" customHeight="1">
      <c r="A371" s="34" t="s">
        <v>307</v>
      </c>
      <c r="B371" s="29"/>
      <c r="C371" s="31"/>
      <c r="D371" s="26"/>
      <c r="E371" s="32">
        <v>240</v>
      </c>
      <c r="F371" s="25">
        <v>12642</v>
      </c>
      <c r="G371" s="25">
        <v>13259.9</v>
      </c>
    </row>
    <row r="372" spans="1:7" ht="37.5" customHeight="1">
      <c r="A372" s="30" t="s">
        <v>324</v>
      </c>
      <c r="B372" s="29"/>
      <c r="C372" s="29"/>
      <c r="D372" s="26" t="s">
        <v>376</v>
      </c>
      <c r="E372" s="61"/>
      <c r="F372" s="25">
        <f>F373</f>
        <v>27000</v>
      </c>
      <c r="G372" s="25">
        <f>G373</f>
        <v>27000</v>
      </c>
    </row>
    <row r="373" spans="1:7" ht="16.5" customHeight="1">
      <c r="A373" s="44" t="s">
        <v>131</v>
      </c>
      <c r="B373" s="29"/>
      <c r="C373" s="29"/>
      <c r="D373" s="62" t="s">
        <v>377</v>
      </c>
      <c r="E373" s="61"/>
      <c r="F373" s="25">
        <f>F374</f>
        <v>27000</v>
      </c>
      <c r="G373" s="25">
        <f>G374</f>
        <v>27000</v>
      </c>
    </row>
    <row r="374" spans="1:7" ht="25.5" customHeight="1">
      <c r="A374" s="34" t="s">
        <v>307</v>
      </c>
      <c r="B374" s="29"/>
      <c r="C374" s="31"/>
      <c r="D374" s="26"/>
      <c r="E374" s="32">
        <v>240</v>
      </c>
      <c r="F374" s="25">
        <v>27000</v>
      </c>
      <c r="G374" s="25">
        <v>27000</v>
      </c>
    </row>
    <row r="375" spans="1:7" ht="15" customHeight="1">
      <c r="A375" s="44" t="s">
        <v>10</v>
      </c>
      <c r="B375" s="26"/>
      <c r="C375" s="33"/>
      <c r="D375" s="26" t="s">
        <v>210</v>
      </c>
      <c r="E375" s="26"/>
      <c r="F375" s="27">
        <f>F376</f>
        <v>77989</v>
      </c>
      <c r="G375" s="27">
        <f>G376</f>
        <v>82156.2</v>
      </c>
    </row>
    <row r="376" spans="1:7" ht="15" customHeight="1">
      <c r="A376" s="34" t="s">
        <v>131</v>
      </c>
      <c r="B376" s="29"/>
      <c r="C376" s="29"/>
      <c r="D376" s="26" t="s">
        <v>364</v>
      </c>
      <c r="E376" s="26"/>
      <c r="F376" s="27">
        <f>F377</f>
        <v>77989</v>
      </c>
      <c r="G376" s="27">
        <f>G377</f>
        <v>82156.2</v>
      </c>
    </row>
    <row r="377" spans="1:7" ht="25.5" customHeight="1">
      <c r="A377" s="34" t="s">
        <v>307</v>
      </c>
      <c r="B377" s="29"/>
      <c r="C377" s="31"/>
      <c r="D377" s="26"/>
      <c r="E377" s="32">
        <v>240</v>
      </c>
      <c r="F377" s="27">
        <v>77989</v>
      </c>
      <c r="G377" s="27">
        <v>82156.2</v>
      </c>
    </row>
    <row r="378" spans="1:7" ht="13.5" customHeight="1">
      <c r="A378" s="97" t="s">
        <v>38</v>
      </c>
      <c r="B378" s="3"/>
      <c r="C378" s="33" t="s">
        <v>89</v>
      </c>
      <c r="D378" s="26"/>
      <c r="E378" s="26"/>
      <c r="F378" s="27">
        <f>F379</f>
        <v>1717.7</v>
      </c>
      <c r="G378" s="27">
        <f>G380</f>
        <v>1801.8</v>
      </c>
    </row>
    <row r="379" spans="1:7" ht="16.5" customHeight="1">
      <c r="A379" s="34" t="s">
        <v>10</v>
      </c>
      <c r="B379" s="26"/>
      <c r="C379" s="33"/>
      <c r="D379" s="26" t="s">
        <v>210</v>
      </c>
      <c r="E379" s="26"/>
      <c r="F379" s="27">
        <f>F380</f>
        <v>1717.7</v>
      </c>
      <c r="G379" s="27">
        <f>G380</f>
        <v>1801.8</v>
      </c>
    </row>
    <row r="380" spans="1:7" ht="37.5" customHeight="1">
      <c r="A380" s="34" t="s">
        <v>109</v>
      </c>
      <c r="B380" s="29"/>
      <c r="C380" s="29"/>
      <c r="D380" s="26" t="s">
        <v>378</v>
      </c>
      <c r="E380" s="26"/>
      <c r="F380" s="27">
        <f>F381</f>
        <v>1717.7</v>
      </c>
      <c r="G380" s="27">
        <f>G381</f>
        <v>1801.8</v>
      </c>
    </row>
    <row r="381" spans="1:7" ht="24" customHeight="1">
      <c r="A381" s="34" t="s">
        <v>307</v>
      </c>
      <c r="B381" s="29"/>
      <c r="C381" s="31"/>
      <c r="D381" s="26"/>
      <c r="E381" s="32">
        <v>240</v>
      </c>
      <c r="F381" s="27">
        <v>1717.7</v>
      </c>
      <c r="G381" s="27">
        <v>1801.8</v>
      </c>
    </row>
    <row r="382" spans="1:7" ht="14.25" customHeight="1">
      <c r="A382" s="11" t="s">
        <v>39</v>
      </c>
      <c r="B382" s="29"/>
      <c r="C382" s="38" t="s">
        <v>40</v>
      </c>
      <c r="D382" s="39"/>
      <c r="E382" s="26"/>
      <c r="F382" s="36">
        <f>F383+F387+F393+F411</f>
        <v>156727.6</v>
      </c>
      <c r="G382" s="36">
        <f>G383+G387+G393+G411</f>
        <v>163161.19999999998</v>
      </c>
    </row>
    <row r="383" spans="1:7" ht="15" customHeight="1">
      <c r="A383" s="97" t="s">
        <v>41</v>
      </c>
      <c r="B383" s="3"/>
      <c r="C383" s="33" t="s">
        <v>42</v>
      </c>
      <c r="D383" s="39"/>
      <c r="E383" s="26"/>
      <c r="F383" s="27">
        <f aca="true" t="shared" si="30" ref="F383:G385">F384</f>
        <v>4130.7</v>
      </c>
      <c r="G383" s="27">
        <f t="shared" si="30"/>
        <v>4333</v>
      </c>
    </row>
    <row r="384" spans="1:7" ht="15.75" customHeight="1">
      <c r="A384" s="34" t="s">
        <v>10</v>
      </c>
      <c r="B384" s="26"/>
      <c r="C384" s="33"/>
      <c r="D384" s="26" t="s">
        <v>210</v>
      </c>
      <c r="E384" s="26"/>
      <c r="F384" s="27">
        <f t="shared" si="30"/>
        <v>4130.7</v>
      </c>
      <c r="G384" s="27">
        <f t="shared" si="30"/>
        <v>4333</v>
      </c>
    </row>
    <row r="385" spans="1:7" ht="15.75" customHeight="1">
      <c r="A385" s="34" t="s">
        <v>107</v>
      </c>
      <c r="B385" s="29"/>
      <c r="C385" s="29"/>
      <c r="D385" s="26" t="s">
        <v>365</v>
      </c>
      <c r="E385" s="26"/>
      <c r="F385" s="27">
        <f t="shared" si="30"/>
        <v>4130.7</v>
      </c>
      <c r="G385" s="27">
        <f t="shared" si="30"/>
        <v>4333</v>
      </c>
    </row>
    <row r="386" spans="1:7" ht="24.75" customHeight="1">
      <c r="A386" s="34" t="s">
        <v>307</v>
      </c>
      <c r="B386" s="29"/>
      <c r="C386" s="31"/>
      <c r="D386" s="26"/>
      <c r="E386" s="32">
        <v>240</v>
      </c>
      <c r="F386" s="27">
        <v>4130.7</v>
      </c>
      <c r="G386" s="27">
        <v>4333</v>
      </c>
    </row>
    <row r="387" spans="1:7" ht="19.5" customHeight="1">
      <c r="A387" s="45" t="s">
        <v>430</v>
      </c>
      <c r="B387" s="29"/>
      <c r="C387" s="31">
        <v>502</v>
      </c>
      <c r="D387" s="26"/>
      <c r="E387" s="32"/>
      <c r="F387" s="27">
        <f>F388</f>
        <v>7168</v>
      </c>
      <c r="G387" s="27">
        <f>G388</f>
        <v>7169</v>
      </c>
    </row>
    <row r="388" spans="1:7" ht="51" customHeight="1">
      <c r="A388" s="30" t="s">
        <v>325</v>
      </c>
      <c r="B388" s="29"/>
      <c r="C388" s="31"/>
      <c r="D388" s="64" t="s">
        <v>380</v>
      </c>
      <c r="E388" s="32"/>
      <c r="F388" s="27">
        <f>F389+F391</f>
        <v>7168</v>
      </c>
      <c r="G388" s="27">
        <f>G389+G391</f>
        <v>7169</v>
      </c>
    </row>
    <row r="389" spans="1:7" ht="24.75" customHeight="1">
      <c r="A389" s="30" t="s">
        <v>427</v>
      </c>
      <c r="B389" s="29"/>
      <c r="C389" s="31"/>
      <c r="D389" s="26" t="s">
        <v>428</v>
      </c>
      <c r="E389" s="32"/>
      <c r="F389" s="27">
        <f>F390</f>
        <v>1075</v>
      </c>
      <c r="G389" s="27">
        <f>G390</f>
        <v>1076</v>
      </c>
    </row>
    <row r="390" spans="1:7" ht="14.25" customHeight="1">
      <c r="A390" s="94" t="s">
        <v>316</v>
      </c>
      <c r="B390" s="29"/>
      <c r="C390" s="31"/>
      <c r="D390" s="26"/>
      <c r="E390" s="32">
        <v>410</v>
      </c>
      <c r="F390" s="27">
        <v>1075</v>
      </c>
      <c r="G390" s="27">
        <v>1076</v>
      </c>
    </row>
    <row r="391" spans="1:7" ht="24.75" customHeight="1">
      <c r="A391" s="95" t="s">
        <v>429</v>
      </c>
      <c r="B391" s="29"/>
      <c r="C391" s="31"/>
      <c r="D391" s="26" t="s">
        <v>431</v>
      </c>
      <c r="E391" s="32"/>
      <c r="F391" s="27">
        <f>F392</f>
        <v>6093</v>
      </c>
      <c r="G391" s="27">
        <f>G392</f>
        <v>6093</v>
      </c>
    </row>
    <row r="392" spans="1:7" ht="24.75" customHeight="1">
      <c r="A392" s="94" t="s">
        <v>316</v>
      </c>
      <c r="B392" s="29"/>
      <c r="C392" s="31"/>
      <c r="D392" s="26"/>
      <c r="E392" s="32">
        <v>410</v>
      </c>
      <c r="F392" s="27">
        <v>6093</v>
      </c>
      <c r="G392" s="27">
        <v>6093</v>
      </c>
    </row>
    <row r="393" spans="1:7" ht="15" customHeight="1">
      <c r="A393" s="97" t="s">
        <v>43</v>
      </c>
      <c r="B393" s="3"/>
      <c r="C393" s="33" t="s">
        <v>90</v>
      </c>
      <c r="D393" s="98"/>
      <c r="E393" s="26"/>
      <c r="F393" s="27">
        <f>F400+F394+F397</f>
        <v>87387.8</v>
      </c>
      <c r="G393" s="27">
        <f>G400+G394+G397</f>
        <v>91179.19999999998</v>
      </c>
    </row>
    <row r="394" spans="1:7" ht="26.25" customHeight="1">
      <c r="A394" s="34" t="s">
        <v>323</v>
      </c>
      <c r="B394" s="29"/>
      <c r="C394" s="35"/>
      <c r="D394" s="26" t="s">
        <v>374</v>
      </c>
      <c r="E394" s="61"/>
      <c r="F394" s="25">
        <f>F395</f>
        <v>1050</v>
      </c>
      <c r="G394" s="25">
        <f>G395</f>
        <v>1103</v>
      </c>
    </row>
    <row r="395" spans="1:7" ht="12.75" customHeight="1">
      <c r="A395" s="34" t="s">
        <v>45</v>
      </c>
      <c r="B395" s="29"/>
      <c r="C395" s="35"/>
      <c r="D395" s="26" t="s">
        <v>379</v>
      </c>
      <c r="E395" s="61"/>
      <c r="F395" s="25">
        <f>F396</f>
        <v>1050</v>
      </c>
      <c r="G395" s="25">
        <f>G396</f>
        <v>1103</v>
      </c>
    </row>
    <row r="396" spans="1:7" ht="24" customHeight="1">
      <c r="A396" s="34" t="s">
        <v>307</v>
      </c>
      <c r="B396" s="29"/>
      <c r="C396" s="31"/>
      <c r="D396" s="26"/>
      <c r="E396" s="32">
        <v>240</v>
      </c>
      <c r="F396" s="25">
        <v>1050</v>
      </c>
      <c r="G396" s="25">
        <v>1103</v>
      </c>
    </row>
    <row r="397" spans="1:7" ht="48" customHeight="1">
      <c r="A397" s="34" t="s">
        <v>325</v>
      </c>
      <c r="B397" s="29"/>
      <c r="C397" s="35"/>
      <c r="D397" s="64" t="s">
        <v>380</v>
      </c>
      <c r="E397" s="26"/>
      <c r="F397" s="96">
        <f>F398</f>
        <v>12000</v>
      </c>
      <c r="G397" s="96">
        <f>G398</f>
        <v>12000</v>
      </c>
    </row>
    <row r="398" spans="1:7" ht="29.25" customHeight="1">
      <c r="A398" s="34" t="s">
        <v>142</v>
      </c>
      <c r="B398" s="29"/>
      <c r="C398" s="35"/>
      <c r="D398" s="26" t="s">
        <v>381</v>
      </c>
      <c r="E398" s="61"/>
      <c r="F398" s="63">
        <f>F399</f>
        <v>12000</v>
      </c>
      <c r="G398" s="63">
        <f>G399</f>
        <v>12000</v>
      </c>
    </row>
    <row r="399" spans="1:7" ht="25.5" customHeight="1">
      <c r="A399" s="34" t="s">
        <v>307</v>
      </c>
      <c r="B399" s="29"/>
      <c r="C399" s="31"/>
      <c r="D399" s="26"/>
      <c r="E399" s="32">
        <v>240</v>
      </c>
      <c r="F399" s="63">
        <v>12000</v>
      </c>
      <c r="G399" s="63">
        <v>12000</v>
      </c>
    </row>
    <row r="400" spans="1:7" ht="15" customHeight="1">
      <c r="A400" s="34" t="s">
        <v>10</v>
      </c>
      <c r="B400" s="29"/>
      <c r="C400" s="29"/>
      <c r="D400" s="26" t="s">
        <v>210</v>
      </c>
      <c r="E400" s="26"/>
      <c r="F400" s="27">
        <f>F401+F403+F405+F407+F409</f>
        <v>74337.8</v>
      </c>
      <c r="G400" s="27">
        <f>G401+G403+G405+G407+G409</f>
        <v>78076.19999999998</v>
      </c>
    </row>
    <row r="401" spans="1:7" ht="14.25" customHeight="1">
      <c r="A401" s="34" t="s">
        <v>44</v>
      </c>
      <c r="B401" s="26"/>
      <c r="C401" s="33"/>
      <c r="D401" s="26" t="s">
        <v>382</v>
      </c>
      <c r="E401" s="26"/>
      <c r="F401" s="27">
        <f>F402</f>
        <v>37476</v>
      </c>
      <c r="G401" s="27">
        <f>G402</f>
        <v>39312</v>
      </c>
    </row>
    <row r="402" spans="1:7" ht="23.25" customHeight="1">
      <c r="A402" s="34" t="s">
        <v>307</v>
      </c>
      <c r="B402" s="29"/>
      <c r="C402" s="31"/>
      <c r="D402" s="26"/>
      <c r="E402" s="32">
        <v>240</v>
      </c>
      <c r="F402" s="27">
        <v>37476</v>
      </c>
      <c r="G402" s="27">
        <v>39312</v>
      </c>
    </row>
    <row r="403" spans="1:7" ht="25.5" customHeight="1">
      <c r="A403" s="34" t="s">
        <v>142</v>
      </c>
      <c r="B403" s="46"/>
      <c r="C403" s="46"/>
      <c r="D403" s="47" t="s">
        <v>383</v>
      </c>
      <c r="E403" s="47"/>
      <c r="F403" s="48">
        <f>F404</f>
        <v>2828.2</v>
      </c>
      <c r="G403" s="48">
        <f>G404</f>
        <v>3064.7</v>
      </c>
    </row>
    <row r="404" spans="1:7" ht="26.25" customHeight="1">
      <c r="A404" s="34" t="s">
        <v>307</v>
      </c>
      <c r="B404" s="29"/>
      <c r="C404" s="31"/>
      <c r="D404" s="26"/>
      <c r="E404" s="32">
        <v>240</v>
      </c>
      <c r="F404" s="27">
        <v>2828.2</v>
      </c>
      <c r="G404" s="27">
        <v>3064.7</v>
      </c>
    </row>
    <row r="405" spans="1:7" ht="14.25" customHeight="1">
      <c r="A405" s="34" t="s">
        <v>45</v>
      </c>
      <c r="B405" s="29"/>
      <c r="C405" s="29"/>
      <c r="D405" s="26" t="s">
        <v>384</v>
      </c>
      <c r="E405" s="26"/>
      <c r="F405" s="27">
        <f>F406</f>
        <v>10973.6</v>
      </c>
      <c r="G405" s="27">
        <f>G406</f>
        <v>11509.7</v>
      </c>
    </row>
    <row r="406" spans="1:7" ht="25.5" customHeight="1">
      <c r="A406" s="34" t="s">
        <v>307</v>
      </c>
      <c r="B406" s="29"/>
      <c r="C406" s="31"/>
      <c r="D406" s="26"/>
      <c r="E406" s="32">
        <v>240</v>
      </c>
      <c r="F406" s="27">
        <v>10973.6</v>
      </c>
      <c r="G406" s="27">
        <v>11509.7</v>
      </c>
    </row>
    <row r="407" spans="1:7" ht="13.5" customHeight="1">
      <c r="A407" s="34" t="s">
        <v>46</v>
      </c>
      <c r="B407" s="29"/>
      <c r="C407" s="29"/>
      <c r="D407" s="26" t="s">
        <v>385</v>
      </c>
      <c r="E407" s="26"/>
      <c r="F407" s="27">
        <f>F408</f>
        <v>13645.4</v>
      </c>
      <c r="G407" s="27">
        <f>G408</f>
        <v>14313.9</v>
      </c>
    </row>
    <row r="408" spans="1:7" ht="23.25" customHeight="1">
      <c r="A408" s="34" t="s">
        <v>307</v>
      </c>
      <c r="B408" s="29"/>
      <c r="C408" s="31"/>
      <c r="D408" s="26"/>
      <c r="E408" s="32">
        <v>240</v>
      </c>
      <c r="F408" s="27">
        <v>13645.4</v>
      </c>
      <c r="G408" s="27">
        <v>14313.9</v>
      </c>
    </row>
    <row r="409" spans="1:7" ht="22.5" customHeight="1">
      <c r="A409" s="34" t="s">
        <v>104</v>
      </c>
      <c r="B409" s="29"/>
      <c r="C409" s="29"/>
      <c r="D409" s="26" t="s">
        <v>368</v>
      </c>
      <c r="E409" s="26"/>
      <c r="F409" s="27">
        <f>F410</f>
        <v>9414.6</v>
      </c>
      <c r="G409" s="27">
        <f>G410</f>
        <v>9875.9</v>
      </c>
    </row>
    <row r="410" spans="1:7" ht="24.75" customHeight="1">
      <c r="A410" s="34" t="s">
        <v>307</v>
      </c>
      <c r="B410" s="29"/>
      <c r="C410" s="31"/>
      <c r="D410" s="26"/>
      <c r="E410" s="32">
        <v>240</v>
      </c>
      <c r="F410" s="27">
        <v>9414.6</v>
      </c>
      <c r="G410" s="27">
        <v>9875.9</v>
      </c>
    </row>
    <row r="411" spans="1:7" ht="14.25" customHeight="1">
      <c r="A411" s="97" t="s">
        <v>92</v>
      </c>
      <c r="B411" s="3"/>
      <c r="C411" s="33" t="s">
        <v>91</v>
      </c>
      <c r="D411" s="26"/>
      <c r="E411" s="26"/>
      <c r="F411" s="27">
        <f>F412+F416</f>
        <v>58041.1</v>
      </c>
      <c r="G411" s="27">
        <f>G412+G416</f>
        <v>60480</v>
      </c>
    </row>
    <row r="412" spans="1:7" ht="24.75" customHeight="1">
      <c r="A412" s="34" t="s">
        <v>177</v>
      </c>
      <c r="B412" s="29"/>
      <c r="C412" s="29"/>
      <c r="D412" s="26" t="s">
        <v>282</v>
      </c>
      <c r="E412" s="26"/>
      <c r="F412" s="27">
        <f>F413</f>
        <v>14463.4</v>
      </c>
      <c r="G412" s="27">
        <f>G413</f>
        <v>15171.9</v>
      </c>
    </row>
    <row r="413" spans="1:7" ht="15" customHeight="1">
      <c r="A413" s="34" t="s">
        <v>26</v>
      </c>
      <c r="B413" s="29"/>
      <c r="C413" s="35"/>
      <c r="D413" s="26" t="s">
        <v>283</v>
      </c>
      <c r="E413" s="26"/>
      <c r="F413" s="27">
        <f>SUM(F414:F415)</f>
        <v>14463.4</v>
      </c>
      <c r="G413" s="27">
        <f>SUM(G414:G415)</f>
        <v>15171.9</v>
      </c>
    </row>
    <row r="414" spans="1:7" ht="24.75" customHeight="1">
      <c r="A414" s="34" t="s">
        <v>306</v>
      </c>
      <c r="B414" s="29"/>
      <c r="C414" s="31"/>
      <c r="D414" s="26"/>
      <c r="E414" s="32">
        <v>120</v>
      </c>
      <c r="F414" s="27">
        <v>13309.3</v>
      </c>
      <c r="G414" s="27">
        <v>13961.4</v>
      </c>
    </row>
    <row r="415" spans="1:7" ht="27" customHeight="1">
      <c r="A415" s="34" t="s">
        <v>307</v>
      </c>
      <c r="B415" s="29"/>
      <c r="C415" s="31"/>
      <c r="D415" s="26"/>
      <c r="E415" s="32">
        <v>240</v>
      </c>
      <c r="F415" s="27">
        <v>1154.1</v>
      </c>
      <c r="G415" s="27">
        <v>1210.5</v>
      </c>
    </row>
    <row r="416" spans="1:7" ht="15" customHeight="1">
      <c r="A416" s="34" t="s">
        <v>10</v>
      </c>
      <c r="B416" s="29"/>
      <c r="C416" s="29"/>
      <c r="D416" s="26" t="s">
        <v>210</v>
      </c>
      <c r="E416" s="26"/>
      <c r="F416" s="27">
        <f>F417+F422</f>
        <v>43577.7</v>
      </c>
      <c r="G416" s="27">
        <f>G417+G422</f>
        <v>45308.1</v>
      </c>
    </row>
    <row r="417" spans="1:7" ht="14.25" customHeight="1">
      <c r="A417" s="34" t="s">
        <v>35</v>
      </c>
      <c r="B417" s="29"/>
      <c r="C417" s="29"/>
      <c r="D417" s="26" t="s">
        <v>335</v>
      </c>
      <c r="E417" s="26"/>
      <c r="F417" s="27">
        <f>SUM(F418:F421)</f>
        <v>33787.7</v>
      </c>
      <c r="G417" s="27">
        <f>SUM(G418:G421)</f>
        <v>35443</v>
      </c>
    </row>
    <row r="418" spans="1:7" ht="17.25" customHeight="1">
      <c r="A418" s="34" t="s">
        <v>322</v>
      </c>
      <c r="B418" s="29"/>
      <c r="C418" s="29"/>
      <c r="D418" s="42"/>
      <c r="E418" s="26" t="s">
        <v>321</v>
      </c>
      <c r="F418" s="27">
        <v>26115.3</v>
      </c>
      <c r="G418" s="27">
        <v>27394.7</v>
      </c>
    </row>
    <row r="419" spans="1:7" ht="24.75" customHeight="1">
      <c r="A419" s="34" t="s">
        <v>307</v>
      </c>
      <c r="B419" s="29"/>
      <c r="C419" s="31"/>
      <c r="D419" s="26"/>
      <c r="E419" s="32">
        <v>240</v>
      </c>
      <c r="F419" s="27">
        <v>7169.9</v>
      </c>
      <c r="G419" s="27">
        <v>7521.2</v>
      </c>
    </row>
    <row r="420" spans="1:7" ht="15" customHeight="1">
      <c r="A420" s="34" t="s">
        <v>320</v>
      </c>
      <c r="B420" s="29"/>
      <c r="C420" s="29"/>
      <c r="D420" s="26"/>
      <c r="E420" s="26" t="s">
        <v>319</v>
      </c>
      <c r="F420" s="27">
        <v>208.2</v>
      </c>
      <c r="G420" s="27">
        <v>218.4</v>
      </c>
    </row>
    <row r="421" spans="1:7" ht="12.75" customHeight="1">
      <c r="A421" s="34" t="s">
        <v>308</v>
      </c>
      <c r="B421" s="29"/>
      <c r="C421" s="29"/>
      <c r="D421" s="26"/>
      <c r="E421" s="26" t="s">
        <v>318</v>
      </c>
      <c r="F421" s="27">
        <v>294.3</v>
      </c>
      <c r="G421" s="27">
        <v>308.7</v>
      </c>
    </row>
    <row r="422" spans="1:7" ht="25.5" customHeight="1">
      <c r="A422" s="34" t="s">
        <v>171</v>
      </c>
      <c r="B422" s="29"/>
      <c r="C422" s="29"/>
      <c r="D422" s="26" t="s">
        <v>386</v>
      </c>
      <c r="E422" s="26"/>
      <c r="F422" s="27">
        <f>SUM(F423:F424)</f>
        <v>9790</v>
      </c>
      <c r="G422" s="27">
        <f>SUM(G423:G424)</f>
        <v>9865.1</v>
      </c>
    </row>
    <row r="423" spans="1:7" ht="17.25" customHeight="1">
      <c r="A423" s="34" t="s">
        <v>322</v>
      </c>
      <c r="B423" s="29"/>
      <c r="C423" s="29"/>
      <c r="D423" s="42"/>
      <c r="E423" s="26" t="s">
        <v>321</v>
      </c>
      <c r="F423" s="27">
        <v>7789.9</v>
      </c>
      <c r="G423" s="27">
        <v>7849.6</v>
      </c>
    </row>
    <row r="424" spans="1:7" ht="24.75" customHeight="1">
      <c r="A424" s="34" t="s">
        <v>307</v>
      </c>
      <c r="B424" s="29"/>
      <c r="C424" s="31"/>
      <c r="D424" s="26"/>
      <c r="E424" s="32">
        <v>240</v>
      </c>
      <c r="F424" s="27">
        <v>2000.1</v>
      </c>
      <c r="G424" s="27">
        <v>2015.5</v>
      </c>
    </row>
    <row r="425" spans="1:7" ht="15.75" customHeight="1">
      <c r="A425" s="11" t="s">
        <v>67</v>
      </c>
      <c r="B425" s="12"/>
      <c r="C425" s="13" t="s">
        <v>68</v>
      </c>
      <c r="D425" s="9"/>
      <c r="E425" s="9"/>
      <c r="F425" s="19">
        <f>F426</f>
        <v>573.6</v>
      </c>
      <c r="G425" s="19">
        <f>G426</f>
        <v>601.7</v>
      </c>
    </row>
    <row r="426" spans="1:7" ht="25.5" customHeight="1">
      <c r="A426" s="97" t="s">
        <v>105</v>
      </c>
      <c r="B426" s="3"/>
      <c r="C426" s="33" t="s">
        <v>106</v>
      </c>
      <c r="D426" s="26"/>
      <c r="E426" s="26"/>
      <c r="F426" s="27">
        <f>F429</f>
        <v>573.6</v>
      </c>
      <c r="G426" s="27">
        <f>G429</f>
        <v>601.7</v>
      </c>
    </row>
    <row r="427" spans="1:7" ht="14.25" customHeight="1">
      <c r="A427" s="34" t="s">
        <v>10</v>
      </c>
      <c r="B427" s="29"/>
      <c r="C427" s="29"/>
      <c r="D427" s="26" t="s">
        <v>210</v>
      </c>
      <c r="E427" s="26"/>
      <c r="F427" s="27">
        <f>F428</f>
        <v>573.6</v>
      </c>
      <c r="G427" s="27">
        <f>G428</f>
        <v>601.7</v>
      </c>
    </row>
    <row r="428" spans="1:7" ht="14.25" customHeight="1">
      <c r="A428" s="34" t="s">
        <v>69</v>
      </c>
      <c r="B428" s="29"/>
      <c r="C428" s="29"/>
      <c r="D428" s="26" t="s">
        <v>340</v>
      </c>
      <c r="E428" s="26"/>
      <c r="F428" s="27">
        <f>F429</f>
        <v>573.6</v>
      </c>
      <c r="G428" s="27">
        <f>G429</f>
        <v>601.7</v>
      </c>
    </row>
    <row r="429" spans="1:7" ht="24" customHeight="1">
      <c r="A429" s="34" t="s">
        <v>307</v>
      </c>
      <c r="B429" s="29"/>
      <c r="C429" s="31"/>
      <c r="D429" s="26"/>
      <c r="E429" s="32">
        <v>240</v>
      </c>
      <c r="F429" s="27">
        <v>573.6</v>
      </c>
      <c r="G429" s="27">
        <v>601.7</v>
      </c>
    </row>
    <row r="430" spans="1:7" ht="14.25" customHeight="1">
      <c r="A430" s="11" t="s">
        <v>60</v>
      </c>
      <c r="B430" s="12"/>
      <c r="C430" s="13" t="s">
        <v>61</v>
      </c>
      <c r="D430" s="9"/>
      <c r="E430" s="9"/>
      <c r="F430" s="19">
        <f>F431+F435</f>
        <v>54725.7</v>
      </c>
      <c r="G430" s="19">
        <f>G431+G435</f>
        <v>59175.7</v>
      </c>
    </row>
    <row r="431" spans="1:7" ht="15.75" customHeight="1">
      <c r="A431" s="97" t="s">
        <v>185</v>
      </c>
      <c r="B431" s="3"/>
      <c r="C431" s="33" t="s">
        <v>62</v>
      </c>
      <c r="D431" s="26"/>
      <c r="E431" s="26"/>
      <c r="F431" s="27">
        <f aca="true" t="shared" si="31" ref="F431:G433">F432</f>
        <v>132.2</v>
      </c>
      <c r="G431" s="27">
        <f t="shared" si="31"/>
        <v>138.7</v>
      </c>
    </row>
    <row r="432" spans="1:7" ht="14.25" customHeight="1">
      <c r="A432" s="34" t="s">
        <v>10</v>
      </c>
      <c r="B432" s="42"/>
      <c r="C432" s="49"/>
      <c r="D432" s="41" t="s">
        <v>210</v>
      </c>
      <c r="E432" s="26"/>
      <c r="F432" s="27">
        <f t="shared" si="31"/>
        <v>132.2</v>
      </c>
      <c r="G432" s="27">
        <f t="shared" si="31"/>
        <v>138.7</v>
      </c>
    </row>
    <row r="433" spans="1:7" ht="46.5" customHeight="1">
      <c r="A433" s="34" t="s">
        <v>198</v>
      </c>
      <c r="B433" s="26"/>
      <c r="C433" s="33"/>
      <c r="D433" s="41" t="s">
        <v>211</v>
      </c>
      <c r="E433" s="26"/>
      <c r="F433" s="50">
        <f t="shared" si="31"/>
        <v>132.2</v>
      </c>
      <c r="G433" s="50">
        <f t="shared" si="31"/>
        <v>138.7</v>
      </c>
    </row>
    <row r="434" spans="1:7" ht="22.5" customHeight="1">
      <c r="A434" s="34" t="s">
        <v>304</v>
      </c>
      <c r="B434" s="26"/>
      <c r="C434" s="39"/>
      <c r="D434" s="41"/>
      <c r="E434" s="41" t="s">
        <v>305</v>
      </c>
      <c r="F434" s="40">
        <v>132.2</v>
      </c>
      <c r="G434" s="40">
        <v>138.7</v>
      </c>
    </row>
    <row r="435" spans="1:7" ht="15" customHeight="1">
      <c r="A435" s="97" t="s">
        <v>147</v>
      </c>
      <c r="B435" s="3"/>
      <c r="C435" s="33" t="s">
        <v>63</v>
      </c>
      <c r="D435" s="26"/>
      <c r="E435" s="26"/>
      <c r="F435" s="27">
        <f>F436</f>
        <v>54593.5</v>
      </c>
      <c r="G435" s="27">
        <f>G436</f>
        <v>59037</v>
      </c>
    </row>
    <row r="436" spans="1:7" ht="13.5" customHeight="1">
      <c r="A436" s="34" t="s">
        <v>10</v>
      </c>
      <c r="B436" s="29"/>
      <c r="C436" s="29"/>
      <c r="D436" s="26" t="s">
        <v>210</v>
      </c>
      <c r="E436" s="26"/>
      <c r="F436" s="27">
        <f>F437+F440</f>
        <v>54593.5</v>
      </c>
      <c r="G436" s="27">
        <f>G437+G440</f>
        <v>59037</v>
      </c>
    </row>
    <row r="437" spans="1:7" ht="15" customHeight="1">
      <c r="A437" s="34" t="s">
        <v>154</v>
      </c>
      <c r="B437" s="26"/>
      <c r="C437" s="33"/>
      <c r="D437" s="26" t="s">
        <v>387</v>
      </c>
      <c r="E437" s="26"/>
      <c r="F437" s="27">
        <f>F438+F439</f>
        <v>2602.5</v>
      </c>
      <c r="G437" s="27">
        <f>G438+G439</f>
        <v>2730</v>
      </c>
    </row>
    <row r="438" spans="1:7" ht="24.75" customHeight="1">
      <c r="A438" s="34" t="s">
        <v>307</v>
      </c>
      <c r="B438" s="29"/>
      <c r="C438" s="31"/>
      <c r="D438" s="26"/>
      <c r="E438" s="32">
        <v>240</v>
      </c>
      <c r="F438" s="27">
        <v>19.8</v>
      </c>
      <c r="G438" s="27">
        <v>20.7</v>
      </c>
    </row>
    <row r="439" spans="1:7" ht="19.5" customHeight="1">
      <c r="A439" s="34" t="s">
        <v>314</v>
      </c>
      <c r="B439" s="29"/>
      <c r="C439" s="29"/>
      <c r="D439" s="26"/>
      <c r="E439" s="26" t="s">
        <v>315</v>
      </c>
      <c r="F439" s="40">
        <v>2582.7</v>
      </c>
      <c r="G439" s="27">
        <v>2709.3</v>
      </c>
    </row>
    <row r="440" spans="1:7" ht="24" customHeight="1">
      <c r="A440" s="34" t="s">
        <v>178</v>
      </c>
      <c r="B440" s="29"/>
      <c r="C440" s="29"/>
      <c r="D440" s="26" t="s">
        <v>388</v>
      </c>
      <c r="E440" s="26"/>
      <c r="F440" s="27">
        <f>F441+F442</f>
        <v>51991</v>
      </c>
      <c r="G440" s="27">
        <f>G441+G442</f>
        <v>56307</v>
      </c>
    </row>
    <row r="441" spans="1:7" ht="18" customHeight="1">
      <c r="A441" s="34" t="s">
        <v>314</v>
      </c>
      <c r="B441" s="29"/>
      <c r="C441" s="29"/>
      <c r="D441" s="26"/>
      <c r="E441" s="26" t="s">
        <v>315</v>
      </c>
      <c r="F441" s="27">
        <v>51598.7</v>
      </c>
      <c r="G441" s="27">
        <v>55882.2</v>
      </c>
    </row>
    <row r="442" spans="1:7" ht="26.25" customHeight="1">
      <c r="A442" s="34" t="s">
        <v>307</v>
      </c>
      <c r="B442" s="29"/>
      <c r="C442" s="31"/>
      <c r="D442" s="26"/>
      <c r="E442" s="32">
        <v>240</v>
      </c>
      <c r="F442" s="27">
        <v>392.3</v>
      </c>
      <c r="G442" s="27">
        <v>424.8</v>
      </c>
    </row>
    <row r="443" spans="1:8" ht="27.75" customHeight="1">
      <c r="A443" s="23" t="s">
        <v>84</v>
      </c>
      <c r="B443" s="15" t="s">
        <v>76</v>
      </c>
      <c r="C443" s="15"/>
      <c r="D443" s="18"/>
      <c r="E443" s="18"/>
      <c r="F443" s="19">
        <f>F444+F537</f>
        <v>1794239.5</v>
      </c>
      <c r="G443" s="19">
        <f>G444+G537</f>
        <v>1796885.3</v>
      </c>
      <c r="H443" s="10"/>
    </row>
    <row r="444" spans="1:8" ht="14.25" customHeight="1">
      <c r="A444" s="11" t="s">
        <v>47</v>
      </c>
      <c r="B444" s="12"/>
      <c r="C444" s="13" t="s">
        <v>48</v>
      </c>
      <c r="D444" s="9"/>
      <c r="E444" s="9"/>
      <c r="F444" s="19">
        <f>F445+F464+F497+F508+F513</f>
        <v>1752698.5</v>
      </c>
      <c r="G444" s="19">
        <f>G464+G497+G508+G513+G445</f>
        <v>1755339.3</v>
      </c>
      <c r="H444" s="10"/>
    </row>
    <row r="445" spans="1:8" ht="14.25" customHeight="1">
      <c r="A445" s="97" t="s">
        <v>49</v>
      </c>
      <c r="B445" s="3"/>
      <c r="C445" s="33" t="s">
        <v>50</v>
      </c>
      <c r="D445" s="78"/>
      <c r="E445" s="32"/>
      <c r="F445" s="40">
        <f>F446</f>
        <v>623234.5</v>
      </c>
      <c r="G445" s="40">
        <f>G446</f>
        <v>611215.3</v>
      </c>
      <c r="H445" s="10"/>
    </row>
    <row r="446" spans="1:8" ht="27" customHeight="1">
      <c r="A446" s="34" t="s">
        <v>399</v>
      </c>
      <c r="B446" s="46"/>
      <c r="C446" s="79"/>
      <c r="D446" s="80" t="s">
        <v>250</v>
      </c>
      <c r="E446" s="26"/>
      <c r="F446" s="40">
        <f>F447</f>
        <v>623234.5</v>
      </c>
      <c r="G446" s="40">
        <f>G447</f>
        <v>611215.3</v>
      </c>
      <c r="H446" s="10"/>
    </row>
    <row r="447" spans="1:8" ht="14.25" customHeight="1">
      <c r="A447" s="34" t="s">
        <v>251</v>
      </c>
      <c r="B447" s="46"/>
      <c r="C447" s="79"/>
      <c r="D447" s="62" t="s">
        <v>252</v>
      </c>
      <c r="E447" s="26"/>
      <c r="F447" s="40">
        <f>F448+F450+F455+F458+F460+F462+F453</f>
        <v>623234.5</v>
      </c>
      <c r="G447" s="40">
        <f>G448+G450+G455+G458+G460+G462+G453</f>
        <v>611215.3</v>
      </c>
      <c r="H447" s="10"/>
    </row>
    <row r="448" spans="1:8" ht="23.25" customHeight="1">
      <c r="A448" s="34" t="s">
        <v>253</v>
      </c>
      <c r="B448" s="46"/>
      <c r="C448" s="79"/>
      <c r="D448" s="75" t="s">
        <v>254</v>
      </c>
      <c r="E448" s="26"/>
      <c r="F448" s="40">
        <f>F449</f>
        <v>24</v>
      </c>
      <c r="G448" s="40">
        <f>G449</f>
        <v>25</v>
      </c>
      <c r="H448" s="10"/>
    </row>
    <row r="449" spans="1:8" ht="27.75" customHeight="1">
      <c r="A449" s="34" t="s">
        <v>8</v>
      </c>
      <c r="B449" s="46"/>
      <c r="C449" s="79"/>
      <c r="D449" s="75"/>
      <c r="E449" s="26" t="s">
        <v>152</v>
      </c>
      <c r="F449" s="40">
        <v>24</v>
      </c>
      <c r="G449" s="40">
        <v>25</v>
      </c>
      <c r="H449" s="10"/>
    </row>
    <row r="450" spans="1:8" ht="18" customHeight="1">
      <c r="A450" s="34" t="s">
        <v>35</v>
      </c>
      <c r="B450" s="46"/>
      <c r="C450" s="79"/>
      <c r="D450" s="75" t="s">
        <v>255</v>
      </c>
      <c r="E450" s="26"/>
      <c r="F450" s="40">
        <f>F451+F452</f>
        <v>186176.1</v>
      </c>
      <c r="G450" s="40">
        <f>G451+G452</f>
        <v>195346.3</v>
      </c>
      <c r="H450" s="10"/>
    </row>
    <row r="451" spans="1:8" ht="16.5" customHeight="1">
      <c r="A451" s="34" t="s">
        <v>309</v>
      </c>
      <c r="B451" s="75"/>
      <c r="C451" s="75"/>
      <c r="D451" s="75"/>
      <c r="E451" s="32">
        <v>610</v>
      </c>
      <c r="F451" s="40">
        <v>181176.1</v>
      </c>
      <c r="G451" s="40">
        <v>190046.3</v>
      </c>
      <c r="H451" s="10"/>
    </row>
    <row r="452" spans="1:8" ht="14.25" customHeight="1">
      <c r="A452" s="34" t="s">
        <v>310</v>
      </c>
      <c r="B452" s="75"/>
      <c r="C452" s="75"/>
      <c r="D452" s="75"/>
      <c r="E452" s="32">
        <v>620</v>
      </c>
      <c r="F452" s="40">
        <v>5000</v>
      </c>
      <c r="G452" s="40">
        <v>5300</v>
      </c>
      <c r="H452" s="10"/>
    </row>
    <row r="453" spans="1:8" ht="51.75" customHeight="1">
      <c r="A453" s="99" t="s">
        <v>423</v>
      </c>
      <c r="B453" s="75"/>
      <c r="C453" s="75"/>
      <c r="D453" s="75" t="s">
        <v>424</v>
      </c>
      <c r="E453" s="32"/>
      <c r="F453" s="40">
        <f>F454</f>
        <v>50</v>
      </c>
      <c r="G453" s="40">
        <f>G454</f>
        <v>50</v>
      </c>
      <c r="H453" s="10"/>
    </row>
    <row r="454" spans="1:8" ht="14.25" customHeight="1">
      <c r="A454" s="34" t="s">
        <v>309</v>
      </c>
      <c r="B454" s="75"/>
      <c r="C454" s="75"/>
      <c r="D454" s="75"/>
      <c r="E454" s="32">
        <v>610</v>
      </c>
      <c r="F454" s="40">
        <v>50</v>
      </c>
      <c r="G454" s="40">
        <v>50</v>
      </c>
      <c r="H454" s="10"/>
    </row>
    <row r="455" spans="1:8" ht="83.25" customHeight="1">
      <c r="A455" s="34" t="s">
        <v>0</v>
      </c>
      <c r="B455" s="46"/>
      <c r="C455" s="79"/>
      <c r="D455" s="75" t="s">
        <v>256</v>
      </c>
      <c r="E455" s="26"/>
      <c r="F455" s="40">
        <f>F456+F457</f>
        <v>413784</v>
      </c>
      <c r="G455" s="40">
        <f>G456+G457</f>
        <v>413784</v>
      </c>
      <c r="H455" s="10"/>
    </row>
    <row r="456" spans="1:8" ht="15.75" customHeight="1">
      <c r="A456" s="34" t="s">
        <v>309</v>
      </c>
      <c r="B456" s="46"/>
      <c r="C456" s="79"/>
      <c r="D456" s="75"/>
      <c r="E456" s="26" t="s">
        <v>311</v>
      </c>
      <c r="F456" s="40">
        <v>399159.2</v>
      </c>
      <c r="G456" s="40">
        <v>399159.2</v>
      </c>
      <c r="H456" s="10"/>
    </row>
    <row r="457" spans="1:8" ht="15" customHeight="1">
      <c r="A457" s="34" t="s">
        <v>310</v>
      </c>
      <c r="B457" s="46"/>
      <c r="C457" s="79"/>
      <c r="D457" s="75"/>
      <c r="E457" s="26" t="s">
        <v>312</v>
      </c>
      <c r="F457" s="40">
        <v>14624.8</v>
      </c>
      <c r="G457" s="40">
        <v>14624.8</v>
      </c>
      <c r="H457" s="10"/>
    </row>
    <row r="458" spans="1:8" ht="69.75" customHeight="1">
      <c r="A458" s="34" t="s">
        <v>9</v>
      </c>
      <c r="B458" s="46"/>
      <c r="C458" s="79"/>
      <c r="D458" s="75" t="s">
        <v>257</v>
      </c>
      <c r="E458" s="26"/>
      <c r="F458" s="40">
        <f>F459</f>
        <v>1619</v>
      </c>
      <c r="G458" s="40">
        <f>G459</f>
        <v>1619</v>
      </c>
      <c r="H458" s="10"/>
    </row>
    <row r="459" spans="1:8" ht="27" customHeight="1">
      <c r="A459" s="34" t="s">
        <v>8</v>
      </c>
      <c r="B459" s="46"/>
      <c r="C459" s="79"/>
      <c r="D459" s="75"/>
      <c r="E459" s="26" t="s">
        <v>152</v>
      </c>
      <c r="F459" s="40">
        <v>1619</v>
      </c>
      <c r="G459" s="40">
        <v>1619</v>
      </c>
      <c r="H459" s="10"/>
    </row>
    <row r="460" spans="1:8" ht="48" customHeight="1">
      <c r="A460" s="34" t="s">
        <v>405</v>
      </c>
      <c r="B460" s="46"/>
      <c r="C460" s="79"/>
      <c r="D460" s="75" t="s">
        <v>406</v>
      </c>
      <c r="E460" s="26"/>
      <c r="F460" s="40">
        <f>F461</f>
        <v>391</v>
      </c>
      <c r="G460" s="40">
        <f>G461</f>
        <v>391</v>
      </c>
      <c r="H460" s="10"/>
    </row>
    <row r="461" spans="1:8" ht="32.25" customHeight="1">
      <c r="A461" s="34" t="s">
        <v>8</v>
      </c>
      <c r="B461" s="46"/>
      <c r="C461" s="79"/>
      <c r="D461" s="75"/>
      <c r="E461" s="26" t="s">
        <v>152</v>
      </c>
      <c r="F461" s="40">
        <v>391</v>
      </c>
      <c r="G461" s="40">
        <v>391</v>
      </c>
      <c r="H461" s="10"/>
    </row>
    <row r="462" spans="1:8" ht="32.25" customHeight="1">
      <c r="A462" s="100" t="s">
        <v>421</v>
      </c>
      <c r="B462" s="29"/>
      <c r="C462" s="31"/>
      <c r="D462" s="75" t="s">
        <v>422</v>
      </c>
      <c r="E462" s="26"/>
      <c r="F462" s="40">
        <f>F463</f>
        <v>21190.4</v>
      </c>
      <c r="G462" s="40">
        <v>0</v>
      </c>
      <c r="H462" s="10"/>
    </row>
    <row r="463" spans="1:8" ht="32.25" customHeight="1">
      <c r="A463" s="94" t="s">
        <v>316</v>
      </c>
      <c r="B463" s="29"/>
      <c r="C463" s="31"/>
      <c r="D463" s="75"/>
      <c r="E463" s="26" t="s">
        <v>317</v>
      </c>
      <c r="F463" s="40">
        <v>21190.4</v>
      </c>
      <c r="G463" s="40">
        <v>0</v>
      </c>
      <c r="H463" s="10"/>
    </row>
    <row r="464" spans="1:8" ht="14.25" customHeight="1">
      <c r="A464" s="97" t="s">
        <v>51</v>
      </c>
      <c r="B464" s="3"/>
      <c r="C464" s="33" t="s">
        <v>52</v>
      </c>
      <c r="D464" s="75"/>
      <c r="E464" s="32"/>
      <c r="F464" s="40">
        <f>F465</f>
        <v>1045507</v>
      </c>
      <c r="G464" s="40">
        <f>G465</f>
        <v>1056532</v>
      </c>
      <c r="H464" s="10"/>
    </row>
    <row r="465" spans="1:8" ht="28.5" customHeight="1">
      <c r="A465" s="34" t="s">
        <v>249</v>
      </c>
      <c r="B465" s="42"/>
      <c r="C465" s="42"/>
      <c r="D465" s="80" t="s">
        <v>250</v>
      </c>
      <c r="E465" s="32"/>
      <c r="F465" s="40">
        <f>F466+F491</f>
        <v>1045507</v>
      </c>
      <c r="G465" s="40">
        <f>G466+G491</f>
        <v>1056532</v>
      </c>
      <c r="H465" s="10"/>
    </row>
    <row r="466" spans="1:8" ht="16.5" customHeight="1">
      <c r="A466" s="34" t="s">
        <v>258</v>
      </c>
      <c r="B466" s="29"/>
      <c r="C466" s="26"/>
      <c r="D466" s="80" t="s">
        <v>259</v>
      </c>
      <c r="E466" s="26"/>
      <c r="F466" s="40">
        <f>F467+F472+F475+F477+F481+F483+F485+F488+F470</f>
        <v>1004407</v>
      </c>
      <c r="G466" s="40">
        <f>G467+G472+G475+G477+G481+G483+G485+G488+G470</f>
        <v>1013462</v>
      </c>
      <c r="H466" s="10"/>
    </row>
    <row r="467" spans="1:8" ht="15.75" customHeight="1">
      <c r="A467" s="34" t="s">
        <v>35</v>
      </c>
      <c r="B467" s="75"/>
      <c r="C467" s="75"/>
      <c r="D467" s="75" t="s">
        <v>260</v>
      </c>
      <c r="E467" s="32"/>
      <c r="F467" s="40">
        <f>F468+F469</f>
        <v>162100</v>
      </c>
      <c r="G467" s="40">
        <f>G468+G469</f>
        <v>171130</v>
      </c>
      <c r="H467" s="10"/>
    </row>
    <row r="468" spans="1:8" ht="15.75" customHeight="1">
      <c r="A468" s="34" t="s">
        <v>309</v>
      </c>
      <c r="B468" s="32"/>
      <c r="C468" s="32"/>
      <c r="D468" s="75"/>
      <c r="E468" s="32">
        <v>610</v>
      </c>
      <c r="F468" s="40">
        <v>157900</v>
      </c>
      <c r="G468" s="40">
        <v>166680</v>
      </c>
      <c r="H468" s="10"/>
    </row>
    <row r="469" spans="1:8" ht="14.25" customHeight="1">
      <c r="A469" s="34" t="s">
        <v>310</v>
      </c>
      <c r="B469" s="32"/>
      <c r="C469" s="32"/>
      <c r="D469" s="75"/>
      <c r="E469" s="32">
        <v>620</v>
      </c>
      <c r="F469" s="40">
        <v>4200</v>
      </c>
      <c r="G469" s="40">
        <v>4450</v>
      </c>
      <c r="H469" s="10"/>
    </row>
    <row r="470" spans="1:8" ht="65.25" customHeight="1">
      <c r="A470" s="101" t="s">
        <v>425</v>
      </c>
      <c r="B470" s="32"/>
      <c r="C470" s="32"/>
      <c r="D470" s="75" t="s">
        <v>426</v>
      </c>
      <c r="E470" s="32"/>
      <c r="F470" s="40">
        <f>F471</f>
        <v>300</v>
      </c>
      <c r="G470" s="40">
        <f>G471</f>
        <v>300</v>
      </c>
      <c r="H470" s="10"/>
    </row>
    <row r="471" spans="1:8" ht="14.25" customHeight="1">
      <c r="A471" s="34" t="s">
        <v>309</v>
      </c>
      <c r="B471" s="32"/>
      <c r="C471" s="32"/>
      <c r="D471" s="75"/>
      <c r="E471" s="32">
        <v>610</v>
      </c>
      <c r="F471" s="40">
        <v>300</v>
      </c>
      <c r="G471" s="40">
        <v>300</v>
      </c>
      <c r="H471" s="10"/>
    </row>
    <row r="472" spans="1:8" ht="160.5" customHeight="1">
      <c r="A472" s="34" t="s">
        <v>199</v>
      </c>
      <c r="B472" s="46"/>
      <c r="C472" s="79"/>
      <c r="D472" s="75" t="s">
        <v>261</v>
      </c>
      <c r="E472" s="32"/>
      <c r="F472" s="40">
        <f>F473+F474</f>
        <v>782998</v>
      </c>
      <c r="G472" s="40">
        <f>G473+G474</f>
        <v>782998</v>
      </c>
      <c r="H472" s="10"/>
    </row>
    <row r="473" spans="1:8" ht="17.25" customHeight="1">
      <c r="A473" s="34" t="s">
        <v>309</v>
      </c>
      <c r="B473" s="46"/>
      <c r="C473" s="79"/>
      <c r="D473" s="75"/>
      <c r="E473" s="26" t="s">
        <v>311</v>
      </c>
      <c r="F473" s="40">
        <v>740503</v>
      </c>
      <c r="G473" s="40">
        <v>740503</v>
      </c>
      <c r="H473" s="10"/>
    </row>
    <row r="474" spans="1:8" ht="16.5" customHeight="1">
      <c r="A474" s="34" t="s">
        <v>310</v>
      </c>
      <c r="B474" s="46"/>
      <c r="C474" s="79"/>
      <c r="D474" s="75"/>
      <c r="E474" s="26" t="s">
        <v>312</v>
      </c>
      <c r="F474" s="40">
        <v>42495</v>
      </c>
      <c r="G474" s="40">
        <v>42495</v>
      </c>
      <c r="H474" s="10"/>
    </row>
    <row r="475" spans="1:8" ht="104.25" customHeight="1">
      <c r="A475" s="34" t="s">
        <v>7</v>
      </c>
      <c r="B475" s="46"/>
      <c r="C475" s="79"/>
      <c r="D475" s="75" t="s">
        <v>262</v>
      </c>
      <c r="E475" s="26"/>
      <c r="F475" s="40">
        <f>F476</f>
        <v>11164</v>
      </c>
      <c r="G475" s="40">
        <f>G476</f>
        <v>11164</v>
      </c>
      <c r="H475" s="10"/>
    </row>
    <row r="476" spans="1:8" ht="24.75" customHeight="1">
      <c r="A476" s="34" t="s">
        <v>8</v>
      </c>
      <c r="B476" s="46"/>
      <c r="C476" s="79"/>
      <c r="D476" s="75"/>
      <c r="E476" s="26" t="s">
        <v>152</v>
      </c>
      <c r="F476" s="40">
        <v>11164</v>
      </c>
      <c r="G476" s="40">
        <v>11164</v>
      </c>
      <c r="H476" s="10"/>
    </row>
    <row r="477" spans="1:8" ht="60" customHeight="1">
      <c r="A477" s="34" t="s">
        <v>2</v>
      </c>
      <c r="B477" s="46"/>
      <c r="C477" s="79"/>
      <c r="D477" s="75" t="s">
        <v>263</v>
      </c>
      <c r="E477" s="26"/>
      <c r="F477" s="40">
        <f>F478+F479+F480</f>
        <v>33827</v>
      </c>
      <c r="G477" s="40">
        <f>G478+G479+G480</f>
        <v>33827</v>
      </c>
      <c r="H477" s="10"/>
    </row>
    <row r="478" spans="1:8" ht="14.25" customHeight="1">
      <c r="A478" s="34" t="s">
        <v>309</v>
      </c>
      <c r="B478" s="46"/>
      <c r="C478" s="79"/>
      <c r="D478" s="75"/>
      <c r="E478" s="26" t="s">
        <v>311</v>
      </c>
      <c r="F478" s="40">
        <v>31351.6</v>
      </c>
      <c r="G478" s="40">
        <v>31351.6</v>
      </c>
      <c r="H478" s="10"/>
    </row>
    <row r="479" spans="1:8" ht="14.25" customHeight="1">
      <c r="A479" s="34" t="s">
        <v>310</v>
      </c>
      <c r="B479" s="46"/>
      <c r="C479" s="79"/>
      <c r="D479" s="75"/>
      <c r="E479" s="26" t="s">
        <v>312</v>
      </c>
      <c r="F479" s="40">
        <v>1543.8</v>
      </c>
      <c r="G479" s="40">
        <v>1543.8</v>
      </c>
      <c r="H479" s="10"/>
    </row>
    <row r="480" spans="1:8" ht="29.25" customHeight="1">
      <c r="A480" s="34" t="s">
        <v>8</v>
      </c>
      <c r="B480" s="46"/>
      <c r="C480" s="79"/>
      <c r="D480" s="75"/>
      <c r="E480" s="26" t="s">
        <v>152</v>
      </c>
      <c r="F480" s="40">
        <v>931.6</v>
      </c>
      <c r="G480" s="40">
        <v>931.6</v>
      </c>
      <c r="H480" s="10"/>
    </row>
    <row r="481" spans="1:8" ht="39.75" customHeight="1">
      <c r="A481" s="34" t="s">
        <v>3</v>
      </c>
      <c r="B481" s="46"/>
      <c r="C481" s="79"/>
      <c r="D481" s="75" t="s">
        <v>264</v>
      </c>
      <c r="E481" s="26"/>
      <c r="F481" s="40">
        <f>F482</f>
        <v>331</v>
      </c>
      <c r="G481" s="40">
        <f>G482</f>
        <v>331</v>
      </c>
      <c r="H481" s="10"/>
    </row>
    <row r="482" spans="1:8" ht="16.5" customHeight="1">
      <c r="A482" s="34" t="s">
        <v>309</v>
      </c>
      <c r="B482" s="46"/>
      <c r="C482" s="79"/>
      <c r="D482" s="75"/>
      <c r="E482" s="26" t="s">
        <v>311</v>
      </c>
      <c r="F482" s="40">
        <v>331</v>
      </c>
      <c r="G482" s="40">
        <v>331</v>
      </c>
      <c r="H482" s="10"/>
    </row>
    <row r="483" spans="1:8" ht="46.5" customHeight="1">
      <c r="A483" s="34" t="s">
        <v>4</v>
      </c>
      <c r="B483" s="46"/>
      <c r="C483" s="79"/>
      <c r="D483" s="75" t="s">
        <v>265</v>
      </c>
      <c r="E483" s="26"/>
      <c r="F483" s="40">
        <f>F484</f>
        <v>4773</v>
      </c>
      <c r="G483" s="40">
        <f>G484</f>
        <v>4798</v>
      </c>
      <c r="H483" s="10"/>
    </row>
    <row r="484" spans="1:8" ht="16.5" customHeight="1">
      <c r="A484" s="34" t="s">
        <v>309</v>
      </c>
      <c r="B484" s="46"/>
      <c r="C484" s="79"/>
      <c r="D484" s="75"/>
      <c r="E484" s="26" t="s">
        <v>311</v>
      </c>
      <c r="F484" s="40">
        <v>4773</v>
      </c>
      <c r="G484" s="40">
        <v>4798</v>
      </c>
      <c r="H484" s="10"/>
    </row>
    <row r="485" spans="1:8" ht="37.5" customHeight="1">
      <c r="A485" s="34" t="s">
        <v>1</v>
      </c>
      <c r="B485" s="46"/>
      <c r="C485" s="79"/>
      <c r="D485" s="75" t="s">
        <v>266</v>
      </c>
      <c r="E485" s="26"/>
      <c r="F485" s="40">
        <f>F486+F487</f>
        <v>8494</v>
      </c>
      <c r="G485" s="40">
        <f>G486+G487</f>
        <v>8494</v>
      </c>
      <c r="H485" s="10"/>
    </row>
    <row r="486" spans="1:8" ht="14.25" customHeight="1">
      <c r="A486" s="34" t="s">
        <v>309</v>
      </c>
      <c r="B486" s="29"/>
      <c r="C486" s="31"/>
      <c r="D486" s="75"/>
      <c r="E486" s="26" t="s">
        <v>311</v>
      </c>
      <c r="F486" s="40">
        <v>7916</v>
      </c>
      <c r="G486" s="40">
        <v>7916</v>
      </c>
      <c r="H486" s="10"/>
    </row>
    <row r="487" spans="1:8" ht="14.25" customHeight="1">
      <c r="A487" s="34" t="s">
        <v>310</v>
      </c>
      <c r="B487" s="29"/>
      <c r="C487" s="31"/>
      <c r="D487" s="75"/>
      <c r="E487" s="26" t="s">
        <v>312</v>
      </c>
      <c r="F487" s="40">
        <v>578</v>
      </c>
      <c r="G487" s="40">
        <v>578</v>
      </c>
      <c r="H487" s="10"/>
    </row>
    <row r="488" spans="1:8" ht="14.25" customHeight="1">
      <c r="A488" s="34" t="s">
        <v>415</v>
      </c>
      <c r="B488" s="29"/>
      <c r="C488" s="31"/>
      <c r="D488" s="75" t="s">
        <v>416</v>
      </c>
      <c r="E488" s="26"/>
      <c r="F488" s="40">
        <f>F489+F490</f>
        <v>420</v>
      </c>
      <c r="G488" s="40">
        <f>G489+G490</f>
        <v>420</v>
      </c>
      <c r="H488" s="10"/>
    </row>
    <row r="489" spans="1:8" ht="14.25" customHeight="1">
      <c r="A489" s="34" t="s">
        <v>309</v>
      </c>
      <c r="B489" s="29"/>
      <c r="C489" s="31"/>
      <c r="D489" s="75"/>
      <c r="E489" s="26" t="s">
        <v>311</v>
      </c>
      <c r="F489" s="40">
        <v>402.5</v>
      </c>
      <c r="G489" s="40">
        <v>402.5</v>
      </c>
      <c r="H489" s="10"/>
    </row>
    <row r="490" spans="1:8" ht="14.25" customHeight="1">
      <c r="A490" s="34" t="s">
        <v>310</v>
      </c>
      <c r="B490" s="29"/>
      <c r="C490" s="31"/>
      <c r="D490" s="75"/>
      <c r="E490" s="26" t="s">
        <v>312</v>
      </c>
      <c r="F490" s="40">
        <v>17.5</v>
      </c>
      <c r="G490" s="40">
        <v>17.5</v>
      </c>
      <c r="H490" s="10"/>
    </row>
    <row r="491" spans="1:8" ht="25.5" customHeight="1">
      <c r="A491" s="34" t="s">
        <v>267</v>
      </c>
      <c r="B491" s="29"/>
      <c r="C491" s="31"/>
      <c r="D491" s="62" t="s">
        <v>268</v>
      </c>
      <c r="E491" s="26"/>
      <c r="F491" s="40">
        <f>F492+F495</f>
        <v>41100</v>
      </c>
      <c r="G491" s="40">
        <f>G492+G495</f>
        <v>43070</v>
      </c>
      <c r="H491" s="10"/>
    </row>
    <row r="492" spans="1:8" ht="17.25" customHeight="1">
      <c r="A492" s="34" t="s">
        <v>35</v>
      </c>
      <c r="B492" s="75"/>
      <c r="C492" s="75"/>
      <c r="D492" s="75" t="s">
        <v>269</v>
      </c>
      <c r="E492" s="32"/>
      <c r="F492" s="40">
        <f>F493+F494</f>
        <v>40900</v>
      </c>
      <c r="G492" s="40">
        <f>G493+G494</f>
        <v>42870</v>
      </c>
      <c r="H492" s="10"/>
    </row>
    <row r="493" spans="1:8" ht="15" customHeight="1">
      <c r="A493" s="34" t="s">
        <v>309</v>
      </c>
      <c r="B493" s="32"/>
      <c r="C493" s="32"/>
      <c r="D493" s="75"/>
      <c r="E493" s="32">
        <v>610</v>
      </c>
      <c r="F493" s="40">
        <v>30500</v>
      </c>
      <c r="G493" s="40">
        <v>32020</v>
      </c>
      <c r="H493" s="10"/>
    </row>
    <row r="494" spans="1:8" ht="15.75" customHeight="1">
      <c r="A494" s="34" t="s">
        <v>310</v>
      </c>
      <c r="B494" s="32"/>
      <c r="C494" s="32"/>
      <c r="D494" s="75"/>
      <c r="E494" s="32">
        <v>620</v>
      </c>
      <c r="F494" s="40">
        <v>10400</v>
      </c>
      <c r="G494" s="40">
        <v>10850</v>
      </c>
      <c r="H494" s="10"/>
    </row>
    <row r="495" spans="1:8" ht="14.25" customHeight="1">
      <c r="A495" s="34" t="s">
        <v>15</v>
      </c>
      <c r="B495" s="46"/>
      <c r="C495" s="79"/>
      <c r="D495" s="75" t="s">
        <v>270</v>
      </c>
      <c r="E495" s="32"/>
      <c r="F495" s="40">
        <f>F496</f>
        <v>200</v>
      </c>
      <c r="G495" s="40">
        <f>G496</f>
        <v>200</v>
      </c>
      <c r="H495" s="10"/>
    </row>
    <row r="496" spans="1:8" ht="22.5" customHeight="1">
      <c r="A496" s="34" t="s">
        <v>307</v>
      </c>
      <c r="B496" s="29"/>
      <c r="C496" s="31"/>
      <c r="D496" s="75"/>
      <c r="E496" s="32">
        <v>240</v>
      </c>
      <c r="F496" s="40">
        <v>200</v>
      </c>
      <c r="G496" s="40">
        <v>200</v>
      </c>
      <c r="H496" s="10"/>
    </row>
    <row r="497" spans="1:8" ht="25.5" customHeight="1">
      <c r="A497" s="97" t="s">
        <v>145</v>
      </c>
      <c r="B497" s="3"/>
      <c r="C497" s="33" t="s">
        <v>77</v>
      </c>
      <c r="D497" s="75"/>
      <c r="E497" s="32"/>
      <c r="F497" s="40">
        <f>F498</f>
        <v>550</v>
      </c>
      <c r="G497" s="40">
        <f>G498</f>
        <v>550</v>
      </c>
      <c r="H497" s="10"/>
    </row>
    <row r="498" spans="1:8" ht="26.25" customHeight="1">
      <c r="A498" s="34" t="s">
        <v>399</v>
      </c>
      <c r="B498" s="46"/>
      <c r="C498" s="79"/>
      <c r="D498" s="80" t="s">
        <v>250</v>
      </c>
      <c r="E498" s="32"/>
      <c r="F498" s="40">
        <f>F499+F502+F505</f>
        <v>550</v>
      </c>
      <c r="G498" s="40">
        <f>G499+G502+G505</f>
        <v>550</v>
      </c>
      <c r="H498" s="10"/>
    </row>
    <row r="499" spans="1:8" ht="16.5" customHeight="1">
      <c r="A499" s="34" t="s">
        <v>251</v>
      </c>
      <c r="B499" s="46"/>
      <c r="C499" s="79"/>
      <c r="D499" s="62" t="s">
        <v>252</v>
      </c>
      <c r="E499" s="32"/>
      <c r="F499" s="40">
        <f>F500</f>
        <v>130</v>
      </c>
      <c r="G499" s="40">
        <f>G500</f>
        <v>130</v>
      </c>
      <c r="H499" s="10"/>
    </row>
    <row r="500" spans="1:8" ht="15" customHeight="1">
      <c r="A500" s="34" t="s">
        <v>14</v>
      </c>
      <c r="B500" s="29"/>
      <c r="C500" s="26"/>
      <c r="D500" s="75" t="s">
        <v>271</v>
      </c>
      <c r="E500" s="32"/>
      <c r="F500" s="40">
        <f>F501</f>
        <v>130</v>
      </c>
      <c r="G500" s="40">
        <f>G501</f>
        <v>130</v>
      </c>
      <c r="H500" s="10"/>
    </row>
    <row r="501" spans="1:8" ht="24.75" customHeight="1">
      <c r="A501" s="34" t="s">
        <v>307</v>
      </c>
      <c r="B501" s="31"/>
      <c r="C501" s="31"/>
      <c r="D501" s="75"/>
      <c r="E501" s="26" t="s">
        <v>313</v>
      </c>
      <c r="F501" s="40">
        <v>130</v>
      </c>
      <c r="G501" s="40">
        <v>130</v>
      </c>
      <c r="H501" s="10"/>
    </row>
    <row r="502" spans="1:8" ht="14.25" customHeight="1">
      <c r="A502" s="34" t="s">
        <v>258</v>
      </c>
      <c r="B502" s="29"/>
      <c r="C502" s="26"/>
      <c r="D502" s="80" t="s">
        <v>259</v>
      </c>
      <c r="E502" s="26"/>
      <c r="F502" s="40">
        <f>F503</f>
        <v>385</v>
      </c>
      <c r="G502" s="40">
        <f>G503</f>
        <v>385</v>
      </c>
      <c r="H502" s="10"/>
    </row>
    <row r="503" spans="1:8" ht="15.75" customHeight="1">
      <c r="A503" s="34" t="s">
        <v>14</v>
      </c>
      <c r="B503" s="31"/>
      <c r="C503" s="31"/>
      <c r="D503" s="75" t="s">
        <v>272</v>
      </c>
      <c r="E503" s="26"/>
      <c r="F503" s="40">
        <f>F504</f>
        <v>385</v>
      </c>
      <c r="G503" s="40">
        <f>G504</f>
        <v>385</v>
      </c>
      <c r="H503" s="10"/>
    </row>
    <row r="504" spans="1:8" ht="25.5" customHeight="1">
      <c r="A504" s="34" t="s">
        <v>307</v>
      </c>
      <c r="B504" s="31"/>
      <c r="C504" s="31"/>
      <c r="D504" s="75"/>
      <c r="E504" s="26" t="s">
        <v>313</v>
      </c>
      <c r="F504" s="40">
        <v>385</v>
      </c>
      <c r="G504" s="40">
        <v>385</v>
      </c>
      <c r="H504" s="10"/>
    </row>
    <row r="505" spans="1:8" ht="27" customHeight="1">
      <c r="A505" s="34" t="s">
        <v>267</v>
      </c>
      <c r="B505" s="29"/>
      <c r="C505" s="31"/>
      <c r="D505" s="62" t="s">
        <v>268</v>
      </c>
      <c r="E505" s="32"/>
      <c r="F505" s="40">
        <f>F507</f>
        <v>35</v>
      </c>
      <c r="G505" s="40">
        <f>G507</f>
        <v>35</v>
      </c>
      <c r="H505" s="10"/>
    </row>
    <row r="506" spans="1:8" ht="14.25" customHeight="1">
      <c r="A506" s="34" t="s">
        <v>14</v>
      </c>
      <c r="B506" s="81"/>
      <c r="C506" s="82"/>
      <c r="D506" s="75" t="s">
        <v>273</v>
      </c>
      <c r="E506" s="32"/>
      <c r="F506" s="40">
        <f>F507</f>
        <v>35</v>
      </c>
      <c r="G506" s="40">
        <f>G507</f>
        <v>35</v>
      </c>
      <c r="H506" s="10"/>
    </row>
    <row r="507" spans="1:8" ht="25.5" customHeight="1">
      <c r="A507" s="34" t="s">
        <v>307</v>
      </c>
      <c r="B507" s="31"/>
      <c r="C507" s="31"/>
      <c r="D507" s="75"/>
      <c r="E507" s="26" t="s">
        <v>313</v>
      </c>
      <c r="F507" s="40">
        <v>35</v>
      </c>
      <c r="G507" s="40">
        <v>35</v>
      </c>
      <c r="H507" s="10"/>
    </row>
    <row r="508" spans="1:8" ht="14.25" customHeight="1">
      <c r="A508" s="97" t="s">
        <v>53</v>
      </c>
      <c r="B508" s="3"/>
      <c r="C508" s="33" t="s">
        <v>54</v>
      </c>
      <c r="D508" s="75"/>
      <c r="E508" s="32"/>
      <c r="F508" s="40">
        <f>F510</f>
        <v>2500</v>
      </c>
      <c r="G508" s="40">
        <f>G510</f>
        <v>2500</v>
      </c>
      <c r="H508" s="10"/>
    </row>
    <row r="509" spans="1:8" ht="25.5" customHeight="1">
      <c r="A509" s="34" t="s">
        <v>249</v>
      </c>
      <c r="B509" s="46"/>
      <c r="C509" s="79"/>
      <c r="D509" s="80" t="s">
        <v>250</v>
      </c>
      <c r="E509" s="32"/>
      <c r="F509" s="40">
        <f>F510</f>
        <v>2500</v>
      </c>
      <c r="G509" s="40">
        <f>G510</f>
        <v>2500</v>
      </c>
      <c r="H509" s="10"/>
    </row>
    <row r="510" spans="1:8" ht="25.5" customHeight="1">
      <c r="A510" s="34" t="s">
        <v>267</v>
      </c>
      <c r="B510" s="29"/>
      <c r="C510" s="31"/>
      <c r="D510" s="62" t="s">
        <v>268</v>
      </c>
      <c r="E510" s="32"/>
      <c r="F510" s="40">
        <f>F512</f>
        <v>2500</v>
      </c>
      <c r="G510" s="40">
        <f>G512</f>
        <v>2500</v>
      </c>
      <c r="H510" s="10"/>
    </row>
    <row r="511" spans="1:8" ht="15.75" customHeight="1">
      <c r="A511" s="34" t="s">
        <v>13</v>
      </c>
      <c r="B511" s="82"/>
      <c r="C511" s="82"/>
      <c r="D511" s="47" t="s">
        <v>274</v>
      </c>
      <c r="E511" s="32"/>
      <c r="F511" s="40">
        <f>F512</f>
        <v>2500</v>
      </c>
      <c r="G511" s="40">
        <f>G512</f>
        <v>2500</v>
      </c>
      <c r="H511" s="10"/>
    </row>
    <row r="512" spans="1:8" ht="26.25" customHeight="1">
      <c r="A512" s="34" t="s">
        <v>307</v>
      </c>
      <c r="B512" s="31"/>
      <c r="C512" s="31"/>
      <c r="D512" s="75"/>
      <c r="E512" s="26" t="s">
        <v>313</v>
      </c>
      <c r="F512" s="40">
        <v>2500</v>
      </c>
      <c r="G512" s="40">
        <v>2500</v>
      </c>
      <c r="H512" s="10"/>
    </row>
    <row r="513" spans="1:8" ht="14.25" customHeight="1">
      <c r="A513" s="97" t="s">
        <v>78</v>
      </c>
      <c r="B513" s="3"/>
      <c r="C513" s="33" t="s">
        <v>79</v>
      </c>
      <c r="D513" s="75"/>
      <c r="E513" s="32"/>
      <c r="F513" s="40">
        <f>F514+F532</f>
        <v>80907</v>
      </c>
      <c r="G513" s="40">
        <f>G514+G532</f>
        <v>84542</v>
      </c>
      <c r="H513" s="10"/>
    </row>
    <row r="514" spans="1:8" ht="26.25" customHeight="1">
      <c r="A514" s="34" t="s">
        <v>399</v>
      </c>
      <c r="B514" s="46"/>
      <c r="C514" s="79"/>
      <c r="D514" s="80" t="s">
        <v>250</v>
      </c>
      <c r="E514" s="32"/>
      <c r="F514" s="40">
        <f>F515+F518+F522+F525</f>
        <v>66409</v>
      </c>
      <c r="G514" s="40">
        <f>G515+G518+G522+G525</f>
        <v>69909</v>
      </c>
      <c r="H514" s="10"/>
    </row>
    <row r="515" spans="1:8" ht="14.25" customHeight="1">
      <c r="A515" s="34" t="s">
        <v>251</v>
      </c>
      <c r="B515" s="46"/>
      <c r="C515" s="79"/>
      <c r="D515" s="80" t="s">
        <v>252</v>
      </c>
      <c r="E515" s="32"/>
      <c r="F515" s="40">
        <f>F516</f>
        <v>65</v>
      </c>
      <c r="G515" s="40">
        <f>G516</f>
        <v>115</v>
      </c>
      <c r="H515" s="10"/>
    </row>
    <row r="516" spans="1:8" ht="14.25" customHeight="1">
      <c r="A516" s="34" t="s">
        <v>153</v>
      </c>
      <c r="B516" s="81"/>
      <c r="C516" s="82"/>
      <c r="D516" s="75" t="s">
        <v>275</v>
      </c>
      <c r="E516" s="32"/>
      <c r="F516" s="40">
        <f>F517</f>
        <v>65</v>
      </c>
      <c r="G516" s="40">
        <f>G517</f>
        <v>115</v>
      </c>
      <c r="H516" s="10"/>
    </row>
    <row r="517" spans="1:8" ht="24" customHeight="1">
      <c r="A517" s="34" t="s">
        <v>307</v>
      </c>
      <c r="B517" s="31"/>
      <c r="C517" s="31"/>
      <c r="D517" s="75"/>
      <c r="E517" s="32">
        <v>240</v>
      </c>
      <c r="F517" s="40">
        <v>65</v>
      </c>
      <c r="G517" s="40">
        <v>115</v>
      </c>
      <c r="H517" s="10"/>
    </row>
    <row r="518" spans="1:8" ht="18.75" customHeight="1">
      <c r="A518" s="34" t="s">
        <v>258</v>
      </c>
      <c r="B518" s="29"/>
      <c r="C518" s="31"/>
      <c r="D518" s="75" t="s">
        <v>259</v>
      </c>
      <c r="E518" s="32"/>
      <c r="F518" s="40">
        <f>F519</f>
        <v>1178.4</v>
      </c>
      <c r="G518" s="40">
        <f>G519</f>
        <v>1518.4</v>
      </c>
      <c r="H518" s="10"/>
    </row>
    <row r="519" spans="1:8" ht="14.25" customHeight="1">
      <c r="A519" s="34" t="s">
        <v>153</v>
      </c>
      <c r="B519" s="81"/>
      <c r="C519" s="82"/>
      <c r="D519" s="75" t="s">
        <v>276</v>
      </c>
      <c r="E519" s="32"/>
      <c r="F519" s="40">
        <f>F520+F521</f>
        <v>1178.4</v>
      </c>
      <c r="G519" s="40">
        <f>G520+G521</f>
        <v>1518.4</v>
      </c>
      <c r="H519" s="10"/>
    </row>
    <row r="520" spans="1:8" ht="25.5" customHeight="1">
      <c r="A520" s="34" t="s">
        <v>307</v>
      </c>
      <c r="B520" s="31"/>
      <c r="C520" s="31"/>
      <c r="D520" s="75"/>
      <c r="E520" s="32">
        <v>240</v>
      </c>
      <c r="F520" s="40">
        <v>1058.4</v>
      </c>
      <c r="G520" s="40">
        <v>1398.4</v>
      </c>
      <c r="H520" s="10"/>
    </row>
    <row r="521" spans="1:8" ht="14.25" customHeight="1">
      <c r="A521" s="34" t="s">
        <v>12</v>
      </c>
      <c r="B521" s="29"/>
      <c r="C521" s="31"/>
      <c r="D521" s="75"/>
      <c r="E521" s="32">
        <v>340</v>
      </c>
      <c r="F521" s="40">
        <v>120</v>
      </c>
      <c r="G521" s="40">
        <v>120</v>
      </c>
      <c r="H521" s="10"/>
    </row>
    <row r="522" spans="1:8" ht="24.75" customHeight="1">
      <c r="A522" s="34" t="s">
        <v>267</v>
      </c>
      <c r="B522" s="29"/>
      <c r="C522" s="31"/>
      <c r="D522" s="62" t="s">
        <v>268</v>
      </c>
      <c r="E522" s="32"/>
      <c r="F522" s="40">
        <f>F523</f>
        <v>367.6</v>
      </c>
      <c r="G522" s="40">
        <f>G523</f>
        <v>477.6</v>
      </c>
      <c r="H522" s="10"/>
    </row>
    <row r="523" spans="1:8" ht="15.75" customHeight="1">
      <c r="A523" s="34" t="s">
        <v>153</v>
      </c>
      <c r="B523" s="81"/>
      <c r="C523" s="82"/>
      <c r="D523" s="75" t="s">
        <v>277</v>
      </c>
      <c r="E523" s="32"/>
      <c r="F523" s="40">
        <f>F524</f>
        <v>367.6</v>
      </c>
      <c r="G523" s="40">
        <f>G524</f>
        <v>477.6</v>
      </c>
      <c r="H523" s="10"/>
    </row>
    <row r="524" spans="1:8" ht="27" customHeight="1">
      <c r="A524" s="34" t="s">
        <v>307</v>
      </c>
      <c r="B524" s="31"/>
      <c r="C524" s="31"/>
      <c r="D524" s="75"/>
      <c r="E524" s="32">
        <v>240</v>
      </c>
      <c r="F524" s="40">
        <v>367.6</v>
      </c>
      <c r="G524" s="40">
        <v>477.6</v>
      </c>
      <c r="H524" s="10"/>
    </row>
    <row r="525" spans="1:8" ht="14.25" customHeight="1">
      <c r="A525" s="34" t="s">
        <v>278</v>
      </c>
      <c r="B525" s="29"/>
      <c r="C525" s="26"/>
      <c r="D525" s="75" t="s">
        <v>279</v>
      </c>
      <c r="E525" s="32"/>
      <c r="F525" s="40">
        <f>F526+F530+F528</f>
        <v>64798</v>
      </c>
      <c r="G525" s="40">
        <f>G526+G530+G528</f>
        <v>67798</v>
      </c>
      <c r="H525" s="10"/>
    </row>
    <row r="526" spans="1:8" ht="15.75" customHeight="1">
      <c r="A526" s="34" t="s">
        <v>35</v>
      </c>
      <c r="B526" s="29"/>
      <c r="C526" s="26"/>
      <c r="D526" s="75" t="s">
        <v>280</v>
      </c>
      <c r="E526" s="32"/>
      <c r="F526" s="40">
        <f>F527</f>
        <v>63000</v>
      </c>
      <c r="G526" s="40">
        <f>G527</f>
        <v>66000</v>
      </c>
      <c r="H526" s="10"/>
    </row>
    <row r="527" spans="1:8" ht="13.5" customHeight="1">
      <c r="A527" s="34" t="s">
        <v>309</v>
      </c>
      <c r="B527" s="29"/>
      <c r="C527" s="26"/>
      <c r="D527" s="75"/>
      <c r="E527" s="32">
        <v>610</v>
      </c>
      <c r="F527" s="40">
        <v>63000</v>
      </c>
      <c r="G527" s="40">
        <v>66000</v>
      </c>
      <c r="H527" s="10"/>
    </row>
    <row r="528" spans="1:8" ht="13.5" customHeight="1">
      <c r="A528" s="34" t="s">
        <v>153</v>
      </c>
      <c r="B528" s="81"/>
      <c r="C528" s="82"/>
      <c r="D528" s="75" t="s">
        <v>432</v>
      </c>
      <c r="E528" s="32"/>
      <c r="F528" s="40">
        <f>F529</f>
        <v>9</v>
      </c>
      <c r="G528" s="40">
        <f>G529</f>
        <v>9</v>
      </c>
      <c r="H528" s="10"/>
    </row>
    <row r="529" spans="1:8" ht="25.5" customHeight="1">
      <c r="A529" s="34" t="s">
        <v>307</v>
      </c>
      <c r="B529" s="31"/>
      <c r="C529" s="31"/>
      <c r="D529" s="75"/>
      <c r="E529" s="32">
        <v>240</v>
      </c>
      <c r="F529" s="40">
        <v>9</v>
      </c>
      <c r="G529" s="40">
        <v>9</v>
      </c>
      <c r="H529" s="10"/>
    </row>
    <row r="530" spans="1:8" ht="57.75" customHeight="1">
      <c r="A530" s="34" t="s">
        <v>6</v>
      </c>
      <c r="B530" s="29"/>
      <c r="C530" s="26"/>
      <c r="D530" s="75" t="s">
        <v>281</v>
      </c>
      <c r="E530" s="32"/>
      <c r="F530" s="40">
        <f>F531</f>
        <v>1789</v>
      </c>
      <c r="G530" s="40">
        <f>G531</f>
        <v>1789</v>
      </c>
      <c r="H530" s="10"/>
    </row>
    <row r="531" spans="1:8" ht="16.5" customHeight="1">
      <c r="A531" s="34" t="s">
        <v>309</v>
      </c>
      <c r="B531" s="29"/>
      <c r="C531" s="26"/>
      <c r="D531" s="75"/>
      <c r="E531" s="32">
        <v>610</v>
      </c>
      <c r="F531" s="40">
        <v>1789</v>
      </c>
      <c r="G531" s="40">
        <v>1789</v>
      </c>
      <c r="H531" s="10"/>
    </row>
    <row r="532" spans="1:8" ht="23.25" customHeight="1">
      <c r="A532" s="34" t="s">
        <v>11</v>
      </c>
      <c r="B532" s="29"/>
      <c r="C532" s="31"/>
      <c r="D532" s="47" t="s">
        <v>282</v>
      </c>
      <c r="E532" s="32"/>
      <c r="F532" s="40">
        <f>F533</f>
        <v>14498</v>
      </c>
      <c r="G532" s="40">
        <f>G533</f>
        <v>14633</v>
      </c>
      <c r="H532" s="10"/>
    </row>
    <row r="533" spans="1:8" ht="14.25" customHeight="1">
      <c r="A533" s="34" t="s">
        <v>26</v>
      </c>
      <c r="B533" s="29"/>
      <c r="C533" s="31"/>
      <c r="D533" s="47" t="s">
        <v>283</v>
      </c>
      <c r="E533" s="32"/>
      <c r="F533" s="40">
        <f>F534+F535+F536</f>
        <v>14498</v>
      </c>
      <c r="G533" s="40">
        <f>G534+G535+G536</f>
        <v>14633</v>
      </c>
      <c r="H533" s="10"/>
    </row>
    <row r="534" spans="1:8" ht="27" customHeight="1">
      <c r="A534" s="34" t="s">
        <v>306</v>
      </c>
      <c r="B534" s="29"/>
      <c r="C534" s="31"/>
      <c r="D534" s="26"/>
      <c r="E534" s="32">
        <v>120</v>
      </c>
      <c r="F534" s="40">
        <v>14124</v>
      </c>
      <c r="G534" s="40">
        <v>14250</v>
      </c>
      <c r="H534" s="10"/>
    </row>
    <row r="535" spans="1:8" ht="22.5" customHeight="1">
      <c r="A535" s="34" t="s">
        <v>307</v>
      </c>
      <c r="B535" s="29"/>
      <c r="C535" s="31"/>
      <c r="D535" s="26"/>
      <c r="E535" s="32">
        <v>240</v>
      </c>
      <c r="F535" s="40">
        <v>371</v>
      </c>
      <c r="G535" s="40">
        <v>380</v>
      </c>
      <c r="H535" s="10"/>
    </row>
    <row r="536" spans="1:8" ht="18.75" customHeight="1">
      <c r="A536" s="34" t="s">
        <v>308</v>
      </c>
      <c r="B536" s="29"/>
      <c r="C536" s="31"/>
      <c r="D536" s="26"/>
      <c r="E536" s="32">
        <v>850</v>
      </c>
      <c r="F536" s="40">
        <v>3</v>
      </c>
      <c r="G536" s="40">
        <v>3</v>
      </c>
      <c r="H536" s="10"/>
    </row>
    <row r="537" spans="1:8" ht="15.75" customHeight="1">
      <c r="A537" s="11" t="s">
        <v>60</v>
      </c>
      <c r="B537" s="12"/>
      <c r="C537" s="13" t="s">
        <v>61</v>
      </c>
      <c r="D537" s="9"/>
      <c r="E537" s="9"/>
      <c r="F537" s="19">
        <f>F538+F542+F550</f>
        <v>41541</v>
      </c>
      <c r="G537" s="19">
        <f>G538+G542+G550</f>
        <v>41546</v>
      </c>
      <c r="H537" s="10"/>
    </row>
    <row r="538" spans="1:8" ht="14.25" customHeight="1">
      <c r="A538" s="97" t="s">
        <v>146</v>
      </c>
      <c r="B538" s="3"/>
      <c r="C538" s="33" t="s">
        <v>62</v>
      </c>
      <c r="D538" s="75"/>
      <c r="E538" s="32"/>
      <c r="F538" s="40">
        <f aca="true" t="shared" si="32" ref="F538:G540">F539</f>
        <v>355</v>
      </c>
      <c r="G538" s="40">
        <f t="shared" si="32"/>
        <v>360</v>
      </c>
      <c r="H538" s="10"/>
    </row>
    <row r="539" spans="1:8" ht="13.5" customHeight="1">
      <c r="A539" s="34" t="s">
        <v>10</v>
      </c>
      <c r="B539" s="29"/>
      <c r="C539" s="31"/>
      <c r="D539" s="75" t="s">
        <v>210</v>
      </c>
      <c r="E539" s="32"/>
      <c r="F539" s="40">
        <f t="shared" si="32"/>
        <v>355</v>
      </c>
      <c r="G539" s="40">
        <f t="shared" si="32"/>
        <v>360</v>
      </c>
      <c r="H539" s="10"/>
    </row>
    <row r="540" spans="1:8" ht="48" customHeight="1">
      <c r="A540" s="34" t="s">
        <v>198</v>
      </c>
      <c r="B540" s="29"/>
      <c r="C540" s="31"/>
      <c r="D540" s="47" t="s">
        <v>211</v>
      </c>
      <c r="E540" s="32"/>
      <c r="F540" s="40">
        <f t="shared" si="32"/>
        <v>355</v>
      </c>
      <c r="G540" s="40">
        <f t="shared" si="32"/>
        <v>360</v>
      </c>
      <c r="H540" s="10"/>
    </row>
    <row r="541" spans="1:8" ht="26.25" customHeight="1">
      <c r="A541" s="34" t="s">
        <v>304</v>
      </c>
      <c r="B541" s="29"/>
      <c r="C541" s="31"/>
      <c r="D541" s="75"/>
      <c r="E541" s="26" t="s">
        <v>305</v>
      </c>
      <c r="F541" s="40">
        <v>355</v>
      </c>
      <c r="G541" s="40">
        <v>360</v>
      </c>
      <c r="H541" s="10"/>
    </row>
    <row r="542" spans="1:8" ht="16.5" customHeight="1">
      <c r="A542" s="97" t="s">
        <v>147</v>
      </c>
      <c r="B542" s="3"/>
      <c r="C542" s="33" t="s">
        <v>63</v>
      </c>
      <c r="D542" s="75"/>
      <c r="E542" s="32"/>
      <c r="F542" s="40">
        <f>F543+F547</f>
        <v>3126</v>
      </c>
      <c r="G542" s="40">
        <f>G543+G547</f>
        <v>3126</v>
      </c>
      <c r="H542" s="10"/>
    </row>
    <row r="543" spans="1:8" ht="24" customHeight="1">
      <c r="A543" s="34" t="s">
        <v>249</v>
      </c>
      <c r="B543" s="46"/>
      <c r="C543" s="79"/>
      <c r="D543" s="80" t="s">
        <v>250</v>
      </c>
      <c r="E543" s="32"/>
      <c r="F543" s="40">
        <f aca="true" t="shared" si="33" ref="F543:G545">F544</f>
        <v>2850</v>
      </c>
      <c r="G543" s="40">
        <f t="shared" si="33"/>
        <v>2850</v>
      </c>
      <c r="H543" s="10"/>
    </row>
    <row r="544" spans="1:8" ht="17.25" customHeight="1">
      <c r="A544" s="34" t="s">
        <v>258</v>
      </c>
      <c r="B544" s="29"/>
      <c r="C544" s="26"/>
      <c r="D544" s="75" t="s">
        <v>259</v>
      </c>
      <c r="E544" s="32"/>
      <c r="F544" s="40">
        <f t="shared" si="33"/>
        <v>2850</v>
      </c>
      <c r="G544" s="40">
        <f t="shared" si="33"/>
        <v>2850</v>
      </c>
      <c r="H544" s="10"/>
    </row>
    <row r="545" spans="1:8" ht="15" customHeight="1">
      <c r="A545" s="34" t="s">
        <v>148</v>
      </c>
      <c r="B545" s="29"/>
      <c r="C545" s="26"/>
      <c r="D545" s="75" t="s">
        <v>284</v>
      </c>
      <c r="E545" s="32"/>
      <c r="F545" s="40">
        <f t="shared" si="33"/>
        <v>2850</v>
      </c>
      <c r="G545" s="40">
        <f t="shared" si="33"/>
        <v>2850</v>
      </c>
      <c r="H545" s="10"/>
    </row>
    <row r="546" spans="1:8" ht="15.75" customHeight="1">
      <c r="A546" s="34" t="s">
        <v>298</v>
      </c>
      <c r="B546" s="29"/>
      <c r="C546" s="31"/>
      <c r="D546" s="75"/>
      <c r="E546" s="26" t="s">
        <v>297</v>
      </c>
      <c r="F546" s="40">
        <v>2850</v>
      </c>
      <c r="G546" s="40">
        <v>2850</v>
      </c>
      <c r="H546" s="10"/>
    </row>
    <row r="547" spans="1:8" ht="16.5" customHeight="1">
      <c r="A547" s="34" t="s">
        <v>10</v>
      </c>
      <c r="B547" s="81"/>
      <c r="C547" s="82"/>
      <c r="D547" s="75" t="s">
        <v>210</v>
      </c>
      <c r="E547" s="32"/>
      <c r="F547" s="40">
        <f>F548</f>
        <v>276</v>
      </c>
      <c r="G547" s="40">
        <f>G548</f>
        <v>276</v>
      </c>
      <c r="H547" s="10"/>
    </row>
    <row r="548" spans="1:8" ht="15.75" customHeight="1">
      <c r="A548" s="34" t="s">
        <v>148</v>
      </c>
      <c r="B548" s="83"/>
      <c r="C548" s="82"/>
      <c r="D548" s="75" t="s">
        <v>285</v>
      </c>
      <c r="E548" s="32"/>
      <c r="F548" s="40">
        <f>F549</f>
        <v>276</v>
      </c>
      <c r="G548" s="40">
        <f>G549</f>
        <v>276</v>
      </c>
      <c r="H548" s="10"/>
    </row>
    <row r="549" spans="1:8" ht="12.75" customHeight="1">
      <c r="A549" s="34" t="s">
        <v>298</v>
      </c>
      <c r="B549" s="29"/>
      <c r="C549" s="31"/>
      <c r="D549" s="75"/>
      <c r="E549" s="26" t="s">
        <v>297</v>
      </c>
      <c r="F549" s="40">
        <v>276</v>
      </c>
      <c r="G549" s="40">
        <v>276</v>
      </c>
      <c r="H549" s="10"/>
    </row>
    <row r="550" spans="1:8" ht="14.25" customHeight="1">
      <c r="A550" s="97" t="s">
        <v>108</v>
      </c>
      <c r="B550" s="3"/>
      <c r="C550" s="33" t="s">
        <v>80</v>
      </c>
      <c r="D550" s="75"/>
      <c r="E550" s="32"/>
      <c r="F550" s="40">
        <f aca="true" t="shared" si="34" ref="F550:G552">F551</f>
        <v>38060</v>
      </c>
      <c r="G550" s="40">
        <f t="shared" si="34"/>
        <v>38060</v>
      </c>
      <c r="H550" s="10"/>
    </row>
    <row r="551" spans="1:8" ht="25.5" customHeight="1">
      <c r="A551" s="34" t="s">
        <v>399</v>
      </c>
      <c r="B551" s="46"/>
      <c r="C551" s="79"/>
      <c r="D551" s="80" t="s">
        <v>250</v>
      </c>
      <c r="E551" s="32"/>
      <c r="F551" s="40">
        <f t="shared" si="34"/>
        <v>38060</v>
      </c>
      <c r="G551" s="40">
        <f t="shared" si="34"/>
        <v>38060</v>
      </c>
      <c r="H551" s="10"/>
    </row>
    <row r="552" spans="1:8" ht="12.75" customHeight="1">
      <c r="A552" s="34" t="s">
        <v>251</v>
      </c>
      <c r="B552" s="46"/>
      <c r="C552" s="79"/>
      <c r="D552" s="62" t="s">
        <v>252</v>
      </c>
      <c r="E552" s="32"/>
      <c r="F552" s="40">
        <f t="shared" si="34"/>
        <v>38060</v>
      </c>
      <c r="G552" s="40">
        <f t="shared" si="34"/>
        <v>38060</v>
      </c>
      <c r="H552" s="10"/>
    </row>
    <row r="553" spans="1:8" ht="46.5" customHeight="1">
      <c r="A553" s="34" t="s">
        <v>5</v>
      </c>
      <c r="B553" s="84"/>
      <c r="C553" s="82"/>
      <c r="D553" s="47" t="s">
        <v>286</v>
      </c>
      <c r="E553" s="32"/>
      <c r="F553" s="40">
        <f>F554+F555</f>
        <v>38060</v>
      </c>
      <c r="G553" s="40">
        <f>G554+G555</f>
        <v>38060</v>
      </c>
      <c r="H553" s="10"/>
    </row>
    <row r="554" spans="1:8" ht="24.75" customHeight="1">
      <c r="A554" s="34" t="s">
        <v>307</v>
      </c>
      <c r="B554" s="26"/>
      <c r="C554" s="31"/>
      <c r="D554" s="47"/>
      <c r="E554" s="32">
        <v>240</v>
      </c>
      <c r="F554" s="40">
        <v>747</v>
      </c>
      <c r="G554" s="40">
        <v>747</v>
      </c>
      <c r="H554" s="10"/>
    </row>
    <row r="555" spans="1:8" ht="18" customHeight="1">
      <c r="A555" s="34" t="s">
        <v>314</v>
      </c>
      <c r="B555" s="29"/>
      <c r="C555" s="31"/>
      <c r="D555" s="75"/>
      <c r="E555" s="26" t="s">
        <v>315</v>
      </c>
      <c r="F555" s="40">
        <v>37313</v>
      </c>
      <c r="G555" s="40">
        <v>37313</v>
      </c>
      <c r="H555" s="10"/>
    </row>
    <row r="556" spans="1:7" ht="15.75" customHeight="1">
      <c r="A556" s="109" t="s">
        <v>81</v>
      </c>
      <c r="B556" s="109"/>
      <c r="C556" s="109"/>
      <c r="D556" s="109"/>
      <c r="E556" s="109"/>
      <c r="F556" s="21">
        <f>F13+F128+F181+F222+F256+F313+F321+F342+F357+F443</f>
        <v>3065873.3</v>
      </c>
      <c r="G556" s="21">
        <f>G13+G128+G181+G222+G256+G313+G321+G342+G357+G443</f>
        <v>3128885.4000000004</v>
      </c>
    </row>
    <row r="557" ht="15">
      <c r="F557" s="16"/>
    </row>
    <row r="558" ht="15">
      <c r="F558" s="24"/>
    </row>
    <row r="559" ht="15">
      <c r="F559" s="24"/>
    </row>
    <row r="560" ht="15">
      <c r="F560" s="24"/>
    </row>
    <row r="561" spans="6:7" ht="15">
      <c r="F561" s="24"/>
      <c r="G561" s="24"/>
    </row>
  </sheetData>
  <sheetProtection/>
  <autoFilter ref="A9:G442"/>
  <mergeCells count="13">
    <mergeCell ref="A556:E556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2014-09-18T05:58:08Z</cp:lastPrinted>
  <dcterms:created xsi:type="dcterms:W3CDTF">2007-06-21T04:52:44Z</dcterms:created>
  <dcterms:modified xsi:type="dcterms:W3CDTF">2014-11-27T13:36:32Z</dcterms:modified>
  <cp:category/>
  <cp:version/>
  <cp:contentType/>
  <cp:contentStatus/>
</cp:coreProperties>
</file>