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5год" sheetId="1" r:id="rId1"/>
  </sheets>
  <definedNames>
    <definedName name="_xlnm.Print_Area" localSheetId="0">'Расходы  на 2015год'!$A$1:$F$546</definedName>
  </definedNames>
  <calcPr fullCalcOnLoad="1"/>
</workbook>
</file>

<file path=xl/sharedStrings.xml><?xml version="1.0" encoding="utf-8"?>
<sst xmlns="http://schemas.openxmlformats.org/spreadsheetml/2006/main" count="1019" uniqueCount="426">
  <si>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</si>
  <si>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</si>
  <si>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</si>
  <si>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</si>
  <si>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</si>
  <si>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</si>
  <si>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</si>
  <si>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</si>
  <si>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Национальная экономика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</si>
  <si>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</si>
  <si>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</si>
  <si>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</si>
  <si>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</si>
  <si>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Молодежная политика и оздоровление детей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</si>
  <si>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</si>
  <si>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</si>
  <si>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</si>
  <si>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</si>
  <si>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</si>
  <si>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</si>
  <si>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</si>
  <si>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</si>
  <si>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</si>
  <si>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</si>
  <si>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Профессиональная  подготовка, переподготовка и повышение квалификации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</si>
  <si>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</si>
  <si>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</si>
  <si>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</si>
  <si>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</si>
  <si>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</si>
  <si>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</si>
  <si>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</si>
  <si>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</si>
  <si>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</si>
  <si>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</si>
  <si>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</si>
  <si>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</si>
  <si>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</si>
  <si>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</si>
  <si>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</si>
  <si>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</si>
  <si>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</si>
  <si>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</si>
  <si>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</si>
  <si>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</si>
  <si>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</si>
  <si>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</si>
  <si>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</si>
  <si>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ИТОГО</t>
  </si>
  <si>
    <t>План на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</si>
  <si>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</si>
  <si>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</si>
  <si>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</si>
  <si>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</si>
  <si>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</si>
  <si>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</si>
  <si>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</si>
  <si>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</si>
  <si>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</si>
  <si>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</si>
  <si>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</si>
  <si>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</si>
  <si>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</si>
  <si>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</si>
  <si>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 Резервные фонды </t>
  </si>
  <si>
    <t>Резервные средства</t>
  </si>
  <si>
    <t>870</t>
  </si>
  <si>
    <t> Другие вопросы  в области культуры, кинематографии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</si>
  <si>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</si>
  <si>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</si>
  <si>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</si>
  <si>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</si>
  <si>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Руководство и управление в сфере установленных функций органов местного самоуправления</t>
  </si>
  <si>
    <t>Непрограммные расходы бюджета муниципального образования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</si>
  <si>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</si>
  <si>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</si>
  <si>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</si>
  <si>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</si>
  <si>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</si>
  <si>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</si>
  <si>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</si>
  <si>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Другие вопросы в области  физической культуры и спорта </t>
  </si>
  <si>
    <t>Руководство и управление в сфере установленных функций органов 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</si>
  <si>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</si>
  <si>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</si>
  <si>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>Субсидии некоммерческим организациям (за исключением государственных (муниципальных) учреждений)</t>
  </si>
  <si>
    <t>Мероприятия по профилактике наркомании и токсикомании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</si>
  <si>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</si>
  <si>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Переподготовка и повышение квалификации</t>
  </si>
  <si>
    <t>Стипендии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</si>
  <si>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</si>
  <si>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</si>
  <si>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</si>
  <si>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</si>
  <si>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</si>
  <si>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</si>
  <si>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</si>
  <si>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</si>
  <si>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</si>
  <si>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Культура, кинематография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</si>
  <si>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</si>
  <si>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</si>
  <si>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</si>
  <si>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02 0 0000</t>
  </si>
  <si>
    <t>Подпрограмма "Обеспечивающая подпрограмма"</t>
  </si>
  <si>
    <t>04 0 0000</t>
  </si>
  <si>
    <t>Подпрограмма "Мероприятия в сфере культуры и искусства"</t>
  </si>
  <si>
    <t>05 0 0000</t>
  </si>
  <si>
    <t>05 2 0000</t>
  </si>
  <si>
    <t>05 3 0000</t>
  </si>
  <si>
    <t>04 1 0000</t>
  </si>
  <si>
    <t>04 1 0099</t>
  </si>
  <si>
    <t>04 4 0000</t>
  </si>
  <si>
    <t>95 0 0000</t>
  </si>
  <si>
    <t>95 0 0400</t>
  </si>
  <si>
    <t>95 0 0501</t>
  </si>
  <si>
    <t>95 0 0502</t>
  </si>
  <si>
    <t>99 0 0000</t>
  </si>
  <si>
    <t>Подпрограмма  "Дошкольное образование"</t>
  </si>
  <si>
    <t>Оказание услуг частными дошкольными образовательными организациями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</si>
  <si>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</si>
  <si>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</si>
  <si>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Мероприятия по проведению оздоровительной кампании детей</t>
  </si>
  <si>
    <t>Подпрограмма  "Обеспечивающая подпрограмма"</t>
  </si>
  <si>
    <t>99 0 0700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</si>
  <si>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</si>
  <si>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</si>
  <si>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</si>
  <si>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</si>
  <si>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</si>
  <si>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</si>
  <si>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</si>
  <si>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</si>
  <si>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</si>
  <si>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</si>
  <si>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</si>
  <si>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</si>
  <si>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</si>
  <si>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</si>
  <si>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</si>
  <si>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</si>
  <si>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</si>
  <si>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</si>
  <si>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</si>
  <si>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</si>
  <si>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</si>
  <si>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</si>
  <si>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</si>
  <si>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</si>
  <si>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</si>
  <si>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</si>
  <si>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</si>
  <si>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</si>
  <si>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07 0 0000</t>
  </si>
  <si>
    <t>Социальная политика </t>
  </si>
  <si>
    <t>Пенсионное обеспечение </t>
  </si>
  <si>
    <t>11 0 0000</t>
  </si>
  <si>
    <t>12 0 0000</t>
  </si>
  <si>
    <t>05 1 0099</t>
  </si>
  <si>
    <t>Обслуживание  государственного  внутреннего  и муниципального долга </t>
  </si>
  <si>
    <t>04 2 0000</t>
  </si>
  <si>
    <t>04 2 0099</t>
  </si>
  <si>
    <t>05 1 0000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</si>
  <si>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</si>
  <si>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</si>
  <si>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</si>
  <si>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</si>
  <si>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</si>
  <si>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09 0 0000</t>
  </si>
  <si>
    <t>Муниципальная  программа "Развитие физической культуры и спорта  в городском округеЭлектросталь на 2014-2018-годы"</t>
  </si>
  <si>
    <t>Бюджетные инвестиции в строительство муниципального дошкольного  образовательного учреждения на 100 мест ул. Западная,14 "а"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</si>
  <si>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</si>
  <si>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Взносы на капитальный ремонт общего имущества в многоквартирных домах</t>
  </si>
  <si>
    <t>Муниципальная программа "Развитие системы образования городского округа Электросталь на 2014-2018 годы"</t>
  </si>
  <si>
    <t>05 1 0063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</si>
  <si>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</si>
  <si>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05 1 1015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</si>
  <si>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</si>
  <si>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05 1 6211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</si>
  <si>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</si>
  <si>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05 1 6212</t>
  </si>
  <si>
    <t>05 1 8011</t>
  </si>
  <si>
    <t>05 2 0099</t>
  </si>
  <si>
    <t>05 2 1012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</si>
  <si>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</si>
  <si>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05 2 1019</t>
  </si>
  <si>
    <t>Обеспечение государственных гарантий реализации прав граждан на получение общедоступного и бесплатного  дошкольного, начального общего, основного общего,  среднего общего образования, также дополнительного образования в муниципальных общеобразовательных организациях в МО,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</si>
  <si>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05 2 6220</t>
  </si>
  <si>
    <t>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</si>
  <si>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05 2 6221</t>
  </si>
  <si>
    <t>Частичная компенсация стоимости питания отдельным категориям обучающихся в муниципальных общеобразовательных организациях Московской области и в частных общеобразовательных организациях в Московской области, имеющих государственную аккредитацию</t>
  </si>
  <si>
    <t>05 2 6222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</si>
  <si>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</si>
  <si>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t>05 2 6223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</si>
  <si>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Московской области и частных образовательных организациях в Московской области</t>
  </si>
  <si>
    <t>05 2 6224</t>
  </si>
  <si>
    <t>05 2 6225</t>
  </si>
  <si>
    <t>05 3 0099</t>
  </si>
  <si>
    <t>05 3 1000</t>
  </si>
  <si>
    <t>05 1 1003</t>
  </si>
  <si>
    <t>05 2 1003</t>
  </si>
  <si>
    <t>05 3 1003</t>
  </si>
  <si>
    <t>05 3 1002</t>
  </si>
  <si>
    <t>05 1 0360</t>
  </si>
  <si>
    <t>05 1 6214</t>
  </si>
  <si>
    <t>05 2 0360</t>
  </si>
  <si>
    <t>05 3 0360</t>
  </si>
  <si>
    <t>05 5 0000</t>
  </si>
  <si>
    <t>05 5 0099</t>
  </si>
  <si>
    <t>05 5 0400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</si>
  <si>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</si>
  <si>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</si>
  <si>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11 5 0000</t>
  </si>
  <si>
    <t>11 5 0099</t>
  </si>
  <si>
    <t>11 5 0360</t>
  </si>
  <si>
    <t>11 5 0400</t>
  </si>
  <si>
    <t>Подпрограмма "Развитие муниципальной службы городского округа Электросталь  Московской области"на 2015-2019 годы</t>
  </si>
  <si>
    <t>11 6 0000</t>
  </si>
  <si>
    <t>11 6 0400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</si>
  <si>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</si>
  <si>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05 5 0900</t>
  </si>
  <si>
    <t>05 0 0580</t>
  </si>
  <si>
    <t>05 2 0580</t>
  </si>
  <si>
    <t>Муниципальная  программа городского округа Электросталь  Московской области "Повышение эффективности деятельности органов местного самоуправления городского округа Электросталь Московской области"</t>
  </si>
  <si>
    <t>Подпрограмма "Развитие информационно-коммуникационных технологий городского округа Электросталь Млсковской области"</t>
  </si>
  <si>
    <t>Подпрограмма "Развитие муниципальной  службы городского округа Электросталь Московской области"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</si>
  <si>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г.о.Электросталь"</t>
  </si>
  <si>
    <t>Подпрограмма "Развитие имущественного комплекса муниципального образования городского округа Электросталь Московской области"</t>
  </si>
  <si>
    <t>12 1 0000</t>
  </si>
  <si>
    <t>12 1 0400</t>
  </si>
  <si>
    <t>Оценка недвижимости, признание прав и регулирование отношений по государственной и муниципальной собственности</t>
  </si>
  <si>
    <t>12 1 9002</t>
  </si>
  <si>
    <t xml:space="preserve">Подпрограмма "Обеспечение земельными участками многодетных семей городского округа Электросталь Московской области» </t>
  </si>
  <si>
    <t>12 2 0000</t>
  </si>
  <si>
    <t>12 2 8005</t>
  </si>
  <si>
    <t>12 3 0000</t>
  </si>
  <si>
    <t>12 3 0400</t>
  </si>
  <si>
    <t xml:space="preserve"> 12 3 9203</t>
  </si>
  <si>
    <t>12 3 1801</t>
  </si>
  <si>
    <t>12 1 1501</t>
  </si>
  <si>
    <t>12 1 4003</t>
  </si>
  <si>
    <t xml:space="preserve">12 1 0007 </t>
  </si>
  <si>
    <t>12 3 1014</t>
  </si>
  <si>
    <t>12 3 0007</t>
  </si>
  <si>
    <t>12 3 0005</t>
  </si>
  <si>
    <t>12 3 0900</t>
  </si>
  <si>
    <t>13 0 0000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</si>
  <si>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</si>
  <si>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Обеспечение жилыми помещениями  детей-сирот и детей ,оставшихся без попечения родителей , а также лиц из их числа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</si>
  <si>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</si>
  <si>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</si>
  <si>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Подпрограмма "Подготовка спортивного резерва, спортивное  совершенствование спортсменов"</t>
  </si>
  <si>
    <t>99 0 0900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</si>
  <si>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</si>
  <si>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Подпрограмма "Развитие информационно-коммуникационных технологий для повышения эффективности процесов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</si>
  <si>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Московской области на 2015-2019 годы"</t>
  </si>
  <si>
    <t>04 1 0120</t>
  </si>
  <si>
    <t>04 4 0400</t>
  </si>
  <si>
    <t>02 1 0000</t>
  </si>
  <si>
    <t>02 2 0000</t>
  </si>
  <si>
    <t>Подпрограмма "Обеспечивающая подпрограмма "</t>
  </si>
  <si>
    <t>Муниципальная программа "Молодежь Электростали на 2014-2018-годы"</t>
  </si>
  <si>
    <t>Подпрограмма "Мероприятия в сфере молодежной политике"</t>
  </si>
  <si>
    <t>Проведение мероприятий для детей и молодежи</t>
  </si>
  <si>
    <t>02 1 0310</t>
  </si>
  <si>
    <t>Подпрограмма "Трудоустройство и временная занятость несовершеннолетних граждан в возрасте  от 14 до 18 лет "</t>
  </si>
  <si>
    <t>Расходы  на организацию временного трудоустройства несовершеннолетних в возрасте от 14 до 18 лет</t>
  </si>
  <si>
    <t>02 2 1006</t>
  </si>
  <si>
    <t>Подпрограмма "Обеспечение организационно-воспитательной работы с молодежью"</t>
  </si>
  <si>
    <t>02 3 0000</t>
  </si>
  <si>
    <t>02 3 0099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</si>
  <si>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</si>
  <si>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10 0 0000</t>
  </si>
  <si>
    <t>10 0 0400</t>
  </si>
  <si>
    <t>11 5 9203</t>
  </si>
  <si>
    <t>01 0 0000</t>
  </si>
  <si>
    <t>01 1 0000</t>
  </si>
  <si>
    <t>01 1 0099</t>
  </si>
  <si>
    <t>01 2 0000</t>
  </si>
  <si>
    <t>01 2 0099</t>
  </si>
  <si>
    <t>01 4 0000</t>
  </si>
  <si>
    <t>01 4 0099</t>
  </si>
  <si>
    <t>01 5 0000</t>
  </si>
  <si>
    <t>01 5 0850</t>
  </si>
  <si>
    <t>01 6 0000</t>
  </si>
  <si>
    <t>01 6 0400</t>
  </si>
  <si>
    <t>Подпрограмма "Образование детей в муниципальных учреждениях дополнительного образования в сфере культуры и искусства "</t>
  </si>
  <si>
    <t>01 3 0000</t>
  </si>
  <si>
    <t>01 3 0099</t>
  </si>
  <si>
    <t>Программа"Развитие и функционирование жилищно-коммунального хозяйства городского  округа Электросталь Московской области"</t>
  </si>
  <si>
    <t>Подпрограмма "Благоустройство и содержание территории городского округа"</t>
  </si>
  <si>
    <t>14 0 0000</t>
  </si>
  <si>
    <t>14 4 0000</t>
  </si>
  <si>
    <t>14 4 9202</t>
  </si>
  <si>
    <t>Программа "Повышение безопасности дорожного движения  в 2014-2018 годах в городском округе Электросталь Московской области "</t>
  </si>
  <si>
    <t>Программа "Развитие и функционирование дорожного комплекса в  городскогом округе Электросталь Московской области 2015-2019"</t>
  </si>
  <si>
    <t>Подпрограмма "Содержание муниципальных автомобильных дорог  в  городском округе Электросталь Московской области "</t>
  </si>
  <si>
    <t>Подрограмма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</si>
  <si>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</si>
  <si>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</si>
  <si>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07 0 1501</t>
  </si>
  <si>
    <t>15 0 0000</t>
  </si>
  <si>
    <t>15 1 0000</t>
  </si>
  <si>
    <t>15 1 1501</t>
  </si>
  <si>
    <t>15 2 0000</t>
  </si>
  <si>
    <t>15 2 1501</t>
  </si>
  <si>
    <t>15 3 0000</t>
  </si>
  <si>
    <t>15 3 0002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</si>
  <si>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</si>
  <si>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14 4 4011</t>
  </si>
  <si>
    <t>Подпрограмма"Содержание муниципального жилищного фонда"</t>
  </si>
  <si>
    <t>Подпрограмма"Капитальный ремонт многоквартирных домов"</t>
  </si>
  <si>
    <t>14 2 0000</t>
  </si>
  <si>
    <t>14 2 0006</t>
  </si>
  <si>
    <t>14 3 0000</t>
  </si>
  <si>
    <t>14 3 0006</t>
  </si>
  <si>
    <t>Уличное освещение</t>
  </si>
  <si>
    <t>Озеленение</t>
  </si>
  <si>
    <t>Организация и содержание мест захоронения</t>
  </si>
  <si>
    <t>14 4 0001</t>
  </si>
  <si>
    <t>14 4 0003</t>
  </si>
  <si>
    <t>14 4 0004</t>
  </si>
  <si>
    <t>14 4 0005</t>
  </si>
  <si>
    <t>Обеспечивающая подпрограмма</t>
  </si>
  <si>
    <t>14 6 0000</t>
  </si>
  <si>
    <t>14 6 0400</t>
  </si>
  <si>
    <t>14 6 0099</t>
  </si>
  <si>
    <t>14 6 6142</t>
  </si>
  <si>
    <t>14 4 4100</t>
  </si>
  <si>
    <t>14 6 0900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</si>
  <si>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</si>
  <si>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 иным категориям граждан</t>
  </si>
  <si>
    <t>14 6 0460</t>
  </si>
  <si>
    <t>14 6 6141</t>
  </si>
  <si>
    <t>99 0 9203</t>
  </si>
  <si>
    <t>Подпрограмма"Обеспечивающая подпрограмма"</t>
  </si>
  <si>
    <t>11 7 0000</t>
  </si>
  <si>
    <t>11 7 0100</t>
  </si>
  <si>
    <t>Подпрограмма "Развитие системы общего образования"</t>
  </si>
  <si>
    <t>05 2 6068</t>
  </si>
  <si>
    <t>Подпрограмма "Развитие архивного дела"</t>
  </si>
  <si>
    <t>11 4 0000</t>
  </si>
  <si>
    <t>11 4 0400</t>
  </si>
  <si>
    <t>11 4 6069</t>
  </si>
  <si>
    <t>11 7 0400</t>
  </si>
  <si>
    <t>11 7 6069</t>
  </si>
  <si>
    <t>Обеспечение проведения выборов и референдумов</t>
  </si>
  <si>
    <t>Проведение выборов</t>
  </si>
  <si>
    <t>11 7 2000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</si>
  <si>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</si>
  <si>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06 0 0000</t>
  </si>
  <si>
    <t>06 0 0099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</si>
  <si>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</si>
  <si>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06 0 1004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</si>
  <si>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</si>
  <si>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11 3 0000</t>
  </si>
  <si>
    <t>11 3 0099</t>
  </si>
  <si>
    <t>11 3 9203</t>
  </si>
  <si>
    <t>11 7 0099</t>
  </si>
  <si>
    <t>Оценка недвижимости, признание прав и регулирование отношений по государственной  и муниципальной собственности</t>
  </si>
  <si>
    <t>11 7 9002</t>
  </si>
  <si>
    <t>11 7 9203</t>
  </si>
  <si>
    <t xml:space="preserve"> </t>
  </si>
  <si>
    <t>11 7 5118</t>
  </si>
  <si>
    <t>11 7 0901</t>
  </si>
  <si>
    <t>Муниципальная программа городского округа Электросталь Московской области "Безопасность городского округа Электросталть"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</si>
  <si>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</si>
  <si>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09 2 0000</t>
  </si>
  <si>
    <t>09 2 1901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</si>
  <si>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</si>
  <si>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09 3 0000</t>
  </si>
  <si>
    <t>09 3 1801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</si>
  <si>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</si>
  <si>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09 5 0000</t>
  </si>
  <si>
    <t>09 5 1901</t>
  </si>
  <si>
    <t>09 5 0099</t>
  </si>
  <si>
    <t>Подпрограмма "Профилактика преступлений и иных правонарушений"</t>
  </si>
  <si>
    <t>09 1 0000</t>
  </si>
  <si>
    <t>Реализация других функций, связанных с обеспечением национальной безопасности и правоохранительной деятельности</t>
  </si>
  <si>
    <t>09 1 4700</t>
  </si>
  <si>
    <t>Подпрограмма "Обеспечение пожарной безопасности на территории городского округа Электросталь Московской области"</t>
  </si>
  <si>
    <t>09 4 0000</t>
  </si>
  <si>
    <t>09 4 4700</t>
  </si>
  <si>
    <t>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садоводства, развитие инфраструктуры земельных участков</t>
  </si>
  <si>
    <t>Муниципальная программа "Пассажирский транспорт общего пользования на 2014-2018 годы"</t>
  </si>
  <si>
    <t>08 0 0000</t>
  </si>
  <si>
    <t>08 0 0302</t>
  </si>
  <si>
    <t>Муниципальная  программа развития и поддержки предпринимательства в городском округе Электросталь Московской области на 2014-2018 годы</t>
  </si>
  <si>
    <t>03 0 0000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</si>
  <si>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</si>
  <si>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03 0 1005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</si>
  <si>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</si>
  <si>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</si>
  <si>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</si>
  <si>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11 1 0000</t>
  </si>
  <si>
    <t>11 1 4003</t>
  </si>
  <si>
    <t>09 3 4100</t>
  </si>
  <si>
    <t>Подпрограмма "Охрана окружающей среды на территории городского округа Электросталь Московской области"</t>
  </si>
  <si>
    <t>11 2 0000</t>
  </si>
  <si>
    <t>11 2 4100</t>
  </si>
  <si>
    <t>11 7 0900</t>
  </si>
  <si>
    <t>Муниципальная программа "Повышение качества муниципальными финансами городского округа Электросталь Московской области на 2015-2019 годы"</t>
  </si>
  <si>
    <t>10 0 0600</t>
  </si>
  <si>
    <t>Мероприятия в области социальной политики</t>
  </si>
  <si>
    <t>11 1 0530</t>
  </si>
  <si>
    <t>11 1 0580</t>
  </si>
  <si>
    <t>Подпрограмма  "Обеспечение жильем молодых семей"</t>
  </si>
  <si>
    <t>13 1 0000</t>
  </si>
  <si>
    <t>Обеспечение жильем молодых семей</t>
  </si>
  <si>
    <t>13 1 1001</t>
  </si>
  <si>
    <t>9901501</t>
  </si>
  <si>
    <t>11 5 6142</t>
  </si>
  <si>
    <t>Муниципальная  программа городского округа Электросталь  Московской области "Жилище" на 2015-2019 годы</t>
  </si>
  <si>
    <t>13 3 0000</t>
  </si>
  <si>
    <t>13 3 1009</t>
  </si>
  <si>
    <t>13 3 5082</t>
  </si>
  <si>
    <t xml:space="preserve">Муниципальная  программа городского округа Электросталь  Московской области "Жилище" на 2015-2019 годы </t>
  </si>
  <si>
    <t>(тыс.руб.)</t>
  </si>
  <si>
    <t>Приложение № 3</t>
  </si>
  <si>
    <t>Софинансирование на приобретение  техники  для коммунальных нужд</t>
  </si>
  <si>
    <t>14 4 1017</t>
  </si>
  <si>
    <t>Создание безбарьерной среды в учреждениях</t>
  </si>
  <si>
    <t>14 2 1026</t>
  </si>
  <si>
    <t xml:space="preserve">Расходы бюджета городского округа Электросталь Московской области на  2015 год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бюджетов </t>
  </si>
  <si>
    <t>к проекту решения Совета депутатов городского округа Электросталь Московской области</t>
  </si>
  <si>
    <t xml:space="preserve">от ________ 2014
№ _____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</si>
</sst>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9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name val="Times New Roman Cyr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9" borderId="7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2" fillId="0" borderId="0" applyProtection="0">
      <alignment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12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7" fillId="33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Alignment="1">
      <alignment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0" fillId="0" borderId="0" xfId="0" applyAlignment="1">
      <alignment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7" fillId="28" borderId="0" xfId="0" applyNumberFormat="1" applyFont="1" applyFill="1" applyBorder="1" applyAlignment="1" applyProtection="1">
      <alignment vertical="top" wrapText="1"/>
      <protection hidden="1" locked="0"/>
    </xf>
    <xf numFmtId="49" fontId="6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169" fontId="0" fillId="0" borderId="0" xfId="0" applyNumberFormat="1" applyAlignment="1">
      <alignment wrapText="1"/>
    </xf>
    <xf numFmtId="4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169" fontId="0" fillId="0" borderId="0" xfId="0" applyNumberFormat="1" applyFill="1" applyBorder="1" applyAlignment="1">
      <alignment wrapText="1"/>
    </xf>
    <xf numFmtId="0" fontId="8" fillId="0" borderId="12" xfId="0" applyFont="1" applyFill="1" applyBorder="1" applyAlignment="1">
      <alignment horizontal="justify" vertical="top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2" xfId="0" applyNumberFormat="1" applyFont="1" applyFill="1" applyBorder="1" applyAlignment="1" applyProtection="1">
      <alignment vertical="top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Alignment="1">
      <alignment horizontal="justify"/>
    </xf>
    <xf numFmtId="0" fontId="8" fillId="0" borderId="12" xfId="0" applyFont="1" applyFill="1" applyBorder="1" applyAlignment="1">
      <alignment horizontal="justify" vertical="center" wrapText="1"/>
    </xf>
    <xf numFmtId="49" fontId="16" fillId="0" borderId="0" xfId="54" applyNumberFormat="1" applyFont="1" applyBorder="1" applyAlignment="1">
      <alignment horizontal="center"/>
      <protection/>
    </xf>
    <xf numFmtId="49" fontId="13" fillId="28" borderId="0" xfId="0" applyNumberFormat="1" applyFont="1" applyFill="1" applyBorder="1" applyAlignment="1" applyProtection="1">
      <alignment vertical="top" wrapText="1"/>
      <protection hidden="1" locked="0"/>
    </xf>
    <xf numFmtId="0" fontId="7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13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3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3" fillId="0" borderId="14" xfId="0" applyNumberFormat="1" applyFont="1" applyFill="1" applyBorder="1" applyAlignment="1" applyProtection="1">
      <alignment horizontal="center" vertical="top" wrapText="1"/>
      <protection hidden="1" locked="0"/>
    </xf>
    <xf numFmtId="164" fontId="2" fillId="0" borderId="0" xfId="0" applyNumberFormat="1" applyFont="1" applyFill="1" applyBorder="1" applyAlignment="1">
      <alignment horizontal="right" vertical="center" wrapText="1"/>
    </xf>
    <xf numFmtId="0" fontId="8" fillId="34" borderId="12" xfId="0" applyFont="1" applyFill="1" applyBorder="1" applyAlignment="1">
      <alignment horizontal="justify" vertical="top" wrapText="1"/>
    </xf>
    <xf numFmtId="0" fontId="8" fillId="34" borderId="12" xfId="0" applyFont="1" applyFill="1" applyBorder="1" applyAlignment="1">
      <alignment horizontal="justify" vertical="center" wrapText="1"/>
    </xf>
    <xf numFmtId="0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15" xfId="0" applyFont="1" applyFill="1" applyBorder="1" applyAlignment="1">
      <alignment wrapText="1"/>
    </xf>
    <xf numFmtId="49" fontId="3" fillId="34" borderId="15" xfId="0" applyNumberFormat="1" applyFont="1" applyFill="1" applyBorder="1" applyAlignment="1" applyProtection="1">
      <alignment horizontal="center" vertical="top" wrapText="1"/>
      <protection hidden="1" locked="0"/>
    </xf>
    <xf numFmtId="0" fontId="3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164" fontId="3" fillId="34" borderId="15" xfId="0" applyNumberFormat="1" applyFont="1" applyFill="1" applyBorder="1" applyAlignment="1" applyProtection="1">
      <alignment horizontal="right" vertical="top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64" fontId="3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8" fillId="34" borderId="15" xfId="0" applyFont="1" applyFill="1" applyBorder="1" applyAlignment="1">
      <alignment horizontal="left" vertical="top" wrapText="1"/>
    </xf>
    <xf numFmtId="49" fontId="3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12" xfId="0" applyNumberFormat="1" applyFont="1" applyFill="1" applyBorder="1" applyAlignment="1" applyProtection="1">
      <alignment horizontal="left" wrapText="1"/>
      <protection hidden="1" locked="0"/>
    </xf>
    <xf numFmtId="0" fontId="8" fillId="34" borderId="12" xfId="0" applyFont="1" applyFill="1" applyBorder="1" applyAlignment="1">
      <alignment horizontal="justify"/>
    </xf>
    <xf numFmtId="0" fontId="8" fillId="34" borderId="12" xfId="0" applyFont="1" applyFill="1" applyBorder="1" applyAlignment="1">
      <alignment wrapText="1"/>
    </xf>
    <xf numFmtId="49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2" xfId="0" applyNumberFormat="1" applyFont="1" applyFill="1" applyBorder="1" applyAlignment="1" applyProtection="1">
      <alignment vertical="top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0" applyNumberFormat="1" applyFont="1" applyFill="1" applyBorder="1" applyAlignment="1" applyProtection="1">
      <alignment wrapText="1"/>
      <protection hidden="1" locked="0"/>
    </xf>
    <xf numFmtId="49" fontId="3" fillId="34" borderId="12" xfId="0" applyNumberFormat="1" applyFont="1" applyFill="1" applyBorder="1" applyAlignment="1" applyProtection="1">
      <alignment horizontal="center" wrapText="1"/>
      <protection hidden="1" locked="0"/>
    </xf>
    <xf numFmtId="0" fontId="8" fillId="34" borderId="12" xfId="0" applyFont="1" applyFill="1" applyBorder="1" applyAlignment="1">
      <alignment/>
    </xf>
    <xf numFmtId="164" fontId="3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64" fontId="3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8" fillId="34" borderId="12" xfId="0" applyFont="1" applyFill="1" applyBorder="1" applyAlignment="1">
      <alignment horizontal="justify" vertical="top"/>
    </xf>
    <xf numFmtId="0" fontId="17" fillId="0" borderId="0" xfId="0" applyFont="1" applyBorder="1" applyAlignment="1">
      <alignment wrapText="1"/>
    </xf>
    <xf numFmtId="0" fontId="14" fillId="34" borderId="12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49" fontId="3" fillId="34" borderId="18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19" xfId="0" applyNumberFormat="1" applyFont="1" applyFill="1" applyBorder="1" applyAlignment="1" applyProtection="1">
      <alignment horizontal="center" wrapText="1"/>
      <protection hidden="1" locked="0"/>
    </xf>
    <xf numFmtId="49" fontId="3" fillId="34" borderId="20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20" xfId="0" applyNumberFormat="1" applyFont="1" applyFill="1" applyBorder="1" applyAlignment="1" applyProtection="1">
      <alignment horizontal="left" wrapText="1"/>
      <protection hidden="1" locked="0"/>
    </xf>
    <xf numFmtId="0" fontId="3" fillId="34" borderId="11" xfId="0" applyNumberFormat="1" applyFont="1" applyFill="1" applyBorder="1" applyAlignment="1" applyProtection="1">
      <alignment horizontal="center" wrapText="1"/>
      <protection hidden="1" locked="0"/>
    </xf>
    <xf numFmtId="0" fontId="3" fillId="34" borderId="20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21" xfId="0" applyNumberFormat="1" applyFont="1" applyFill="1" applyBorder="1" applyAlignment="1" applyProtection="1">
      <alignment horizontal="center" vertical="top" wrapText="1"/>
      <protection hidden="1" locked="0"/>
    </xf>
    <xf numFmtId="0" fontId="3" fillId="34" borderId="22" xfId="0" applyNumberFormat="1" applyFont="1" applyFill="1" applyBorder="1" applyAlignment="1" applyProtection="1">
      <alignment horizontal="left" vertical="top" wrapText="1"/>
      <protection hidden="1" locked="0"/>
    </xf>
    <xf numFmtId="164" fontId="3" fillId="34" borderId="21" xfId="0" applyNumberFormat="1" applyFont="1" applyFill="1" applyBorder="1" applyAlignment="1" applyProtection="1">
      <alignment horizontal="right" vertical="top" wrapText="1"/>
      <protection hidden="1" locked="0"/>
    </xf>
    <xf numFmtId="49" fontId="3" fillId="34" borderId="12" xfId="0" applyNumberFormat="1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wrapText="1"/>
    </xf>
    <xf numFmtId="49" fontId="3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18" fillId="0" borderId="18" xfId="0" applyNumberFormat="1" applyFont="1" applyFill="1" applyBorder="1" applyAlignment="1" applyProtection="1">
      <alignment vertical="center" wrapText="1"/>
      <protection hidden="1" locked="0"/>
    </xf>
    <xf numFmtId="49" fontId="18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19" fillId="0" borderId="18" xfId="0" applyNumberFormat="1" applyFont="1" applyFill="1" applyBorder="1" applyAlignment="1" applyProtection="1">
      <alignment horizontal="center" wrapText="1"/>
      <protection hidden="1" locked="0"/>
    </xf>
    <xf numFmtId="164" fontId="18" fillId="0" borderId="25" xfId="0" applyNumberFormat="1" applyFont="1" applyFill="1" applyBorder="1" applyAlignment="1" applyProtection="1">
      <alignment horizontal="right" vertical="center" wrapText="1"/>
      <protection hidden="1" locked="0"/>
    </xf>
    <xf numFmtId="0" fontId="5" fillId="0" borderId="26" xfId="0" applyFont="1" applyFill="1" applyBorder="1" applyAlignment="1">
      <alignment wrapText="1"/>
    </xf>
    <xf numFmtId="49" fontId="3" fillId="0" borderId="20" xfId="0" applyNumberFormat="1" applyFont="1" applyFill="1" applyBorder="1" applyAlignment="1" applyProtection="1">
      <alignment vertical="top" wrapText="1"/>
      <protection hidden="1" locked="0"/>
    </xf>
    <xf numFmtId="49" fontId="3" fillId="0" borderId="20" xfId="0" applyNumberFormat="1" applyFont="1" applyFill="1" applyBorder="1" applyAlignment="1" applyProtection="1">
      <alignment horizontal="center" wrapText="1"/>
      <protection hidden="1" locked="0"/>
    </xf>
    <xf numFmtId="164" fontId="3" fillId="0" borderId="27" xfId="0" applyNumberFormat="1" applyFont="1" applyFill="1" applyBorder="1" applyAlignment="1" applyProtection="1">
      <alignment horizontal="right" vertical="center" wrapText="1"/>
      <protection hidden="1" locked="0"/>
    </xf>
    <xf numFmtId="0" fontId="3" fillId="34" borderId="20" xfId="0" applyNumberFormat="1" applyFont="1" applyFill="1" applyBorder="1" applyAlignment="1" applyProtection="1">
      <alignment horizontal="center" wrapText="1"/>
      <protection hidden="1" locked="0"/>
    </xf>
    <xf numFmtId="49" fontId="8" fillId="0" borderId="20" xfId="53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1" xfId="0" applyNumberFormat="1" applyFont="1" applyFill="1" applyBorder="1" applyAlignment="1" applyProtection="1">
      <alignment horizontal="left" wrapText="1"/>
      <protection hidden="1" locked="0"/>
    </xf>
    <xf numFmtId="164" fontId="3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0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164" fontId="3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8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64" fontId="3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5" fillId="34" borderId="20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8" xfId="0" applyNumberFormat="1" applyFont="1" applyFill="1" applyBorder="1" applyAlignment="1" applyProtection="1">
      <alignment horizontal="center" wrapText="1"/>
      <protection hidden="1" locked="0"/>
    </xf>
    <xf numFmtId="0" fontId="3" fillId="34" borderId="19" xfId="0" applyNumberFormat="1" applyFont="1" applyFill="1" applyBorder="1" applyAlignment="1" applyProtection="1">
      <alignment horizontal="left" wrapText="1"/>
      <protection hidden="1" locked="0"/>
    </xf>
    <xf numFmtId="164" fontId="3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2" xfId="0" applyFont="1" applyFill="1" applyBorder="1" applyAlignment="1">
      <alignment wrapText="1"/>
    </xf>
    <xf numFmtId="49" fontId="20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28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34" borderId="18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28" borderId="12" xfId="0" applyNumberFormat="1" applyFont="1" applyFill="1" applyBorder="1" applyAlignment="1" applyProtection="1">
      <alignment horizontal="center" vertical="top" wrapText="1"/>
      <protection hidden="1"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9" xfId="0" applyNumberFormat="1" applyFont="1" applyFill="1" applyBorder="1" applyAlignment="1" applyProtection="1">
      <alignment vertical="top" wrapText="1"/>
      <protection hidden="1" locked="0"/>
    </xf>
    <xf numFmtId="49" fontId="3" fillId="0" borderId="30" xfId="0" applyNumberFormat="1" applyFont="1" applyFill="1" applyBorder="1" applyAlignment="1" applyProtection="1">
      <alignment vertical="top" wrapText="1"/>
      <protection hidden="1"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164" fontId="3" fillId="28" borderId="21" xfId="0" applyNumberFormat="1" applyFont="1" applyFill="1" applyBorder="1" applyAlignment="1" applyProtection="1">
      <alignment horizontal="right" vertical="top" wrapText="1"/>
      <protection hidden="1" locked="0"/>
    </xf>
    <xf numFmtId="0" fontId="18" fillId="0" borderId="12" xfId="0" applyFont="1" applyFill="1" applyBorder="1" applyAlignment="1">
      <alignment wrapText="1"/>
    </xf>
    <xf numFmtId="164" fontId="3" fillId="0" borderId="12" xfId="0" applyNumberFormat="1" applyFont="1" applyFill="1" applyBorder="1" applyAlignment="1">
      <alignment horizontal="right" vertical="center" wrapText="1"/>
    </xf>
    <xf numFmtId="0" fontId="3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3" fillId="34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18" fillId="0" borderId="20" xfId="0" applyNumberFormat="1" applyFont="1" applyFill="1" applyBorder="1" applyAlignment="1" applyProtection="1">
      <alignment vertical="center" wrapText="1"/>
      <protection hidden="1" locked="0"/>
    </xf>
    <xf numFmtId="49" fontId="18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19" fillId="0" borderId="20" xfId="0" applyNumberFormat="1" applyFont="1" applyFill="1" applyBorder="1" applyAlignment="1" applyProtection="1">
      <alignment horizontal="center" wrapText="1"/>
      <protection hidden="1" locked="0"/>
    </xf>
    <xf numFmtId="164" fontId="18" fillId="0" borderId="27" xfId="0" applyNumberFormat="1" applyFont="1" applyFill="1" applyBorder="1" applyAlignment="1" applyProtection="1">
      <alignment horizontal="right" vertical="center" wrapText="1"/>
      <protection hidden="1" locked="0"/>
    </xf>
    <xf numFmtId="49" fontId="3" fillId="0" borderId="24" xfId="0" applyNumberFormat="1" applyFont="1" applyFill="1" applyBorder="1" applyAlignment="1" applyProtection="1">
      <alignment vertical="top" wrapText="1"/>
      <protection hidden="1" locked="0"/>
    </xf>
    <xf numFmtId="49" fontId="3" fillId="0" borderId="31" xfId="0" applyNumberFormat="1" applyFont="1" applyFill="1" applyBorder="1" applyAlignment="1" applyProtection="1">
      <alignment vertical="top" wrapText="1"/>
      <protection hidden="1" locked="0"/>
    </xf>
    <xf numFmtId="49" fontId="3" fillId="34" borderId="21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8" xfId="0" applyNumberFormat="1" applyFont="1" applyFill="1" applyBorder="1" applyAlignment="1" applyProtection="1">
      <alignment horizontal="center" vertical="top" wrapText="1"/>
      <protection hidden="1" locked="0"/>
    </xf>
    <xf numFmtId="0" fontId="3" fillId="34" borderId="18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20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12" xfId="0" applyFont="1" applyFill="1" applyBorder="1" applyAlignment="1">
      <alignment wrapText="1"/>
    </xf>
    <xf numFmtId="0" fontId="3" fillId="0" borderId="20" xfId="0" applyNumberFormat="1" applyFont="1" applyFill="1" applyBorder="1" applyAlignment="1" applyProtection="1">
      <alignment horizontal="left" wrapText="1"/>
      <protection hidden="1" locked="0"/>
    </xf>
    <xf numFmtId="0" fontId="3" fillId="0" borderId="11" xfId="0" applyNumberFormat="1" applyFont="1" applyFill="1" applyBorder="1" applyAlignment="1" applyProtection="1">
      <alignment horizontal="left" wrapText="1"/>
      <protection hidden="1" locked="0"/>
    </xf>
    <xf numFmtId="0" fontId="3" fillId="34" borderId="12" xfId="0" applyNumberFormat="1" applyFont="1" applyFill="1" applyBorder="1" applyAlignment="1" applyProtection="1">
      <alignment horizontal="center" wrapText="1"/>
      <protection hidden="1" locked="0"/>
    </xf>
    <xf numFmtId="49" fontId="3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22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22" xfId="0" applyNumberFormat="1" applyFont="1" applyFill="1" applyBorder="1" applyAlignment="1" applyProtection="1">
      <alignment horizontal="left" wrapText="1"/>
      <protection hidden="1" locked="0"/>
    </xf>
    <xf numFmtId="0" fontId="3" fillId="34" borderId="23" xfId="0" applyNumberFormat="1" applyFont="1" applyFill="1" applyBorder="1" applyAlignment="1" applyProtection="1">
      <alignment horizontal="left" wrapText="1"/>
      <protection hidden="1" locked="0"/>
    </xf>
    <xf numFmtId="0" fontId="3" fillId="0" borderId="18" xfId="0" applyNumberFormat="1" applyFont="1" applyFill="1" applyBorder="1" applyAlignment="1" applyProtection="1">
      <alignment horizontal="left" wrapText="1"/>
      <protection hidden="1" locked="0"/>
    </xf>
    <xf numFmtId="0" fontId="3" fillId="0" borderId="19" xfId="0" applyNumberFormat="1" applyFont="1" applyFill="1" applyBorder="1" applyAlignment="1" applyProtection="1">
      <alignment horizontal="left" wrapText="1"/>
      <protection hidden="1" locked="0"/>
    </xf>
    <xf numFmtId="164" fontId="3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2" xfId="0" applyNumberFormat="1" applyFont="1" applyFill="1" applyBorder="1" applyAlignment="1" applyProtection="1">
      <alignment vertical="top" wrapText="1"/>
      <protection hidden="1"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3" fillId="28" borderId="12" xfId="0" applyNumberFormat="1" applyFont="1" applyFill="1" applyBorder="1" applyAlignment="1" applyProtection="1">
      <alignment horizontal="left" wrapText="1"/>
      <protection hidden="1" locked="0"/>
    </xf>
    <xf numFmtId="49" fontId="20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12" xfId="0" applyFont="1" applyFill="1" applyBorder="1" applyAlignment="1">
      <alignment vertical="center"/>
    </xf>
    <xf numFmtId="0" fontId="16" fillId="34" borderId="12" xfId="0" applyFont="1" applyFill="1" applyBorder="1" applyAlignment="1">
      <alignment horizontal="center" wrapText="1"/>
    </xf>
    <xf numFmtId="49" fontId="20" fillId="0" borderId="12" xfId="0" applyNumberFormat="1" applyFont="1" applyFill="1" applyBorder="1" applyAlignment="1" applyProtection="1">
      <alignment vertic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" fontId="3" fillId="34" borderId="12" xfId="0" applyNumberFormat="1" applyFont="1" applyFill="1" applyBorder="1" applyAlignment="1">
      <alignment vertical="center"/>
    </xf>
    <xf numFmtId="0" fontId="21" fillId="34" borderId="12" xfId="0" applyFont="1" applyFill="1" applyBorder="1" applyAlignment="1">
      <alignment/>
    </xf>
    <xf numFmtId="0" fontId="3" fillId="0" borderId="12" xfId="0" applyNumberFormat="1" applyFont="1" applyFill="1" applyBorder="1" applyAlignment="1" applyProtection="1">
      <alignment horizontal="left" wrapText="1"/>
      <protection hidden="1" locked="0"/>
    </xf>
    <xf numFmtId="49" fontId="3" fillId="0" borderId="15" xfId="0" applyNumberFormat="1" applyFont="1" applyFill="1" applyBorder="1" applyAlignment="1" applyProtection="1">
      <alignment horizontal="center" vertical="top" wrapText="1"/>
      <protection hidden="1" locked="0"/>
    </xf>
    <xf numFmtId="0" fontId="3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14" fillId="34" borderId="32" xfId="0" applyFont="1" applyFill="1" applyBorder="1" applyAlignment="1">
      <alignment horizontal="left" wrapText="1"/>
    </xf>
    <xf numFmtId="0" fontId="14" fillId="34" borderId="15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169" fontId="3" fillId="0" borderId="12" xfId="0" applyNumberFormat="1" applyFont="1" applyFill="1" applyBorder="1" applyAlignment="1" applyProtection="1">
      <alignment horizontal="right" vertical="top" wrapText="1"/>
      <protection hidden="1" locked="0"/>
    </xf>
    <xf numFmtId="169" fontId="3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164" fontId="3" fillId="34" borderId="12" xfId="0" applyNumberFormat="1" applyFont="1" applyFill="1" applyBorder="1" applyAlignment="1">
      <alignment vertical="center"/>
    </xf>
    <xf numFmtId="164" fontId="3" fillId="34" borderId="12" xfId="0" applyNumberFormat="1" applyFont="1" applyFill="1" applyBorder="1" applyAlignment="1" applyProtection="1">
      <alignment horizontal="right" vertical="top" wrapText="1"/>
      <protection hidden="1"/>
    </xf>
    <xf numFmtId="164" fontId="3" fillId="34" borderId="12" xfId="0" applyNumberFormat="1" applyFont="1" applyFill="1" applyBorder="1" applyAlignment="1" applyProtection="1">
      <alignment horizontal="right" vertical="center" wrapText="1"/>
      <protection hidden="1"/>
    </xf>
    <xf numFmtId="49" fontId="3" fillId="34" borderId="12" xfId="0" applyNumberFormat="1" applyFont="1" applyFill="1" applyBorder="1" applyAlignment="1" applyProtection="1">
      <alignment horizontal="center" wrapText="1"/>
      <protection hidden="1" locked="0"/>
    </xf>
    <xf numFmtId="49" fontId="3" fillId="34" borderId="12" xfId="0" applyNumberFormat="1" applyFont="1" applyFill="1" applyBorder="1" applyAlignment="1" applyProtection="1">
      <alignment wrapText="1"/>
      <protection hidden="1" locked="0"/>
    </xf>
    <xf numFmtId="0" fontId="8" fillId="34" borderId="12" xfId="0" applyFont="1" applyFill="1" applyBorder="1" applyAlignment="1">
      <alignment/>
    </xf>
    <xf numFmtId="4" fontId="3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3" fillId="28" borderId="12" xfId="0" applyNumberFormat="1" applyFont="1" applyFill="1" applyBorder="1" applyAlignment="1" applyProtection="1">
      <alignment horizontal="left" vertical="top" wrapText="1"/>
      <protection hidden="1" locked="0"/>
    </xf>
    <xf numFmtId="49" fontId="1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0" fillId="34" borderId="12" xfId="0" applyNumberFormat="1" applyFont="1" applyFill="1" applyBorder="1" applyAlignment="1" applyProtection="1">
      <alignment vertical="top" wrapText="1"/>
      <protection hidden="1" locked="0"/>
    </xf>
    <xf numFmtId="0" fontId="22" fillId="34" borderId="12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 applyProtection="1">
      <alignment horizontal="left" wrapText="1"/>
      <protection hidden="1" locked="0"/>
    </xf>
    <xf numFmtId="49" fontId="18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28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2" xfId="0" applyNumberFormat="1" applyFont="1" applyFill="1" applyBorder="1" applyAlignment="1" applyProtection="1">
      <alignment horizontal="center" wrapText="1"/>
      <protection hidden="1" locked="0"/>
    </xf>
    <xf numFmtId="0" fontId="8" fillId="0" borderId="12" xfId="0" applyFont="1" applyBorder="1" applyAlignment="1">
      <alignment wrapText="1"/>
    </xf>
    <xf numFmtId="49" fontId="5" fillId="34" borderId="18" xfId="0" applyNumberFormat="1" applyFont="1" applyFill="1" applyBorder="1" applyAlignment="1" applyProtection="1">
      <alignment horizontal="left" vertical="top" wrapText="1"/>
      <protection hidden="1" locked="0"/>
    </xf>
    <xf numFmtId="49" fontId="3" fillId="28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18" xfId="0" applyNumberFormat="1" applyFont="1" applyFill="1" applyBorder="1" applyAlignment="1" applyProtection="1">
      <alignment horizontal="left" wrapText="1"/>
      <protection hidden="1" locked="0"/>
    </xf>
    <xf numFmtId="164" fontId="3" fillId="34" borderId="12" xfId="0" applyNumberFormat="1" applyFont="1" applyFill="1" applyBorder="1" applyAlignment="1" applyProtection="1">
      <alignment horizontal="right" wrapText="1"/>
      <protection hidden="1" locked="0"/>
    </xf>
    <xf numFmtId="0" fontId="3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4" borderId="0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0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0" xfId="0" applyNumberFormat="1" applyFont="1" applyFill="1" applyBorder="1" applyAlignment="1" applyProtection="1">
      <alignment horizontal="left" wrapText="1"/>
      <protection hidden="1" locked="0"/>
    </xf>
    <xf numFmtId="0" fontId="8" fillId="34" borderId="12" xfId="0" applyFont="1" applyFill="1" applyBorder="1" applyAlignment="1">
      <alignment horizontal="left" vertical="top" wrapText="1"/>
    </xf>
    <xf numFmtId="49" fontId="3" fillId="34" borderId="33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33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8" fillId="0" borderId="12" xfId="0" applyNumberFormat="1" applyFont="1" applyFill="1" applyBorder="1" applyAlignment="1" applyProtection="1">
      <alignment vertical="top" wrapText="1"/>
      <protection hidden="1" locked="0"/>
    </xf>
    <xf numFmtId="49" fontId="24" fillId="0" borderId="12" xfId="0" applyNumberFormat="1" applyFont="1" applyFill="1" applyBorder="1" applyAlignment="1" applyProtection="1">
      <alignment vertical="top" wrapText="1"/>
      <protection hidden="1" locked="0"/>
    </xf>
    <xf numFmtId="164" fontId="18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8" fillId="28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0" xfId="0" applyNumberFormat="1" applyFont="1" applyFill="1" applyBorder="1" applyAlignment="1" applyProtection="1">
      <alignment horizontal="left" vertical="center" wrapText="1"/>
      <protection hidden="1" locked="0"/>
    </xf>
    <xf numFmtId="164" fontId="3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2" xfId="0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2" xfId="0" applyFont="1" applyFill="1" applyBorder="1" applyAlignment="1">
      <alignment horizontal="left" vertical="top" wrapText="1"/>
    </xf>
    <xf numFmtId="49" fontId="18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20" fillId="0" borderId="12" xfId="0" applyNumberFormat="1" applyFont="1" applyFill="1" applyBorder="1" applyAlignment="1" applyProtection="1">
      <alignment vertical="top" wrapText="1"/>
      <protection hidden="1" locked="0"/>
    </xf>
    <xf numFmtId="0" fontId="22" fillId="0" borderId="12" xfId="0" applyFont="1" applyFill="1" applyBorder="1" applyAlignment="1">
      <alignment horizontal="center" wrapText="1"/>
    </xf>
    <xf numFmtId="0" fontId="8" fillId="0" borderId="12" xfId="0" applyNumberFormat="1" applyFont="1" applyFill="1" applyBorder="1" applyAlignment="1">
      <alignment horizontal="justify" vertical="top" wrapText="1"/>
    </xf>
    <xf numFmtId="49" fontId="23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12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horizontal="left" wrapText="1"/>
      <protection hidden="1" locked="0"/>
    </xf>
    <xf numFmtId="0" fontId="4" fillId="34" borderId="0" xfId="0" applyFont="1" applyFill="1" applyBorder="1" applyAlignment="1">
      <alignment wrapText="1"/>
    </xf>
    <xf numFmtId="49" fontId="2" fillId="34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0" xfId="0" applyNumberFormat="1" applyFont="1" applyFill="1" applyBorder="1" applyAlignment="1" applyProtection="1">
      <alignment horizontal="center" wrapText="1"/>
      <protection hidden="1" locked="0"/>
    </xf>
    <xf numFmtId="164" fontId="2" fillId="34" borderId="0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0" xfId="0" applyNumberFormat="1" applyFont="1" applyFill="1" applyBorder="1" applyAlignment="1" applyProtection="1">
      <alignment vertical="top" wrapText="1"/>
      <protection hidden="1" locked="0"/>
    </xf>
    <xf numFmtId="0" fontId="8" fillId="34" borderId="0" xfId="0" applyFont="1" applyFill="1" applyBorder="1" applyAlignment="1">
      <alignment horizontal="justify" vertical="top" wrapText="1"/>
    </xf>
    <xf numFmtId="164" fontId="2" fillId="34" borderId="0" xfId="0" applyNumberFormat="1" applyFont="1" applyFill="1" applyBorder="1" applyAlignment="1" applyProtection="1">
      <alignment horizontal="right" vertical="top" wrapText="1"/>
      <protection hidden="1" locked="0"/>
    </xf>
    <xf numFmtId="0" fontId="4" fillId="34" borderId="12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7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8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25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25" fillId="28" borderId="0" xfId="0" applyNumberFormat="1" applyFont="1" applyFill="1" applyBorder="1" applyAlignment="1" applyProtection="1">
      <alignment horizontal="left" wrapText="1"/>
      <protection hidden="1"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4г" xfId="53"/>
    <cellStyle name="Обычный_Признаки форм.ЦС бюджета  2014 год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7"/>
  <sheetViews>
    <sheetView tabSelected="1" zoomScalePageLayoutView="0" workbookViewId="0" topLeftCell="A1">
      <selection activeCell="E1" sqref="E1:F1"/>
    </sheetView>
  </sheetViews>
  <sheetFormatPr defaultColWidth="9.140625" defaultRowHeight="15"/>
  <cols>
    <col min="1" max="1" width="54.140625" style="3" customWidth="1"/>
    <col min="2" max="2" width="7.00390625" style="5" customWidth="1"/>
    <col min="3" max="3" width="4.421875" style="0" customWidth="1"/>
    <col min="4" max="4" width="9.28125" style="0" customWidth="1"/>
    <col min="5" max="5" width="5.421875" style="0" customWidth="1"/>
    <col min="6" max="6" width="14.57421875" style="0" customWidth="1"/>
    <col min="7" max="7" width="18.00390625" style="0" customWidth="1"/>
    <col min="8" max="8" width="15.8515625" style="0" customWidth="1"/>
    <col min="9" max="9" width="10.00390625" style="0" customWidth="1"/>
    <col min="10" max="10" width="11.140625" style="0" customWidth="1"/>
    <col min="11" max="11" width="9.7109375" style="0" customWidth="1"/>
  </cols>
  <sheetData>
    <row r="1" spans="1:6" ht="13.5" customHeight="1">
      <c r="A1" s="6"/>
      <c r="B1" s="32"/>
      <c r="C1" s="32"/>
      <c r="D1" s="32"/>
      <c r="E1" s="237" t="s">
        <v>418</v>
      </c>
      <c r="F1" s="237"/>
    </row>
    <row r="2" spans="1:6" ht="65.25" customHeight="1">
      <c r="A2" s="6"/>
      <c r="B2" s="6"/>
      <c r="C2" s="6"/>
      <c r="D2" s="6"/>
      <c r="E2" s="238" t="s">
        <v>424</v>
      </c>
      <c r="F2" s="238"/>
    </row>
    <row r="3" spans="1:6" ht="24" customHeight="1">
      <c r="A3" s="1"/>
      <c r="B3" s="4"/>
      <c r="C3" s="1"/>
      <c r="D3" s="1"/>
      <c r="E3" s="239" t="s">
        <v>425</v>
      </c>
      <c r="F3" s="239"/>
    </row>
    <row r="4" spans="1:6" ht="13.5" customHeight="1">
      <c r="A4" s="1"/>
      <c r="B4" s="4"/>
      <c r="C4" s="1"/>
      <c r="D4" s="1"/>
      <c r="E4" s="1"/>
      <c r="F4" s="1"/>
    </row>
    <row r="5" spans="1:6" ht="48" customHeight="1">
      <c r="A5" s="235" t="s">
        <v>423</v>
      </c>
      <c r="B5" s="236"/>
      <c r="C5" s="236"/>
      <c r="D5" s="236"/>
      <c r="E5" s="236"/>
      <c r="F5" s="236"/>
    </row>
    <row r="6" spans="1:6" ht="16.5" customHeight="1">
      <c r="A6" s="28"/>
      <c r="B6" s="29"/>
      <c r="C6" s="29"/>
      <c r="D6" s="29"/>
      <c r="E6" s="29"/>
      <c r="F6" s="29"/>
    </row>
    <row r="7" spans="1:6" ht="12" customHeight="1">
      <c r="A7" s="1"/>
      <c r="B7" s="4"/>
      <c r="C7" s="1"/>
      <c r="D7" s="1"/>
      <c r="E7" s="1"/>
      <c r="F7" s="1" t="s">
        <v>417</v>
      </c>
    </row>
    <row r="8" spans="1:6" ht="51" customHeight="1">
      <c r="A8" s="34" t="s">
        <v>35</v>
      </c>
      <c r="B8" s="35" t="s">
        <v>31</v>
      </c>
      <c r="C8" s="35" t="s">
        <v>32</v>
      </c>
      <c r="D8" s="35" t="s">
        <v>33</v>
      </c>
      <c r="E8" s="35" t="s">
        <v>34</v>
      </c>
      <c r="F8" s="33" t="s">
        <v>49</v>
      </c>
    </row>
    <row r="9" spans="1:6" ht="17.25" customHeight="1">
      <c r="A9" s="84" t="s">
        <v>0</v>
      </c>
      <c r="B9" s="85" t="s">
        <v>36</v>
      </c>
      <c r="C9" s="86"/>
      <c r="D9" s="87"/>
      <c r="E9" s="87"/>
      <c r="F9" s="88">
        <f>F10+F15+F21+F50+F71+F76+F80</f>
        <v>283492.6</v>
      </c>
    </row>
    <row r="10" spans="1:6" ht="27" customHeight="1">
      <c r="A10" s="89" t="s">
        <v>19</v>
      </c>
      <c r="B10" s="90" t="s">
        <v>36</v>
      </c>
      <c r="C10" s="90" t="s">
        <v>37</v>
      </c>
      <c r="D10" s="91"/>
      <c r="E10" s="91"/>
      <c r="F10" s="92">
        <f>F11</f>
        <v>2180</v>
      </c>
    </row>
    <row r="11" spans="1:6" ht="35.25" customHeight="1">
      <c r="A11" s="56" t="s">
        <v>253</v>
      </c>
      <c r="B11" s="52"/>
      <c r="C11" s="72"/>
      <c r="D11" s="93" t="s">
        <v>156</v>
      </c>
      <c r="E11" s="95"/>
      <c r="F11" s="96">
        <f>F12</f>
        <v>2180</v>
      </c>
    </row>
    <row r="12" spans="1:6" ht="16.5" customHeight="1">
      <c r="A12" s="56" t="s">
        <v>335</v>
      </c>
      <c r="B12" s="97"/>
      <c r="C12" s="75"/>
      <c r="D12" s="93" t="s">
        <v>336</v>
      </c>
      <c r="E12" s="76"/>
      <c r="F12" s="50">
        <f>F13</f>
        <v>2180</v>
      </c>
    </row>
    <row r="13" spans="1:6" ht="16.5" customHeight="1">
      <c r="A13" s="56" t="s">
        <v>1</v>
      </c>
      <c r="B13" s="46"/>
      <c r="C13" s="75"/>
      <c r="D13" s="93" t="s">
        <v>337</v>
      </c>
      <c r="E13" s="76"/>
      <c r="F13" s="50">
        <f>F14</f>
        <v>2180</v>
      </c>
    </row>
    <row r="14" spans="1:6" ht="20.25" customHeight="1">
      <c r="A14" s="56" t="s">
        <v>129</v>
      </c>
      <c r="B14" s="46"/>
      <c r="C14" s="75"/>
      <c r="D14" s="98"/>
      <c r="E14" s="99" t="s">
        <v>146</v>
      </c>
      <c r="F14" s="50">
        <v>2180</v>
      </c>
    </row>
    <row r="15" spans="1:6" ht="36" customHeight="1">
      <c r="A15" s="89" t="s">
        <v>102</v>
      </c>
      <c r="B15" s="21" t="s">
        <v>36</v>
      </c>
      <c r="C15" s="22" t="s">
        <v>38</v>
      </c>
      <c r="D15" s="23"/>
      <c r="E15" s="23"/>
      <c r="F15" s="100">
        <f>F16</f>
        <v>6216.9</v>
      </c>
    </row>
    <row r="16" spans="1:6" ht="23.25" customHeight="1">
      <c r="A16" s="101" t="s">
        <v>82</v>
      </c>
      <c r="B16" s="21"/>
      <c r="C16" s="102"/>
      <c r="D16" s="23" t="s">
        <v>113</v>
      </c>
      <c r="E16" s="103"/>
      <c r="F16" s="100">
        <f>F17</f>
        <v>6216.9</v>
      </c>
    </row>
    <row r="17" spans="1:6" ht="13.5" customHeight="1">
      <c r="A17" s="101" t="s">
        <v>2</v>
      </c>
      <c r="B17" s="21"/>
      <c r="C17" s="102"/>
      <c r="D17" s="23" t="s">
        <v>114</v>
      </c>
      <c r="E17" s="103"/>
      <c r="F17" s="100">
        <f>F18+F19+F20</f>
        <v>6216.9</v>
      </c>
    </row>
    <row r="18" spans="1:6" ht="20.25" customHeight="1">
      <c r="A18" s="18" t="s">
        <v>129</v>
      </c>
      <c r="B18" s="21"/>
      <c r="C18" s="102"/>
      <c r="D18" s="23"/>
      <c r="E18" s="103">
        <v>120</v>
      </c>
      <c r="F18" s="50">
        <v>3576.7</v>
      </c>
    </row>
    <row r="19" spans="1:6" ht="23.25" customHeight="1">
      <c r="A19" s="18" t="s">
        <v>130</v>
      </c>
      <c r="B19" s="21"/>
      <c r="C19" s="102"/>
      <c r="D19" s="23"/>
      <c r="E19" s="103">
        <v>240</v>
      </c>
      <c r="F19" s="50">
        <v>2598.2</v>
      </c>
    </row>
    <row r="20" spans="1:6" ht="15.75" customHeight="1">
      <c r="A20" s="25" t="s">
        <v>131</v>
      </c>
      <c r="B20" s="21"/>
      <c r="C20" s="102"/>
      <c r="D20" s="23"/>
      <c r="E20" s="103">
        <v>850</v>
      </c>
      <c r="F20" s="104">
        <v>42</v>
      </c>
    </row>
    <row r="21" spans="1:6" ht="39.75" customHeight="1">
      <c r="A21" s="105" t="s">
        <v>27</v>
      </c>
      <c r="B21" s="21" t="s">
        <v>36</v>
      </c>
      <c r="C21" s="22" t="s">
        <v>39</v>
      </c>
      <c r="D21" s="73"/>
      <c r="E21" s="95"/>
      <c r="F21" s="96">
        <f>F22+F28+F47</f>
        <v>133983.2</v>
      </c>
    </row>
    <row r="22" spans="1:6" ht="24.75" customHeight="1">
      <c r="A22" s="56" t="s">
        <v>173</v>
      </c>
      <c r="B22" s="46"/>
      <c r="C22" s="75"/>
      <c r="D22" s="98" t="s">
        <v>107</v>
      </c>
      <c r="E22" s="99"/>
      <c r="F22" s="50">
        <f>F23</f>
        <v>5319</v>
      </c>
    </row>
    <row r="23" spans="1:6" ht="22.5" customHeight="1">
      <c r="A23" s="56" t="s">
        <v>338</v>
      </c>
      <c r="B23" s="46"/>
      <c r="C23" s="75"/>
      <c r="D23" s="98" t="s">
        <v>108</v>
      </c>
      <c r="E23" s="99"/>
      <c r="F23" s="50">
        <f>F24</f>
        <v>5319</v>
      </c>
    </row>
    <row r="24" spans="1:6" ht="36.75" customHeight="1">
      <c r="A24" s="56" t="s">
        <v>74</v>
      </c>
      <c r="B24" s="46"/>
      <c r="C24" s="75"/>
      <c r="D24" s="106" t="s">
        <v>339</v>
      </c>
      <c r="E24" s="76"/>
      <c r="F24" s="50">
        <f>SUM(F25:F27)</f>
        <v>5319</v>
      </c>
    </row>
    <row r="25" spans="1:6" ht="15" customHeight="1">
      <c r="A25" s="56" t="s">
        <v>129</v>
      </c>
      <c r="B25" s="46"/>
      <c r="C25" s="78"/>
      <c r="D25" s="82"/>
      <c r="E25" s="83">
        <v>120</v>
      </c>
      <c r="F25" s="50">
        <v>4558.8</v>
      </c>
    </row>
    <row r="26" spans="1:6" ht="27" customHeight="1">
      <c r="A26" s="81" t="s">
        <v>147</v>
      </c>
      <c r="B26" s="77"/>
      <c r="C26" s="78"/>
      <c r="D26" s="82"/>
      <c r="E26" s="83">
        <v>240</v>
      </c>
      <c r="F26" s="79">
        <v>754.2</v>
      </c>
    </row>
    <row r="27" spans="1:6" ht="18.75" customHeight="1">
      <c r="A27" s="56" t="s">
        <v>148</v>
      </c>
      <c r="B27" s="46"/>
      <c r="C27" s="47"/>
      <c r="D27" s="49"/>
      <c r="E27" s="39">
        <v>850</v>
      </c>
      <c r="F27" s="50">
        <v>6</v>
      </c>
    </row>
    <row r="28" spans="1:6" ht="37.5" customHeight="1">
      <c r="A28" s="40" t="s">
        <v>253</v>
      </c>
      <c r="B28" s="107"/>
      <c r="C28" s="70"/>
      <c r="D28" s="108" t="s">
        <v>156</v>
      </c>
      <c r="E28" s="109"/>
      <c r="F28" s="110">
        <f>F29+F34+F37+F40</f>
        <v>127964.2</v>
      </c>
    </row>
    <row r="29" spans="1:6" ht="15" customHeight="1">
      <c r="A29" s="56" t="s">
        <v>340</v>
      </c>
      <c r="B29" s="46"/>
      <c r="C29" s="78"/>
      <c r="D29" s="82" t="s">
        <v>341</v>
      </c>
      <c r="E29" s="83"/>
      <c r="F29" s="50">
        <f>F30+F32</f>
        <v>576</v>
      </c>
    </row>
    <row r="30" spans="1:6" ht="17.25" customHeight="1">
      <c r="A30" s="56" t="s">
        <v>2</v>
      </c>
      <c r="B30" s="46"/>
      <c r="C30" s="78"/>
      <c r="D30" s="82" t="s">
        <v>342</v>
      </c>
      <c r="E30" s="83"/>
      <c r="F30" s="50">
        <f>F31</f>
        <v>150</v>
      </c>
    </row>
    <row r="31" spans="1:6" ht="27" customHeight="1">
      <c r="A31" s="56" t="s">
        <v>147</v>
      </c>
      <c r="B31" s="46"/>
      <c r="C31" s="78"/>
      <c r="D31" s="82"/>
      <c r="E31" s="83">
        <v>240</v>
      </c>
      <c r="F31" s="50">
        <v>150</v>
      </c>
    </row>
    <row r="32" spans="1:6" ht="48" customHeight="1">
      <c r="A32" s="56" t="s">
        <v>75</v>
      </c>
      <c r="B32" s="46"/>
      <c r="C32" s="75"/>
      <c r="D32" s="106" t="s">
        <v>343</v>
      </c>
      <c r="E32" s="76"/>
      <c r="F32" s="50">
        <f>F33</f>
        <v>426</v>
      </c>
    </row>
    <row r="33" spans="1:6" ht="24" customHeight="1">
      <c r="A33" s="56" t="s">
        <v>147</v>
      </c>
      <c r="B33" s="46"/>
      <c r="C33" s="75"/>
      <c r="D33" s="106"/>
      <c r="E33" s="76">
        <v>240</v>
      </c>
      <c r="F33" s="50">
        <v>426</v>
      </c>
    </row>
    <row r="34" spans="1:6" ht="36.75" customHeight="1">
      <c r="A34" s="56" t="s">
        <v>254</v>
      </c>
      <c r="B34" s="52"/>
      <c r="C34" s="72"/>
      <c r="D34" s="93" t="s">
        <v>212</v>
      </c>
      <c r="E34" s="95"/>
      <c r="F34" s="96">
        <f>F35</f>
        <v>7348.7</v>
      </c>
    </row>
    <row r="35" spans="1:6" ht="15.75" customHeight="1">
      <c r="A35" s="56" t="s">
        <v>2</v>
      </c>
      <c r="B35" s="52"/>
      <c r="C35" s="72"/>
      <c r="D35" s="93" t="s">
        <v>215</v>
      </c>
      <c r="E35" s="95"/>
      <c r="F35" s="96">
        <f>F36</f>
        <v>7348.7</v>
      </c>
    </row>
    <row r="36" spans="1:6" ht="24" customHeight="1">
      <c r="A36" s="56" t="s">
        <v>147</v>
      </c>
      <c r="B36" s="52"/>
      <c r="C36" s="72"/>
      <c r="D36" s="93"/>
      <c r="E36" s="95">
        <v>240</v>
      </c>
      <c r="F36" s="96">
        <v>7348.7</v>
      </c>
    </row>
    <row r="37" spans="1:6" ht="24" customHeight="1">
      <c r="A37" s="56" t="s">
        <v>255</v>
      </c>
      <c r="B37" s="52"/>
      <c r="C37" s="72"/>
      <c r="D37" s="93" t="s">
        <v>217</v>
      </c>
      <c r="E37" s="95"/>
      <c r="F37" s="96">
        <f>F38</f>
        <v>1300</v>
      </c>
    </row>
    <row r="38" spans="1:6" ht="18" customHeight="1">
      <c r="A38" s="56" t="s">
        <v>2</v>
      </c>
      <c r="B38" s="52"/>
      <c r="C38" s="72"/>
      <c r="D38" s="93" t="s">
        <v>218</v>
      </c>
      <c r="E38" s="95"/>
      <c r="F38" s="96">
        <f>F39</f>
        <v>1300</v>
      </c>
    </row>
    <row r="39" spans="1:6" ht="24" customHeight="1">
      <c r="A39" s="56" t="s">
        <v>147</v>
      </c>
      <c r="B39" s="52"/>
      <c r="C39" s="72"/>
      <c r="D39" s="93"/>
      <c r="E39" s="74">
        <v>240</v>
      </c>
      <c r="F39" s="96">
        <v>1300</v>
      </c>
    </row>
    <row r="40" spans="1:6" ht="18" customHeight="1">
      <c r="A40" s="56" t="s">
        <v>335</v>
      </c>
      <c r="B40" s="97"/>
      <c r="C40" s="75"/>
      <c r="D40" s="93" t="s">
        <v>336</v>
      </c>
      <c r="E40" s="76"/>
      <c r="F40" s="50">
        <f>F41+F45</f>
        <v>118739.5</v>
      </c>
    </row>
    <row r="41" spans="1:6" ht="17.25" customHeight="1">
      <c r="A41" s="56" t="s">
        <v>2</v>
      </c>
      <c r="B41" s="46"/>
      <c r="C41" s="75"/>
      <c r="D41" s="106" t="s">
        <v>344</v>
      </c>
      <c r="E41" s="76"/>
      <c r="F41" s="50">
        <f>SUM(F42:F44)</f>
        <v>118198.5</v>
      </c>
    </row>
    <row r="42" spans="1:6" ht="15.75" customHeight="1">
      <c r="A42" s="56" t="s">
        <v>129</v>
      </c>
      <c r="B42" s="46"/>
      <c r="C42" s="75"/>
      <c r="D42" s="98"/>
      <c r="E42" s="99" t="s">
        <v>146</v>
      </c>
      <c r="F42" s="50">
        <v>98378</v>
      </c>
    </row>
    <row r="43" spans="1:6" ht="24" customHeight="1">
      <c r="A43" s="56" t="s">
        <v>147</v>
      </c>
      <c r="B43" s="46"/>
      <c r="C43" s="75"/>
      <c r="D43" s="98"/>
      <c r="E43" s="99" t="s">
        <v>138</v>
      </c>
      <c r="F43" s="50">
        <v>19720.5</v>
      </c>
    </row>
    <row r="44" spans="1:6" ht="20.25" customHeight="1">
      <c r="A44" s="56" t="s">
        <v>148</v>
      </c>
      <c r="B44" s="46"/>
      <c r="C44" s="75"/>
      <c r="D44" s="98"/>
      <c r="E44" s="99" t="s">
        <v>141</v>
      </c>
      <c r="F44" s="50">
        <v>100</v>
      </c>
    </row>
    <row r="45" spans="1:6" ht="45" customHeight="1">
      <c r="A45" s="56" t="s">
        <v>75</v>
      </c>
      <c r="B45" s="46"/>
      <c r="C45" s="75"/>
      <c r="D45" s="98" t="s">
        <v>345</v>
      </c>
      <c r="E45" s="99"/>
      <c r="F45" s="50">
        <f>F46</f>
        <v>541</v>
      </c>
    </row>
    <row r="46" spans="1:6" ht="17.25" customHeight="1">
      <c r="A46" s="56" t="s">
        <v>129</v>
      </c>
      <c r="B46" s="46"/>
      <c r="C46" s="75"/>
      <c r="D46" s="98"/>
      <c r="E46" s="99" t="s">
        <v>146</v>
      </c>
      <c r="F46" s="50">
        <v>541</v>
      </c>
    </row>
    <row r="47" spans="1:6" ht="26.25" customHeight="1">
      <c r="A47" s="111" t="s">
        <v>72</v>
      </c>
      <c r="B47" s="112"/>
      <c r="C47" s="113"/>
      <c r="D47" s="114" t="s">
        <v>113</v>
      </c>
      <c r="E47" s="115"/>
      <c r="F47" s="100">
        <f>F48</f>
        <v>700</v>
      </c>
    </row>
    <row r="48" spans="1:6" ht="17.25" customHeight="1">
      <c r="A48" s="116" t="s">
        <v>2</v>
      </c>
      <c r="B48" s="117"/>
      <c r="C48" s="113"/>
      <c r="D48" s="114" t="s">
        <v>114</v>
      </c>
      <c r="E48" s="115"/>
      <c r="F48" s="100">
        <f>SUM(F49:F49)</f>
        <v>700</v>
      </c>
    </row>
    <row r="49" spans="1:6" ht="21.75" customHeight="1">
      <c r="A49" s="18" t="s">
        <v>127</v>
      </c>
      <c r="B49" s="21"/>
      <c r="C49" s="102"/>
      <c r="D49" s="103"/>
      <c r="E49" s="23" t="s">
        <v>128</v>
      </c>
      <c r="F49" s="104">
        <v>700</v>
      </c>
    </row>
    <row r="50" spans="1:6" ht="30" customHeight="1">
      <c r="A50" s="89" t="s">
        <v>50</v>
      </c>
      <c r="B50" s="21" t="s">
        <v>36</v>
      </c>
      <c r="C50" s="22" t="s">
        <v>46</v>
      </c>
      <c r="D50" s="23"/>
      <c r="E50" s="23"/>
      <c r="F50" s="104">
        <f>F51+F56+F63</f>
        <v>23690.5</v>
      </c>
    </row>
    <row r="51" spans="1:6" ht="29.25" customHeight="1">
      <c r="A51" s="118" t="s">
        <v>271</v>
      </c>
      <c r="B51" s="57"/>
      <c r="C51" s="47"/>
      <c r="D51" s="49" t="s">
        <v>272</v>
      </c>
      <c r="E51" s="103"/>
      <c r="F51" s="104">
        <f>F52</f>
        <v>19361.899999999998</v>
      </c>
    </row>
    <row r="52" spans="1:8" ht="15" customHeight="1">
      <c r="A52" s="118" t="s">
        <v>2</v>
      </c>
      <c r="B52" s="57"/>
      <c r="C52" s="47"/>
      <c r="D52" s="49" t="s">
        <v>273</v>
      </c>
      <c r="E52" s="103"/>
      <c r="F52" s="104">
        <f>SUM(F53:F55)</f>
        <v>19361.899999999998</v>
      </c>
      <c r="G52" s="31"/>
      <c r="H52" s="31"/>
    </row>
    <row r="53" spans="1:16" ht="19.5" customHeight="1">
      <c r="A53" s="18" t="s">
        <v>129</v>
      </c>
      <c r="B53" s="21"/>
      <c r="C53" s="102"/>
      <c r="D53" s="23"/>
      <c r="E53" s="103">
        <v>120</v>
      </c>
      <c r="F53" s="104">
        <v>18377.3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24.75" customHeight="1">
      <c r="A54" s="18" t="s">
        <v>130</v>
      </c>
      <c r="B54" s="21"/>
      <c r="C54" s="102"/>
      <c r="D54" s="23"/>
      <c r="E54" s="103">
        <v>240</v>
      </c>
      <c r="F54" s="104">
        <v>964.6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8" customHeight="1">
      <c r="A55" s="25" t="s">
        <v>131</v>
      </c>
      <c r="B55" s="21"/>
      <c r="C55" s="102"/>
      <c r="D55" s="23"/>
      <c r="E55" s="103">
        <v>850</v>
      </c>
      <c r="F55" s="104">
        <v>20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ht="37.5" customHeight="1">
      <c r="A56" s="38" t="s">
        <v>210</v>
      </c>
      <c r="B56" s="57"/>
      <c r="C56" s="47"/>
      <c r="D56" s="49" t="s">
        <v>156</v>
      </c>
      <c r="E56" s="39"/>
      <c r="F56" s="50">
        <f>F57+F60</f>
        <v>1237.7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39.75" customHeight="1">
      <c r="A57" s="38" t="s">
        <v>211</v>
      </c>
      <c r="B57" s="57"/>
      <c r="C57" s="47"/>
      <c r="D57" s="49" t="s">
        <v>212</v>
      </c>
      <c r="E57" s="39"/>
      <c r="F57" s="50">
        <f>F58</f>
        <v>1187.7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ht="18" customHeight="1">
      <c r="A58" s="118" t="s">
        <v>2</v>
      </c>
      <c r="B58" s="57"/>
      <c r="C58" s="47"/>
      <c r="D58" s="49" t="s">
        <v>215</v>
      </c>
      <c r="E58" s="39"/>
      <c r="F58" s="50">
        <f>F59</f>
        <v>1187.7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ht="27" customHeight="1">
      <c r="A59" s="37" t="s">
        <v>130</v>
      </c>
      <c r="B59" s="57"/>
      <c r="C59" s="47"/>
      <c r="D59" s="49"/>
      <c r="E59" s="39">
        <v>240</v>
      </c>
      <c r="F59" s="50">
        <v>1187.7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26.25" customHeight="1">
      <c r="A60" s="119" t="s">
        <v>216</v>
      </c>
      <c r="B60" s="107"/>
      <c r="C60" s="70"/>
      <c r="D60" s="108" t="s">
        <v>217</v>
      </c>
      <c r="E60" s="109"/>
      <c r="F60" s="96">
        <f>F61</f>
        <v>50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ht="19.5" customHeight="1">
      <c r="A61" s="118" t="s">
        <v>2</v>
      </c>
      <c r="B61" s="57"/>
      <c r="C61" s="57"/>
      <c r="D61" s="49" t="s">
        <v>218</v>
      </c>
      <c r="E61" s="49"/>
      <c r="F61" s="50">
        <f>F62</f>
        <v>50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ht="27.75" customHeight="1">
      <c r="A62" s="37" t="s">
        <v>130</v>
      </c>
      <c r="B62" s="57"/>
      <c r="C62" s="47"/>
      <c r="D62" s="49"/>
      <c r="E62" s="39">
        <v>240</v>
      </c>
      <c r="F62" s="50">
        <v>50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 ht="26.25" customHeight="1">
      <c r="A63" s="118" t="s">
        <v>82</v>
      </c>
      <c r="B63" s="57"/>
      <c r="C63" s="47"/>
      <c r="D63" s="49" t="s">
        <v>113</v>
      </c>
      <c r="E63" s="39"/>
      <c r="F63" s="50">
        <f>F64+F67+F69</f>
        <v>3090.9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ht="16.5" customHeight="1">
      <c r="A64" s="118" t="s">
        <v>2</v>
      </c>
      <c r="B64" s="57"/>
      <c r="C64" s="47"/>
      <c r="D64" s="49" t="s">
        <v>114</v>
      </c>
      <c r="E64" s="39"/>
      <c r="F64" s="50">
        <f>F65+F66</f>
        <v>524.3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1:16" ht="25.5" customHeight="1">
      <c r="A65" s="37" t="s">
        <v>130</v>
      </c>
      <c r="B65" s="57"/>
      <c r="C65" s="47"/>
      <c r="D65" s="49"/>
      <c r="E65" s="39">
        <v>240</v>
      </c>
      <c r="F65" s="50">
        <v>511.8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ht="16.5" customHeight="1">
      <c r="A66" s="38" t="s">
        <v>131</v>
      </c>
      <c r="B66" s="57"/>
      <c r="C66" s="58"/>
      <c r="D66" s="49"/>
      <c r="E66" s="49" t="s">
        <v>141</v>
      </c>
      <c r="F66" s="50">
        <v>12.5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8" ht="15.75" customHeight="1">
      <c r="A67" s="20" t="s">
        <v>83</v>
      </c>
      <c r="B67" s="21"/>
      <c r="C67" s="22"/>
      <c r="D67" s="23" t="s">
        <v>115</v>
      </c>
      <c r="E67" s="23"/>
      <c r="F67" s="100">
        <f>F68</f>
        <v>744.7</v>
      </c>
      <c r="G67" s="31"/>
      <c r="H67" s="31"/>
    </row>
    <row r="68" spans="1:6" ht="17.25" customHeight="1">
      <c r="A68" s="111" t="s">
        <v>129</v>
      </c>
      <c r="B68" s="21"/>
      <c r="C68" s="22"/>
      <c r="D68" s="23"/>
      <c r="E68" s="23" t="s">
        <v>146</v>
      </c>
      <c r="F68" s="50">
        <v>744.7</v>
      </c>
    </row>
    <row r="69" spans="1:6" ht="15" customHeight="1">
      <c r="A69" s="20" t="s">
        <v>84</v>
      </c>
      <c r="B69" s="21"/>
      <c r="C69" s="22"/>
      <c r="D69" s="23" t="s">
        <v>116</v>
      </c>
      <c r="E69" s="23"/>
      <c r="F69" s="100">
        <f>F70</f>
        <v>1821.9</v>
      </c>
    </row>
    <row r="70" spans="1:6" ht="17.25" customHeight="1">
      <c r="A70" s="111" t="s">
        <v>129</v>
      </c>
      <c r="B70" s="21"/>
      <c r="C70" s="22"/>
      <c r="D70" s="23"/>
      <c r="E70" s="23" t="s">
        <v>146</v>
      </c>
      <c r="F70" s="50">
        <v>1821.9</v>
      </c>
    </row>
    <row r="71" spans="1:6" ht="17.25" customHeight="1">
      <c r="A71" s="120" t="s">
        <v>346</v>
      </c>
      <c r="B71" s="21" t="s">
        <v>36</v>
      </c>
      <c r="C71" s="22" t="s">
        <v>44</v>
      </c>
      <c r="D71" s="49"/>
      <c r="E71" s="103"/>
      <c r="F71" s="96">
        <f>F72</f>
        <v>7500</v>
      </c>
    </row>
    <row r="72" spans="1:6" ht="35.25" customHeight="1">
      <c r="A72" s="56" t="s">
        <v>253</v>
      </c>
      <c r="B72" s="52"/>
      <c r="C72" s="72"/>
      <c r="D72" s="93" t="s">
        <v>156</v>
      </c>
      <c r="E72" s="103"/>
      <c r="F72" s="96">
        <f>F73</f>
        <v>7500</v>
      </c>
    </row>
    <row r="73" spans="1:6" ht="17.25" customHeight="1">
      <c r="A73" s="56" t="s">
        <v>335</v>
      </c>
      <c r="B73" s="97"/>
      <c r="C73" s="75"/>
      <c r="D73" s="93" t="s">
        <v>336</v>
      </c>
      <c r="E73" s="39"/>
      <c r="F73" s="96">
        <f>F74</f>
        <v>7500</v>
      </c>
    </row>
    <row r="74" spans="1:6" ht="17.25" customHeight="1">
      <c r="A74" s="56" t="s">
        <v>347</v>
      </c>
      <c r="B74" s="121"/>
      <c r="C74" s="47"/>
      <c r="D74" s="49" t="s">
        <v>348</v>
      </c>
      <c r="E74" s="103"/>
      <c r="F74" s="96">
        <f>F75</f>
        <v>7500</v>
      </c>
    </row>
    <row r="75" spans="1:6" ht="27" customHeight="1">
      <c r="A75" s="56" t="s">
        <v>147</v>
      </c>
      <c r="B75" s="121"/>
      <c r="C75" s="53"/>
      <c r="D75" s="49"/>
      <c r="E75" s="103">
        <v>240</v>
      </c>
      <c r="F75" s="96">
        <v>7500</v>
      </c>
    </row>
    <row r="76" spans="1:6" ht="15.75" customHeight="1">
      <c r="A76" s="89" t="s">
        <v>64</v>
      </c>
      <c r="B76" s="21" t="s">
        <v>36</v>
      </c>
      <c r="C76" s="22" t="s">
        <v>40</v>
      </c>
      <c r="D76" s="23"/>
      <c r="E76" s="23"/>
      <c r="F76" s="100">
        <f>F77</f>
        <v>15000</v>
      </c>
    </row>
    <row r="77" spans="1:6" ht="17.25" customHeight="1">
      <c r="A77" s="18" t="s">
        <v>73</v>
      </c>
      <c r="B77" s="117"/>
      <c r="C77" s="21"/>
      <c r="D77" s="23" t="s">
        <v>117</v>
      </c>
      <c r="E77" s="115"/>
      <c r="F77" s="100">
        <f>F78</f>
        <v>15000</v>
      </c>
    </row>
    <row r="78" spans="1:6" ht="15.75" customHeight="1">
      <c r="A78" s="116" t="s">
        <v>25</v>
      </c>
      <c r="B78" s="117"/>
      <c r="C78" s="113"/>
      <c r="D78" s="114" t="s">
        <v>124</v>
      </c>
      <c r="E78" s="115"/>
      <c r="F78" s="100">
        <f>F79</f>
        <v>15000</v>
      </c>
    </row>
    <row r="79" spans="1:6" ht="16.5" customHeight="1">
      <c r="A79" s="116" t="s">
        <v>65</v>
      </c>
      <c r="B79" s="117"/>
      <c r="C79" s="113"/>
      <c r="D79" s="122"/>
      <c r="E79" s="123" t="s">
        <v>66</v>
      </c>
      <c r="F79" s="100">
        <v>15000</v>
      </c>
    </row>
    <row r="80" spans="1:6" ht="16.5" customHeight="1">
      <c r="A80" s="89" t="s">
        <v>20</v>
      </c>
      <c r="B80" s="124" t="s">
        <v>36</v>
      </c>
      <c r="C80" s="125" t="s">
        <v>51</v>
      </c>
      <c r="D80" s="126"/>
      <c r="E80" s="126"/>
      <c r="F80" s="127">
        <f>F81+F88+F114+F131</f>
        <v>94922</v>
      </c>
    </row>
    <row r="81" spans="1:6" ht="70.5" customHeight="1">
      <c r="A81" s="111" t="s">
        <v>349</v>
      </c>
      <c r="B81" s="46"/>
      <c r="C81" s="57"/>
      <c r="D81" s="80" t="s">
        <v>350</v>
      </c>
      <c r="E81" s="128"/>
      <c r="F81" s="129">
        <f>F82+F86</f>
        <v>30594</v>
      </c>
    </row>
    <row r="82" spans="1:6" ht="16.5" customHeight="1">
      <c r="A82" s="111" t="s">
        <v>7</v>
      </c>
      <c r="B82" s="46"/>
      <c r="C82" s="57"/>
      <c r="D82" s="68" t="s">
        <v>351</v>
      </c>
      <c r="E82" s="68"/>
      <c r="F82" s="129">
        <f>SUM(F83:F85)</f>
        <v>18690</v>
      </c>
    </row>
    <row r="83" spans="1:6" ht="16.5" customHeight="1">
      <c r="A83" s="111" t="s">
        <v>142</v>
      </c>
      <c r="B83" s="46"/>
      <c r="C83" s="57"/>
      <c r="D83" s="68"/>
      <c r="E83" s="68" t="s">
        <v>143</v>
      </c>
      <c r="F83" s="129">
        <v>15005</v>
      </c>
    </row>
    <row r="84" spans="1:6" ht="28.5" customHeight="1">
      <c r="A84" s="111" t="s">
        <v>147</v>
      </c>
      <c r="B84" s="57"/>
      <c r="C84" s="47"/>
      <c r="D84" s="68"/>
      <c r="E84" s="68" t="s">
        <v>138</v>
      </c>
      <c r="F84" s="129">
        <v>3667.4</v>
      </c>
    </row>
    <row r="85" spans="1:6" ht="16.5" customHeight="1">
      <c r="A85" s="111" t="s">
        <v>148</v>
      </c>
      <c r="B85" s="46"/>
      <c r="C85" s="47"/>
      <c r="D85" s="68"/>
      <c r="E85" s="68" t="s">
        <v>141</v>
      </c>
      <c r="F85" s="129">
        <v>17.6</v>
      </c>
    </row>
    <row r="86" spans="1:6" ht="48" customHeight="1">
      <c r="A86" s="111" t="s">
        <v>352</v>
      </c>
      <c r="B86" s="130"/>
      <c r="C86" s="47"/>
      <c r="D86" s="68" t="s">
        <v>353</v>
      </c>
      <c r="E86" s="69"/>
      <c r="F86" s="129">
        <f>F87</f>
        <v>11904</v>
      </c>
    </row>
    <row r="87" spans="1:6" ht="26.25" customHeight="1">
      <c r="A87" s="111" t="s">
        <v>147</v>
      </c>
      <c r="B87" s="46"/>
      <c r="C87" s="57"/>
      <c r="D87" s="68"/>
      <c r="E87" s="68" t="s">
        <v>138</v>
      </c>
      <c r="F87" s="129">
        <v>11904</v>
      </c>
    </row>
    <row r="88" spans="1:6" ht="41.25" customHeight="1">
      <c r="A88" s="37" t="s">
        <v>223</v>
      </c>
      <c r="B88" s="62"/>
      <c r="C88" s="60"/>
      <c r="D88" s="59" t="s">
        <v>156</v>
      </c>
      <c r="E88" s="59"/>
      <c r="F88" s="63">
        <f>F89+F94+F101+F104</f>
        <v>23146.5</v>
      </c>
    </row>
    <row r="89" spans="1:6" ht="34.5" customHeight="1">
      <c r="A89" s="56" t="s">
        <v>354</v>
      </c>
      <c r="B89" s="52"/>
      <c r="C89" s="72"/>
      <c r="D89" s="93" t="s">
        <v>355</v>
      </c>
      <c r="E89" s="95"/>
      <c r="F89" s="96">
        <f>F90+F92</f>
        <v>11540</v>
      </c>
    </row>
    <row r="90" spans="1:6" ht="15.75" customHeight="1">
      <c r="A90" s="56" t="s">
        <v>95</v>
      </c>
      <c r="B90" s="52"/>
      <c r="C90" s="72"/>
      <c r="D90" s="93" t="s">
        <v>356</v>
      </c>
      <c r="E90" s="95"/>
      <c r="F90" s="96">
        <f>F91</f>
        <v>1000</v>
      </c>
    </row>
    <row r="91" spans="1:6" ht="28.5" customHeight="1">
      <c r="A91" s="56" t="s">
        <v>147</v>
      </c>
      <c r="B91" s="52"/>
      <c r="C91" s="72"/>
      <c r="D91" s="93"/>
      <c r="E91" s="95">
        <v>240</v>
      </c>
      <c r="F91" s="96">
        <v>1000</v>
      </c>
    </row>
    <row r="92" spans="1:6" ht="17.25" customHeight="1">
      <c r="A92" s="56" t="s">
        <v>95</v>
      </c>
      <c r="B92" s="52"/>
      <c r="C92" s="72"/>
      <c r="D92" s="93" t="s">
        <v>357</v>
      </c>
      <c r="E92" s="95"/>
      <c r="F92" s="96">
        <f>F93</f>
        <v>10540</v>
      </c>
    </row>
    <row r="93" spans="1:6" ht="27" customHeight="1">
      <c r="A93" s="56" t="s">
        <v>147</v>
      </c>
      <c r="B93" s="52"/>
      <c r="C93" s="72"/>
      <c r="D93" s="93"/>
      <c r="E93" s="95">
        <v>240</v>
      </c>
      <c r="F93" s="96">
        <v>10540</v>
      </c>
    </row>
    <row r="94" spans="1:6" ht="28.5" customHeight="1">
      <c r="A94" s="37" t="s">
        <v>224</v>
      </c>
      <c r="B94" s="62"/>
      <c r="C94" s="60"/>
      <c r="D94" s="59" t="s">
        <v>212</v>
      </c>
      <c r="E94" s="59"/>
      <c r="F94" s="63">
        <f>F95+F97+F99</f>
        <v>7124</v>
      </c>
    </row>
    <row r="95" spans="1:6" ht="14.25" customHeight="1">
      <c r="A95" s="111" t="s">
        <v>7</v>
      </c>
      <c r="B95" s="52"/>
      <c r="C95" s="72"/>
      <c r="D95" s="93" t="s">
        <v>213</v>
      </c>
      <c r="E95" s="95"/>
      <c r="F95" s="96">
        <f>F96</f>
        <v>1312</v>
      </c>
    </row>
    <row r="96" spans="1:6" ht="25.5" customHeight="1">
      <c r="A96" s="56" t="s">
        <v>147</v>
      </c>
      <c r="B96" s="52"/>
      <c r="C96" s="72"/>
      <c r="D96" s="93"/>
      <c r="E96" s="95">
        <v>240</v>
      </c>
      <c r="F96" s="96">
        <v>1312</v>
      </c>
    </row>
    <row r="97" spans="1:6" ht="13.5" customHeight="1">
      <c r="A97" s="37" t="s">
        <v>2</v>
      </c>
      <c r="B97" s="62"/>
      <c r="C97" s="60"/>
      <c r="D97" s="59" t="s">
        <v>215</v>
      </c>
      <c r="E97" s="59"/>
      <c r="F97" s="63">
        <f>F98</f>
        <v>579</v>
      </c>
    </row>
    <row r="98" spans="1:6" ht="24" customHeight="1">
      <c r="A98" s="37" t="s">
        <v>130</v>
      </c>
      <c r="B98" s="62"/>
      <c r="C98" s="60"/>
      <c r="D98" s="59"/>
      <c r="E98" s="59" t="s">
        <v>138</v>
      </c>
      <c r="F98" s="63">
        <v>579</v>
      </c>
    </row>
    <row r="99" spans="1:6" ht="19.5" customHeight="1">
      <c r="A99" s="56" t="s">
        <v>95</v>
      </c>
      <c r="B99" s="57"/>
      <c r="C99" s="47"/>
      <c r="D99" s="49" t="s">
        <v>274</v>
      </c>
      <c r="E99" s="39"/>
      <c r="F99" s="50">
        <f>F100</f>
        <v>5233</v>
      </c>
    </row>
    <row r="100" spans="1:6" ht="25.5" customHeight="1">
      <c r="A100" s="56" t="s">
        <v>130</v>
      </c>
      <c r="B100" s="57"/>
      <c r="C100" s="47"/>
      <c r="D100" s="49"/>
      <c r="E100" s="39">
        <v>240</v>
      </c>
      <c r="F100" s="50">
        <v>5233</v>
      </c>
    </row>
    <row r="101" spans="1:6" ht="27" customHeight="1">
      <c r="A101" s="37" t="s">
        <v>225</v>
      </c>
      <c r="B101" s="62"/>
      <c r="C101" s="60"/>
      <c r="D101" s="59" t="s">
        <v>217</v>
      </c>
      <c r="E101" s="59"/>
      <c r="F101" s="63">
        <f>F102</f>
        <v>320</v>
      </c>
    </row>
    <row r="102" spans="1:6" ht="18" customHeight="1">
      <c r="A102" s="37" t="s">
        <v>2</v>
      </c>
      <c r="B102" s="62"/>
      <c r="C102" s="60"/>
      <c r="D102" s="59" t="s">
        <v>218</v>
      </c>
      <c r="E102" s="59"/>
      <c r="F102" s="63">
        <f>F103</f>
        <v>320</v>
      </c>
    </row>
    <row r="103" spans="1:6" ht="22.5" customHeight="1">
      <c r="A103" s="37" t="s">
        <v>130</v>
      </c>
      <c r="B103" s="62"/>
      <c r="C103" s="60"/>
      <c r="D103" s="59"/>
      <c r="E103" s="59" t="s">
        <v>138</v>
      </c>
      <c r="F103" s="63">
        <v>320</v>
      </c>
    </row>
    <row r="104" spans="1:6" ht="18" customHeight="1">
      <c r="A104" s="56" t="s">
        <v>335</v>
      </c>
      <c r="B104" s="46"/>
      <c r="C104" s="57"/>
      <c r="D104" s="49" t="s">
        <v>336</v>
      </c>
      <c r="E104" s="49"/>
      <c r="F104" s="50">
        <f>F105+F109+F111</f>
        <v>4162.5</v>
      </c>
    </row>
    <row r="105" spans="1:6" ht="17.25" customHeight="1">
      <c r="A105" s="56" t="s">
        <v>7</v>
      </c>
      <c r="B105" s="41"/>
      <c r="C105" s="57"/>
      <c r="D105" s="49" t="s">
        <v>358</v>
      </c>
      <c r="E105" s="49"/>
      <c r="F105" s="45">
        <f>SUM(F106:F108)</f>
        <v>2514</v>
      </c>
    </row>
    <row r="106" spans="1:6" ht="18" customHeight="1">
      <c r="A106" s="111" t="s">
        <v>142</v>
      </c>
      <c r="B106" s="41"/>
      <c r="C106" s="57"/>
      <c r="D106" s="49"/>
      <c r="E106" s="49" t="s">
        <v>143</v>
      </c>
      <c r="F106" s="45">
        <v>1656.2</v>
      </c>
    </row>
    <row r="107" spans="1:6" ht="24" customHeight="1">
      <c r="A107" s="111" t="s">
        <v>147</v>
      </c>
      <c r="B107" s="41"/>
      <c r="C107" s="57"/>
      <c r="D107" s="49"/>
      <c r="E107" s="49" t="s">
        <v>138</v>
      </c>
      <c r="F107" s="45">
        <v>854.8</v>
      </c>
    </row>
    <row r="108" spans="1:6" ht="14.25" customHeight="1">
      <c r="A108" s="111" t="s">
        <v>148</v>
      </c>
      <c r="B108" s="41"/>
      <c r="C108" s="57"/>
      <c r="D108" s="49"/>
      <c r="E108" s="49" t="s">
        <v>141</v>
      </c>
      <c r="F108" s="45">
        <v>3</v>
      </c>
    </row>
    <row r="109" spans="1:6" ht="25.5" customHeight="1">
      <c r="A109" s="40" t="s">
        <v>359</v>
      </c>
      <c r="B109" s="41"/>
      <c r="C109" s="70"/>
      <c r="D109" s="131" t="s">
        <v>360</v>
      </c>
      <c r="E109" s="71"/>
      <c r="F109" s="45">
        <f>F110</f>
        <v>100</v>
      </c>
    </row>
    <row r="110" spans="1:6" ht="24" customHeight="1">
      <c r="A110" s="56" t="s">
        <v>147</v>
      </c>
      <c r="B110" s="46"/>
      <c r="C110" s="72"/>
      <c r="D110" s="73"/>
      <c r="E110" s="74">
        <v>240</v>
      </c>
      <c r="F110" s="50">
        <v>100</v>
      </c>
    </row>
    <row r="111" spans="1:6" ht="16.5" customHeight="1">
      <c r="A111" s="56" t="s">
        <v>95</v>
      </c>
      <c r="B111" s="46"/>
      <c r="C111" s="75"/>
      <c r="D111" s="106" t="s">
        <v>361</v>
      </c>
      <c r="E111" s="76"/>
      <c r="F111" s="50">
        <f>SUM(F112:F113)</f>
        <v>1548.5</v>
      </c>
    </row>
    <row r="112" spans="1:6" ht="22.5" customHeight="1">
      <c r="A112" s="81" t="s">
        <v>147</v>
      </c>
      <c r="B112" s="77"/>
      <c r="C112" s="78"/>
      <c r="D112" s="82"/>
      <c r="E112" s="83">
        <v>240</v>
      </c>
      <c r="F112" s="79">
        <v>1331</v>
      </c>
    </row>
    <row r="113" spans="1:6" ht="18" customHeight="1">
      <c r="A113" s="56" t="s">
        <v>148</v>
      </c>
      <c r="B113" s="46"/>
      <c r="C113" s="47"/>
      <c r="D113" s="39" t="s">
        <v>362</v>
      </c>
      <c r="E113" s="49" t="s">
        <v>141</v>
      </c>
      <c r="F113" s="50">
        <v>217.5</v>
      </c>
    </row>
    <row r="114" spans="1:6" ht="36.75" customHeight="1">
      <c r="A114" s="40" t="s">
        <v>226</v>
      </c>
      <c r="B114" s="41"/>
      <c r="C114" s="42"/>
      <c r="D114" s="43" t="s">
        <v>157</v>
      </c>
      <c r="E114" s="44"/>
      <c r="F114" s="45">
        <f>F115+F120+F123</f>
        <v>41162.5</v>
      </c>
    </row>
    <row r="115" spans="1:6" ht="28.5" customHeight="1">
      <c r="A115" s="40" t="s">
        <v>227</v>
      </c>
      <c r="B115" s="46"/>
      <c r="C115" s="47"/>
      <c r="D115" s="48" t="s">
        <v>228</v>
      </c>
      <c r="E115" s="49"/>
      <c r="F115" s="50">
        <f>F116+F118</f>
        <v>600</v>
      </c>
    </row>
    <row r="116" spans="1:6" ht="17.25" customHeight="1">
      <c r="A116" s="40" t="s">
        <v>2</v>
      </c>
      <c r="B116" s="46"/>
      <c r="C116" s="47"/>
      <c r="D116" s="48" t="s">
        <v>229</v>
      </c>
      <c r="E116" s="49"/>
      <c r="F116" s="50">
        <f>F117</f>
        <v>80</v>
      </c>
    </row>
    <row r="117" spans="1:6" ht="19.5" customHeight="1">
      <c r="A117" s="40" t="s">
        <v>131</v>
      </c>
      <c r="B117" s="46"/>
      <c r="C117" s="47"/>
      <c r="D117" s="48"/>
      <c r="E117" s="49" t="s">
        <v>141</v>
      </c>
      <c r="F117" s="50">
        <v>80</v>
      </c>
    </row>
    <row r="118" spans="1:6" ht="27.75" customHeight="1">
      <c r="A118" s="40" t="s">
        <v>230</v>
      </c>
      <c r="B118" s="46"/>
      <c r="C118" s="47"/>
      <c r="D118" s="48" t="s">
        <v>231</v>
      </c>
      <c r="E118" s="49"/>
      <c r="F118" s="50">
        <f>F119</f>
        <v>520</v>
      </c>
    </row>
    <row r="119" spans="1:6" ht="26.25" customHeight="1">
      <c r="A119" s="40" t="s">
        <v>130</v>
      </c>
      <c r="B119" s="46"/>
      <c r="C119" s="47"/>
      <c r="D119" s="48"/>
      <c r="E119" s="49" t="s">
        <v>138</v>
      </c>
      <c r="F119" s="50">
        <v>520</v>
      </c>
    </row>
    <row r="120" spans="1:6" ht="26.25" customHeight="1">
      <c r="A120" s="51" t="s">
        <v>232</v>
      </c>
      <c r="B120" s="52"/>
      <c r="C120" s="53"/>
      <c r="D120" s="48" t="s">
        <v>233</v>
      </c>
      <c r="E120" s="54"/>
      <c r="F120" s="50">
        <f>F121</f>
        <v>6500</v>
      </c>
    </row>
    <row r="121" spans="1:6" ht="58.5" customHeight="1">
      <c r="A121" s="55" t="s">
        <v>383</v>
      </c>
      <c r="B121" s="52"/>
      <c r="C121" s="53"/>
      <c r="D121" s="48" t="s">
        <v>234</v>
      </c>
      <c r="E121" s="54"/>
      <c r="F121" s="50">
        <f>F122</f>
        <v>6500</v>
      </c>
    </row>
    <row r="122" spans="1:6" ht="26.25" customHeight="1">
      <c r="A122" s="40" t="s">
        <v>130</v>
      </c>
      <c r="B122" s="46"/>
      <c r="C122" s="47"/>
      <c r="D122" s="48"/>
      <c r="E122" s="49" t="s">
        <v>138</v>
      </c>
      <c r="F122" s="50">
        <v>6500</v>
      </c>
    </row>
    <row r="123" spans="1:6" ht="18" customHeight="1">
      <c r="A123" s="56" t="s">
        <v>104</v>
      </c>
      <c r="B123" s="57"/>
      <c r="C123" s="58"/>
      <c r="D123" s="49" t="s">
        <v>235</v>
      </c>
      <c r="E123" s="49"/>
      <c r="F123" s="50">
        <f>F124+F128</f>
        <v>34062.5</v>
      </c>
    </row>
    <row r="124" spans="1:7" ht="18.75" customHeight="1">
      <c r="A124" s="56" t="s">
        <v>2</v>
      </c>
      <c r="B124" s="57"/>
      <c r="C124" s="58"/>
      <c r="D124" s="49" t="s">
        <v>236</v>
      </c>
      <c r="E124" s="49"/>
      <c r="F124" s="50">
        <f>F127+F126+F125</f>
        <v>23031.1</v>
      </c>
      <c r="G124" s="36"/>
    </row>
    <row r="125" spans="1:7" ht="17.25" customHeight="1">
      <c r="A125" s="37" t="s">
        <v>129</v>
      </c>
      <c r="B125" s="57"/>
      <c r="C125" s="47"/>
      <c r="D125" s="49"/>
      <c r="E125" s="39">
        <v>120</v>
      </c>
      <c r="F125" s="50">
        <v>21518.5</v>
      </c>
      <c r="G125" s="31"/>
    </row>
    <row r="126" spans="1:6" ht="23.25" customHeight="1">
      <c r="A126" s="37" t="s">
        <v>130</v>
      </c>
      <c r="B126" s="57"/>
      <c r="C126" s="47"/>
      <c r="D126" s="49"/>
      <c r="E126" s="39">
        <v>240</v>
      </c>
      <c r="F126" s="50">
        <v>1492.6</v>
      </c>
    </row>
    <row r="127" spans="1:6" ht="16.5" customHeight="1">
      <c r="A127" s="38" t="s">
        <v>131</v>
      </c>
      <c r="B127" s="57"/>
      <c r="C127" s="47"/>
      <c r="D127" s="49"/>
      <c r="E127" s="39">
        <v>850</v>
      </c>
      <c r="F127" s="50">
        <v>20</v>
      </c>
    </row>
    <row r="128" spans="1:6" ht="19.5" customHeight="1">
      <c r="A128" s="56" t="s">
        <v>95</v>
      </c>
      <c r="B128" s="59"/>
      <c r="C128" s="60"/>
      <c r="D128" s="59" t="s">
        <v>237</v>
      </c>
      <c r="E128" s="61"/>
      <c r="F128" s="50">
        <f>F129+F130</f>
        <v>11031.4</v>
      </c>
    </row>
    <row r="129" spans="1:6" ht="24.75" customHeight="1">
      <c r="A129" s="37" t="s">
        <v>130</v>
      </c>
      <c r="B129" s="62"/>
      <c r="C129" s="60"/>
      <c r="D129" s="59"/>
      <c r="E129" s="59" t="s">
        <v>138</v>
      </c>
      <c r="F129" s="63">
        <v>11011.4</v>
      </c>
    </row>
    <row r="130" spans="1:6" ht="16.5" customHeight="1">
      <c r="A130" s="38" t="s">
        <v>131</v>
      </c>
      <c r="B130" s="59"/>
      <c r="C130" s="60"/>
      <c r="D130" s="59"/>
      <c r="E130" s="61" t="s">
        <v>141</v>
      </c>
      <c r="F130" s="64">
        <v>20</v>
      </c>
    </row>
    <row r="131" spans="1:6" ht="16.5" customHeight="1">
      <c r="A131" s="67" t="s">
        <v>73</v>
      </c>
      <c r="B131" s="57"/>
      <c r="C131" s="57"/>
      <c r="D131" s="49" t="s">
        <v>117</v>
      </c>
      <c r="E131" s="49"/>
      <c r="F131" s="50">
        <f>F132</f>
        <v>19</v>
      </c>
    </row>
    <row r="132" spans="1:6" ht="16.5" customHeight="1">
      <c r="A132" s="56" t="s">
        <v>95</v>
      </c>
      <c r="B132" s="57"/>
      <c r="C132" s="57"/>
      <c r="D132" s="49" t="s">
        <v>334</v>
      </c>
      <c r="E132" s="49"/>
      <c r="F132" s="50">
        <f>F133</f>
        <v>19</v>
      </c>
    </row>
    <row r="133" spans="1:6" ht="24" customHeight="1">
      <c r="A133" s="37" t="s">
        <v>130</v>
      </c>
      <c r="B133" s="57"/>
      <c r="C133" s="47"/>
      <c r="D133" s="49"/>
      <c r="E133" s="39">
        <v>240</v>
      </c>
      <c r="F133" s="50">
        <v>19</v>
      </c>
    </row>
    <row r="134" spans="1:6" ht="16.5" customHeight="1">
      <c r="A134" s="132" t="s">
        <v>3</v>
      </c>
      <c r="B134" s="133" t="s">
        <v>37</v>
      </c>
      <c r="C134" s="134"/>
      <c r="D134" s="135"/>
      <c r="E134" s="135"/>
      <c r="F134" s="136">
        <f>F135+F141</f>
        <v>8053</v>
      </c>
    </row>
    <row r="135" spans="1:6" ht="16.5" customHeight="1">
      <c r="A135" s="105" t="s">
        <v>61</v>
      </c>
      <c r="B135" s="137" t="s">
        <v>37</v>
      </c>
      <c r="C135" s="138" t="s">
        <v>38</v>
      </c>
      <c r="D135" s="73"/>
      <c r="E135" s="95"/>
      <c r="F135" s="96">
        <f>F136</f>
        <v>7493</v>
      </c>
    </row>
    <row r="136" spans="1:6" ht="36" customHeight="1">
      <c r="A136" s="56" t="s">
        <v>253</v>
      </c>
      <c r="B136" s="77"/>
      <c r="C136" s="139"/>
      <c r="D136" s="140" t="s">
        <v>156</v>
      </c>
      <c r="E136" s="83"/>
      <c r="F136" s="79">
        <f>F137</f>
        <v>7493</v>
      </c>
    </row>
    <row r="137" spans="1:6" ht="15.75" customHeight="1">
      <c r="A137" s="56" t="s">
        <v>335</v>
      </c>
      <c r="B137" s="46"/>
      <c r="C137" s="57"/>
      <c r="D137" s="49" t="s">
        <v>336</v>
      </c>
      <c r="E137" s="39"/>
      <c r="F137" s="50">
        <f>F138</f>
        <v>7493</v>
      </c>
    </row>
    <row r="138" spans="1:13" ht="27" customHeight="1">
      <c r="A138" s="40" t="s">
        <v>76</v>
      </c>
      <c r="B138" s="141"/>
      <c r="C138" s="142"/>
      <c r="D138" s="131" t="s">
        <v>363</v>
      </c>
      <c r="E138" s="143"/>
      <c r="F138" s="45">
        <f>SUM(F139:F140)</f>
        <v>7493</v>
      </c>
      <c r="L138" s="26"/>
      <c r="M138" s="24"/>
    </row>
    <row r="139" spans="1:6" ht="19.5" customHeight="1">
      <c r="A139" s="56" t="s">
        <v>129</v>
      </c>
      <c r="B139" s="144"/>
      <c r="C139" s="75"/>
      <c r="D139" s="106"/>
      <c r="E139" s="76">
        <v>120</v>
      </c>
      <c r="F139" s="50">
        <v>7180</v>
      </c>
    </row>
    <row r="140" spans="1:6" ht="28.5" customHeight="1">
      <c r="A140" s="56" t="s">
        <v>147</v>
      </c>
      <c r="B140" s="144"/>
      <c r="C140" s="75"/>
      <c r="D140" s="106"/>
      <c r="E140" s="76">
        <v>240</v>
      </c>
      <c r="F140" s="50">
        <v>313</v>
      </c>
    </row>
    <row r="141" spans="1:6" ht="17.25" customHeight="1">
      <c r="A141" s="145" t="s">
        <v>4</v>
      </c>
      <c r="B141" s="137" t="s">
        <v>37</v>
      </c>
      <c r="C141" s="138" t="s">
        <v>39</v>
      </c>
      <c r="D141" s="146"/>
      <c r="E141" s="147"/>
      <c r="F141" s="100">
        <f>F142</f>
        <v>560</v>
      </c>
    </row>
    <row r="142" spans="1:6" ht="37.5" customHeight="1">
      <c r="A142" s="56" t="s">
        <v>253</v>
      </c>
      <c r="B142" s="52"/>
      <c r="C142" s="53"/>
      <c r="D142" s="148" t="s">
        <v>156</v>
      </c>
      <c r="E142" s="54"/>
      <c r="F142" s="96">
        <f>F143</f>
        <v>560</v>
      </c>
    </row>
    <row r="143" spans="1:6" ht="15" customHeight="1">
      <c r="A143" s="56" t="s">
        <v>335</v>
      </c>
      <c r="B143" s="41"/>
      <c r="C143" s="149"/>
      <c r="D143" s="44" t="s">
        <v>336</v>
      </c>
      <c r="E143" s="143"/>
      <c r="F143" s="45">
        <f>F144</f>
        <v>560</v>
      </c>
    </row>
    <row r="144" spans="1:6" ht="18" customHeight="1">
      <c r="A144" s="56" t="s">
        <v>5</v>
      </c>
      <c r="B144" s="144"/>
      <c r="C144" s="75"/>
      <c r="D144" s="106" t="s">
        <v>364</v>
      </c>
      <c r="E144" s="76"/>
      <c r="F144" s="50">
        <f>SUM(F145:F145)</f>
        <v>560</v>
      </c>
    </row>
    <row r="145" spans="1:6" ht="25.5" customHeight="1">
      <c r="A145" s="56" t="s">
        <v>147</v>
      </c>
      <c r="B145" s="144"/>
      <c r="C145" s="75"/>
      <c r="D145" s="106"/>
      <c r="E145" s="76">
        <v>240</v>
      </c>
      <c r="F145" s="50">
        <v>560</v>
      </c>
    </row>
    <row r="146" spans="1:6" ht="25.5" customHeight="1">
      <c r="A146" s="132" t="s">
        <v>6</v>
      </c>
      <c r="B146" s="133" t="s">
        <v>38</v>
      </c>
      <c r="C146" s="134"/>
      <c r="D146" s="135"/>
      <c r="E146" s="135"/>
      <c r="F146" s="136">
        <f>F147+F169</f>
        <v>29645</v>
      </c>
    </row>
    <row r="147" spans="1:6" ht="27" customHeight="1">
      <c r="A147" s="150" t="s">
        <v>71</v>
      </c>
      <c r="B147" s="137" t="s">
        <v>38</v>
      </c>
      <c r="C147" s="138" t="s">
        <v>43</v>
      </c>
      <c r="D147" s="151"/>
      <c r="E147" s="152"/>
      <c r="F147" s="127">
        <f>F148+F160</f>
        <v>24900</v>
      </c>
    </row>
    <row r="148" spans="1:6" ht="26.25" customHeight="1">
      <c r="A148" s="56" t="s">
        <v>365</v>
      </c>
      <c r="B148" s="46"/>
      <c r="C148" s="75"/>
      <c r="D148" s="98" t="s">
        <v>168</v>
      </c>
      <c r="E148" s="99"/>
      <c r="F148" s="50">
        <f>F149+F152+F155</f>
        <v>2654.1000000000004</v>
      </c>
    </row>
    <row r="149" spans="1:6" ht="24.75" customHeight="1">
      <c r="A149" s="56" t="s">
        <v>366</v>
      </c>
      <c r="B149" s="46"/>
      <c r="C149" s="75"/>
      <c r="D149" s="98" t="s">
        <v>367</v>
      </c>
      <c r="E149" s="99"/>
      <c r="F149" s="50">
        <f>F150</f>
        <v>395</v>
      </c>
    </row>
    <row r="150" spans="1:6" ht="27.75" customHeight="1">
      <c r="A150" s="56" t="s">
        <v>52</v>
      </c>
      <c r="B150" s="46"/>
      <c r="C150" s="75"/>
      <c r="D150" s="106" t="s">
        <v>368</v>
      </c>
      <c r="E150" s="76"/>
      <c r="F150" s="50">
        <f>SUM(F151:F151)</f>
        <v>395</v>
      </c>
    </row>
    <row r="151" spans="1:6" ht="21.75" customHeight="1">
      <c r="A151" s="56" t="s">
        <v>147</v>
      </c>
      <c r="B151" s="144"/>
      <c r="C151" s="75"/>
      <c r="D151" s="106"/>
      <c r="E151" s="76">
        <v>240</v>
      </c>
      <c r="F151" s="50">
        <v>395</v>
      </c>
    </row>
    <row r="152" spans="1:6" ht="36" customHeight="1">
      <c r="A152" s="56" t="s">
        <v>369</v>
      </c>
      <c r="B152" s="46"/>
      <c r="C152" s="75"/>
      <c r="D152" s="98" t="s">
        <v>370</v>
      </c>
      <c r="E152" s="99"/>
      <c r="F152" s="50">
        <f>F153</f>
        <v>153.8</v>
      </c>
    </row>
    <row r="153" spans="1:6" ht="23.25" customHeight="1">
      <c r="A153" s="56" t="s">
        <v>26</v>
      </c>
      <c r="B153" s="46"/>
      <c r="C153" s="75"/>
      <c r="D153" s="106" t="s">
        <v>371</v>
      </c>
      <c r="E153" s="76"/>
      <c r="F153" s="50">
        <f>F154</f>
        <v>153.8</v>
      </c>
    </row>
    <row r="154" spans="1:6" ht="24" customHeight="1">
      <c r="A154" s="56" t="s">
        <v>147</v>
      </c>
      <c r="B154" s="46"/>
      <c r="C154" s="75"/>
      <c r="D154" s="98"/>
      <c r="E154" s="99" t="s">
        <v>138</v>
      </c>
      <c r="F154" s="50">
        <v>153.8</v>
      </c>
    </row>
    <row r="155" spans="1:6" ht="34.5" customHeight="1">
      <c r="A155" s="56" t="s">
        <v>372</v>
      </c>
      <c r="B155" s="46"/>
      <c r="C155" s="75"/>
      <c r="D155" s="98" t="s">
        <v>373</v>
      </c>
      <c r="E155" s="99"/>
      <c r="F155" s="50">
        <f>F156+F158</f>
        <v>2105.3</v>
      </c>
    </row>
    <row r="156" spans="1:6" ht="24" customHeight="1">
      <c r="A156" s="56" t="s">
        <v>52</v>
      </c>
      <c r="B156" s="46"/>
      <c r="C156" s="75"/>
      <c r="D156" s="106" t="s">
        <v>374</v>
      </c>
      <c r="E156" s="76"/>
      <c r="F156" s="50">
        <f>F157</f>
        <v>1786.3</v>
      </c>
    </row>
    <row r="157" spans="1:6" ht="24.75" customHeight="1">
      <c r="A157" s="56" t="s">
        <v>147</v>
      </c>
      <c r="B157" s="144"/>
      <c r="C157" s="75"/>
      <c r="D157" s="106"/>
      <c r="E157" s="76">
        <v>240</v>
      </c>
      <c r="F157" s="50">
        <v>1786.3</v>
      </c>
    </row>
    <row r="158" spans="1:6" ht="15.75" customHeight="1">
      <c r="A158" s="56" t="s">
        <v>7</v>
      </c>
      <c r="B158" s="46"/>
      <c r="C158" s="75"/>
      <c r="D158" s="106" t="s">
        <v>375</v>
      </c>
      <c r="E158" s="76"/>
      <c r="F158" s="50">
        <f>F159</f>
        <v>319</v>
      </c>
    </row>
    <row r="159" spans="1:6" ht="24.75" customHeight="1">
      <c r="A159" s="56" t="s">
        <v>147</v>
      </c>
      <c r="B159" s="144"/>
      <c r="C159" s="75"/>
      <c r="D159" s="106"/>
      <c r="E159" s="76">
        <v>240</v>
      </c>
      <c r="F159" s="50">
        <v>319</v>
      </c>
    </row>
    <row r="160" spans="1:6" ht="37.5" customHeight="1">
      <c r="A160" s="56" t="s">
        <v>253</v>
      </c>
      <c r="B160" s="52"/>
      <c r="C160" s="53"/>
      <c r="D160" s="148" t="s">
        <v>156</v>
      </c>
      <c r="E160" s="54"/>
      <c r="F160" s="96">
        <f>F161+F164</f>
        <v>22245.9</v>
      </c>
    </row>
    <row r="161" spans="1:6" ht="39" customHeight="1">
      <c r="A161" s="56" t="s">
        <v>254</v>
      </c>
      <c r="B161" s="52"/>
      <c r="C161" s="72"/>
      <c r="D161" s="93" t="s">
        <v>212</v>
      </c>
      <c r="E161" s="95"/>
      <c r="F161" s="96">
        <f>F162</f>
        <v>328.3</v>
      </c>
    </row>
    <row r="162" spans="1:6" ht="20.25" customHeight="1">
      <c r="A162" s="111" t="s">
        <v>7</v>
      </c>
      <c r="B162" s="52"/>
      <c r="C162" s="72"/>
      <c r="D162" s="93" t="s">
        <v>213</v>
      </c>
      <c r="E162" s="95"/>
      <c r="F162" s="96">
        <f>F163</f>
        <v>328.3</v>
      </c>
    </row>
    <row r="163" spans="1:6" ht="24.75" customHeight="1">
      <c r="A163" s="56" t="s">
        <v>147</v>
      </c>
      <c r="B163" s="52"/>
      <c r="C163" s="72"/>
      <c r="D163" s="93"/>
      <c r="E163" s="74">
        <v>240</v>
      </c>
      <c r="F163" s="96">
        <v>328.3</v>
      </c>
    </row>
    <row r="164" spans="1:6" ht="18" customHeight="1">
      <c r="A164" s="40" t="s">
        <v>335</v>
      </c>
      <c r="B164" s="41"/>
      <c r="C164" s="149"/>
      <c r="D164" s="44" t="s">
        <v>336</v>
      </c>
      <c r="E164" s="143"/>
      <c r="F164" s="45">
        <f>F165</f>
        <v>21917.600000000002</v>
      </c>
    </row>
    <row r="165" spans="1:6" ht="19.5" customHeight="1">
      <c r="A165" s="56" t="s">
        <v>7</v>
      </c>
      <c r="B165" s="46"/>
      <c r="C165" s="75"/>
      <c r="D165" s="106" t="s">
        <v>358</v>
      </c>
      <c r="E165" s="76"/>
      <c r="F165" s="50">
        <f>SUM(F166:F168)</f>
        <v>21917.600000000002</v>
      </c>
    </row>
    <row r="166" spans="1:6" ht="17.25" customHeight="1">
      <c r="A166" s="65" t="s">
        <v>142</v>
      </c>
      <c r="B166" s="46"/>
      <c r="C166" s="75"/>
      <c r="D166" s="98"/>
      <c r="E166" s="99" t="s">
        <v>143</v>
      </c>
      <c r="F166" s="50">
        <v>18993.4</v>
      </c>
    </row>
    <row r="167" spans="1:6" ht="24.75" customHeight="1">
      <c r="A167" s="56" t="s">
        <v>147</v>
      </c>
      <c r="B167" s="46"/>
      <c r="C167" s="75"/>
      <c r="D167" s="98"/>
      <c r="E167" s="99" t="s">
        <v>138</v>
      </c>
      <c r="F167" s="50">
        <v>2866.7</v>
      </c>
    </row>
    <row r="168" spans="1:6" ht="18.75" customHeight="1">
      <c r="A168" s="56" t="s">
        <v>148</v>
      </c>
      <c r="B168" s="46"/>
      <c r="C168" s="75"/>
      <c r="D168" s="98"/>
      <c r="E168" s="99" t="s">
        <v>141</v>
      </c>
      <c r="F168" s="50">
        <v>57.5</v>
      </c>
    </row>
    <row r="169" spans="1:6" ht="24.75" customHeight="1">
      <c r="A169" s="89" t="s">
        <v>77</v>
      </c>
      <c r="B169" s="137" t="s">
        <v>38</v>
      </c>
      <c r="C169" s="138" t="s">
        <v>41</v>
      </c>
      <c r="D169" s="153"/>
      <c r="E169" s="154"/>
      <c r="F169" s="155">
        <f>F170+F177</f>
        <v>4745</v>
      </c>
    </row>
    <row r="170" spans="1:6" ht="27" customHeight="1">
      <c r="A170" s="56" t="s">
        <v>365</v>
      </c>
      <c r="B170" s="46"/>
      <c r="C170" s="75"/>
      <c r="D170" s="98" t="s">
        <v>168</v>
      </c>
      <c r="E170" s="95"/>
      <c r="F170" s="96">
        <f>F171+F174</f>
        <v>1145</v>
      </c>
    </row>
    <row r="171" spans="1:6" ht="17.25" customHeight="1">
      <c r="A171" s="56" t="s">
        <v>376</v>
      </c>
      <c r="B171" s="46"/>
      <c r="C171" s="75"/>
      <c r="D171" s="98" t="s">
        <v>377</v>
      </c>
      <c r="E171" s="74"/>
      <c r="F171" s="50">
        <f>F172</f>
        <v>1000</v>
      </c>
    </row>
    <row r="172" spans="1:6" ht="24.75" customHeight="1">
      <c r="A172" s="56" t="s">
        <v>378</v>
      </c>
      <c r="B172" s="46"/>
      <c r="C172" s="75"/>
      <c r="D172" s="106" t="s">
        <v>379</v>
      </c>
      <c r="E172" s="76"/>
      <c r="F172" s="50">
        <f>F173</f>
        <v>1000</v>
      </c>
    </row>
    <row r="173" spans="1:6" ht="24.75" customHeight="1">
      <c r="A173" s="56" t="s">
        <v>147</v>
      </c>
      <c r="B173" s="46"/>
      <c r="C173" s="75"/>
      <c r="D173" s="98"/>
      <c r="E173" s="99" t="s">
        <v>138</v>
      </c>
      <c r="F173" s="50">
        <v>1000</v>
      </c>
    </row>
    <row r="174" spans="1:6" ht="24.75" customHeight="1">
      <c r="A174" s="56" t="s">
        <v>380</v>
      </c>
      <c r="B174" s="46"/>
      <c r="C174" s="75"/>
      <c r="D174" s="98" t="s">
        <v>381</v>
      </c>
      <c r="E174" s="74"/>
      <c r="F174" s="50">
        <f>F175</f>
        <v>145</v>
      </c>
    </row>
    <row r="175" spans="1:6" ht="24.75" customHeight="1">
      <c r="A175" s="56" t="s">
        <v>378</v>
      </c>
      <c r="B175" s="46"/>
      <c r="C175" s="75"/>
      <c r="D175" s="106" t="s">
        <v>382</v>
      </c>
      <c r="E175" s="76"/>
      <c r="F175" s="50">
        <f>F176</f>
        <v>145</v>
      </c>
    </row>
    <row r="176" spans="1:6" ht="24.75" customHeight="1">
      <c r="A176" s="56" t="s">
        <v>147</v>
      </c>
      <c r="B176" s="46"/>
      <c r="C176" s="75"/>
      <c r="D176" s="98"/>
      <c r="E176" s="99" t="s">
        <v>138</v>
      </c>
      <c r="F176" s="50">
        <v>145</v>
      </c>
    </row>
    <row r="177" spans="1:6" ht="39" customHeight="1">
      <c r="A177" s="56" t="s">
        <v>226</v>
      </c>
      <c r="B177" s="57"/>
      <c r="C177" s="57"/>
      <c r="D177" s="49" t="s">
        <v>157</v>
      </c>
      <c r="E177" s="49"/>
      <c r="F177" s="50">
        <f>F178</f>
        <v>3600</v>
      </c>
    </row>
    <row r="178" spans="1:6" ht="17.25" customHeight="1">
      <c r="A178" s="56" t="s">
        <v>104</v>
      </c>
      <c r="B178" s="57"/>
      <c r="C178" s="58"/>
      <c r="D178" s="49" t="s">
        <v>235</v>
      </c>
      <c r="E178" s="49"/>
      <c r="F178" s="50">
        <f>F179</f>
        <v>3600</v>
      </c>
    </row>
    <row r="179" spans="1:6" ht="23.25" customHeight="1">
      <c r="A179" s="56" t="s">
        <v>26</v>
      </c>
      <c r="B179" s="57"/>
      <c r="C179" s="58"/>
      <c r="D179" s="49" t="s">
        <v>238</v>
      </c>
      <c r="E179" s="49"/>
      <c r="F179" s="50">
        <f>F180</f>
        <v>3600</v>
      </c>
    </row>
    <row r="180" spans="1:6" ht="26.25" customHeight="1">
      <c r="A180" s="37" t="s">
        <v>130</v>
      </c>
      <c r="B180" s="156"/>
      <c r="C180" s="157"/>
      <c r="D180" s="59"/>
      <c r="E180" s="59" t="s">
        <v>138</v>
      </c>
      <c r="F180" s="64">
        <v>3600</v>
      </c>
    </row>
    <row r="181" spans="1:6" ht="14.25" customHeight="1">
      <c r="A181" s="132" t="s">
        <v>8</v>
      </c>
      <c r="B181" s="133" t="s">
        <v>39</v>
      </c>
      <c r="C181" s="134"/>
      <c r="D181" s="135"/>
      <c r="E181" s="135"/>
      <c r="F181" s="136">
        <f>F182+F187+F191+F212</f>
        <v>184330.40000000002</v>
      </c>
    </row>
    <row r="182" spans="1:7" ht="17.25" customHeight="1">
      <c r="A182" s="158" t="s">
        <v>69</v>
      </c>
      <c r="B182" s="159" t="s">
        <v>39</v>
      </c>
      <c r="C182" s="159" t="s">
        <v>44</v>
      </c>
      <c r="D182" s="23"/>
      <c r="E182" s="23"/>
      <c r="F182" s="100">
        <f>F183</f>
        <v>220.7</v>
      </c>
      <c r="G182" s="16"/>
    </row>
    <row r="183" spans="1:7" ht="29.25" customHeight="1">
      <c r="A183" s="18" t="s">
        <v>289</v>
      </c>
      <c r="B183" s="23"/>
      <c r="C183" s="159"/>
      <c r="D183" s="49" t="s">
        <v>291</v>
      </c>
      <c r="E183" s="160"/>
      <c r="F183" s="50">
        <f>F184</f>
        <v>220.7</v>
      </c>
      <c r="G183" s="16"/>
    </row>
    <row r="184" spans="1:7" ht="25.5" customHeight="1">
      <c r="A184" s="18" t="s">
        <v>290</v>
      </c>
      <c r="B184" s="112"/>
      <c r="C184" s="161"/>
      <c r="D184" s="49" t="s">
        <v>292</v>
      </c>
      <c r="E184" s="160"/>
      <c r="F184" s="50">
        <f>F185</f>
        <v>220.7</v>
      </c>
      <c r="G184" s="16"/>
    </row>
    <row r="185" spans="1:7" ht="17.25" customHeight="1">
      <c r="A185" s="18" t="s">
        <v>70</v>
      </c>
      <c r="B185" s="112"/>
      <c r="C185" s="161"/>
      <c r="D185" s="49" t="s">
        <v>293</v>
      </c>
      <c r="E185" s="49"/>
      <c r="F185" s="50">
        <f>F186</f>
        <v>220.7</v>
      </c>
      <c r="G185" s="16"/>
    </row>
    <row r="186" spans="1:7" ht="28.5" customHeight="1">
      <c r="A186" s="18" t="s">
        <v>130</v>
      </c>
      <c r="B186" s="112"/>
      <c r="C186" s="161"/>
      <c r="D186" s="49"/>
      <c r="E186" s="39">
        <v>240</v>
      </c>
      <c r="F186" s="162">
        <v>220.7</v>
      </c>
      <c r="G186" s="16"/>
    </row>
    <row r="187" spans="1:6" ht="14.25" customHeight="1">
      <c r="A187" s="105" t="s">
        <v>96</v>
      </c>
      <c r="B187" s="159" t="s">
        <v>39</v>
      </c>
      <c r="C187" s="159" t="s">
        <v>97</v>
      </c>
      <c r="D187" s="73"/>
      <c r="E187" s="95"/>
      <c r="F187" s="96">
        <f>F188</f>
        <v>708.4</v>
      </c>
    </row>
    <row r="188" spans="1:6" ht="27" customHeight="1">
      <c r="A188" s="56" t="s">
        <v>384</v>
      </c>
      <c r="B188" s="163"/>
      <c r="C188" s="57"/>
      <c r="D188" s="49" t="s">
        <v>385</v>
      </c>
      <c r="E188" s="74"/>
      <c r="F188" s="50">
        <f>F189</f>
        <v>708.4</v>
      </c>
    </row>
    <row r="189" spans="1:6" ht="15.75" customHeight="1">
      <c r="A189" s="56" t="s">
        <v>58</v>
      </c>
      <c r="B189" s="80"/>
      <c r="C189" s="75"/>
      <c r="D189" s="80" t="s">
        <v>386</v>
      </c>
      <c r="E189" s="76"/>
      <c r="F189" s="50">
        <f>F190</f>
        <v>708.4</v>
      </c>
    </row>
    <row r="190" spans="1:6" ht="24.75" customHeight="1">
      <c r="A190" s="56" t="s">
        <v>147</v>
      </c>
      <c r="B190" s="97"/>
      <c r="C190" s="75"/>
      <c r="D190" s="98"/>
      <c r="E190" s="99" t="s">
        <v>138</v>
      </c>
      <c r="F190" s="50">
        <v>708.4</v>
      </c>
    </row>
    <row r="191" spans="1:6" ht="16.5" customHeight="1">
      <c r="A191" s="158" t="s">
        <v>59</v>
      </c>
      <c r="B191" s="21" t="s">
        <v>39</v>
      </c>
      <c r="C191" s="21" t="s">
        <v>43</v>
      </c>
      <c r="D191" s="164"/>
      <c r="E191" s="165"/>
      <c r="F191" s="100">
        <f>F192+F195+F199+F209</f>
        <v>175533.6</v>
      </c>
    </row>
    <row r="192" spans="1:6" ht="27" customHeight="1">
      <c r="A192" s="56" t="s">
        <v>294</v>
      </c>
      <c r="B192" s="97"/>
      <c r="C192" s="156"/>
      <c r="D192" s="49" t="s">
        <v>153</v>
      </c>
      <c r="E192" s="39"/>
      <c r="F192" s="166">
        <f>F193</f>
        <v>17300</v>
      </c>
    </row>
    <row r="193" spans="1:6" ht="15.75" customHeight="1">
      <c r="A193" s="56" t="s">
        <v>53</v>
      </c>
      <c r="B193" s="97"/>
      <c r="C193" s="156"/>
      <c r="D193" s="49" t="s">
        <v>300</v>
      </c>
      <c r="E193" s="39"/>
      <c r="F193" s="166">
        <f>F194</f>
        <v>17300</v>
      </c>
    </row>
    <row r="194" spans="1:6" ht="24.75" customHeight="1">
      <c r="A194" s="56" t="s">
        <v>130</v>
      </c>
      <c r="B194" s="97"/>
      <c r="C194" s="156"/>
      <c r="D194" s="49"/>
      <c r="E194" s="39">
        <v>240</v>
      </c>
      <c r="F194" s="166">
        <v>17300</v>
      </c>
    </row>
    <row r="195" spans="1:6" ht="37.5" customHeight="1">
      <c r="A195" s="56" t="s">
        <v>226</v>
      </c>
      <c r="B195" s="57"/>
      <c r="C195" s="57"/>
      <c r="D195" s="59" t="s">
        <v>157</v>
      </c>
      <c r="E195" s="59"/>
      <c r="F195" s="50">
        <f>F196</f>
        <v>100</v>
      </c>
    </row>
    <row r="196" spans="1:6" ht="27" customHeight="1">
      <c r="A196" s="56" t="s">
        <v>227</v>
      </c>
      <c r="B196" s="57"/>
      <c r="C196" s="57"/>
      <c r="D196" s="59" t="s">
        <v>228</v>
      </c>
      <c r="E196" s="59"/>
      <c r="F196" s="50">
        <f>F197</f>
        <v>100</v>
      </c>
    </row>
    <row r="197" spans="1:6" ht="14.25" customHeight="1">
      <c r="A197" s="56" t="s">
        <v>53</v>
      </c>
      <c r="B197" s="97"/>
      <c r="C197" s="156"/>
      <c r="D197" s="59" t="s">
        <v>239</v>
      </c>
      <c r="E197" s="59"/>
      <c r="F197" s="50">
        <f>F198</f>
        <v>100</v>
      </c>
    </row>
    <row r="198" spans="1:6" ht="25.5" customHeight="1">
      <c r="A198" s="56" t="s">
        <v>130</v>
      </c>
      <c r="B198" s="97"/>
      <c r="C198" s="156"/>
      <c r="D198" s="59"/>
      <c r="E198" s="59" t="s">
        <v>138</v>
      </c>
      <c r="F198" s="50">
        <v>100</v>
      </c>
    </row>
    <row r="199" spans="1:6" ht="26.25" customHeight="1">
      <c r="A199" s="56" t="s">
        <v>295</v>
      </c>
      <c r="B199" s="97"/>
      <c r="C199" s="156"/>
      <c r="D199" s="49" t="s">
        <v>301</v>
      </c>
      <c r="E199" s="39"/>
      <c r="F199" s="166">
        <f>F200+F203+F206</f>
        <v>118659.2</v>
      </c>
    </row>
    <row r="200" spans="1:6" ht="30" customHeight="1">
      <c r="A200" s="56" t="s">
        <v>296</v>
      </c>
      <c r="B200" s="97"/>
      <c r="C200" s="156"/>
      <c r="D200" s="49" t="s">
        <v>302</v>
      </c>
      <c r="E200" s="80"/>
      <c r="F200" s="166">
        <v>83231</v>
      </c>
    </row>
    <row r="201" spans="1:6" ht="15.75" customHeight="1">
      <c r="A201" s="56" t="s">
        <v>53</v>
      </c>
      <c r="B201" s="97"/>
      <c r="C201" s="156"/>
      <c r="D201" s="49" t="s">
        <v>303</v>
      </c>
      <c r="E201" s="80"/>
      <c r="F201" s="166">
        <v>83231</v>
      </c>
    </row>
    <row r="202" spans="1:6" ht="25.5" customHeight="1">
      <c r="A202" s="56" t="s">
        <v>130</v>
      </c>
      <c r="B202" s="97"/>
      <c r="C202" s="156"/>
      <c r="D202" s="49"/>
      <c r="E202" s="39">
        <v>240</v>
      </c>
      <c r="F202" s="166">
        <v>83231</v>
      </c>
    </row>
    <row r="203" spans="1:6" ht="27" customHeight="1">
      <c r="A203" s="56" t="s">
        <v>297</v>
      </c>
      <c r="B203" s="97"/>
      <c r="C203" s="156"/>
      <c r="D203" s="49" t="s">
        <v>304</v>
      </c>
      <c r="E203" s="80"/>
      <c r="F203" s="166">
        <v>20600</v>
      </c>
    </row>
    <row r="204" spans="1:6" ht="17.25" customHeight="1">
      <c r="A204" s="56" t="s">
        <v>53</v>
      </c>
      <c r="B204" s="97"/>
      <c r="C204" s="156"/>
      <c r="D204" s="49" t="s">
        <v>305</v>
      </c>
      <c r="E204" s="80"/>
      <c r="F204" s="166">
        <v>20600</v>
      </c>
    </row>
    <row r="205" spans="1:6" ht="25.5" customHeight="1">
      <c r="A205" s="56" t="s">
        <v>130</v>
      </c>
      <c r="B205" s="97"/>
      <c r="C205" s="156"/>
      <c r="D205" s="49"/>
      <c r="E205" s="80" t="s">
        <v>138</v>
      </c>
      <c r="F205" s="166">
        <v>20600</v>
      </c>
    </row>
    <row r="206" spans="1:6" ht="35.25" customHeight="1">
      <c r="A206" s="56" t="s">
        <v>298</v>
      </c>
      <c r="B206" s="97"/>
      <c r="C206" s="156"/>
      <c r="D206" s="49" t="s">
        <v>306</v>
      </c>
      <c r="E206" s="167"/>
      <c r="F206" s="50">
        <f>F207</f>
        <v>14828.2</v>
      </c>
    </row>
    <row r="207" spans="1:6" ht="26.25" customHeight="1">
      <c r="A207" s="56" t="s">
        <v>299</v>
      </c>
      <c r="B207" s="97"/>
      <c r="C207" s="156"/>
      <c r="D207" s="49" t="s">
        <v>307</v>
      </c>
      <c r="E207" s="167"/>
      <c r="F207" s="50">
        <f>F208</f>
        <v>14828.2</v>
      </c>
    </row>
    <row r="208" spans="1:6" ht="25.5" customHeight="1">
      <c r="A208" s="56" t="s">
        <v>130</v>
      </c>
      <c r="B208" s="97"/>
      <c r="C208" s="156"/>
      <c r="D208" s="167"/>
      <c r="E208" s="39">
        <v>240</v>
      </c>
      <c r="F208" s="166">
        <v>14828.2</v>
      </c>
    </row>
    <row r="209" spans="1:6" ht="18.75" customHeight="1">
      <c r="A209" s="56" t="s">
        <v>73</v>
      </c>
      <c r="B209" s="57"/>
      <c r="C209" s="57"/>
      <c r="D209" s="49" t="s">
        <v>117</v>
      </c>
      <c r="E209" s="80"/>
      <c r="F209" s="50">
        <f>F210</f>
        <v>39474.4</v>
      </c>
    </row>
    <row r="210" spans="1:6" ht="15" customHeight="1">
      <c r="A210" s="56" t="s">
        <v>53</v>
      </c>
      <c r="B210" s="57"/>
      <c r="C210" s="57"/>
      <c r="D210" s="49" t="s">
        <v>410</v>
      </c>
      <c r="E210" s="80"/>
      <c r="F210" s="50">
        <f>F211</f>
        <v>39474.4</v>
      </c>
    </row>
    <row r="211" spans="1:6" ht="24" customHeight="1">
      <c r="A211" s="56" t="s">
        <v>130</v>
      </c>
      <c r="B211" s="57"/>
      <c r="C211" s="57"/>
      <c r="D211" s="49"/>
      <c r="E211" s="80" t="s">
        <v>138</v>
      </c>
      <c r="F211" s="50">
        <v>39474.4</v>
      </c>
    </row>
    <row r="212" spans="1:6" ht="15.75" customHeight="1">
      <c r="A212" s="158" t="s">
        <v>9</v>
      </c>
      <c r="B212" s="22" t="s">
        <v>39</v>
      </c>
      <c r="C212" s="22" t="s">
        <v>42</v>
      </c>
      <c r="D212" s="168"/>
      <c r="E212" s="168"/>
      <c r="F212" s="100">
        <f>F213+F216+F224+F220</f>
        <v>7867.7</v>
      </c>
    </row>
    <row r="213" spans="1:6" ht="27.75" customHeight="1">
      <c r="A213" s="56" t="s">
        <v>387</v>
      </c>
      <c r="B213" s="97"/>
      <c r="C213" s="53"/>
      <c r="D213" s="49" t="s">
        <v>388</v>
      </c>
      <c r="E213" s="148"/>
      <c r="F213" s="50">
        <f>F214</f>
        <v>1000</v>
      </c>
    </row>
    <row r="214" spans="1:6" ht="27.75" customHeight="1">
      <c r="A214" s="56" t="s">
        <v>389</v>
      </c>
      <c r="B214" s="46"/>
      <c r="C214" s="47"/>
      <c r="D214" s="49" t="s">
        <v>390</v>
      </c>
      <c r="E214" s="39"/>
      <c r="F214" s="50">
        <f>F215</f>
        <v>1000</v>
      </c>
    </row>
    <row r="215" spans="1:6" ht="25.5" customHeight="1">
      <c r="A215" s="56" t="s">
        <v>391</v>
      </c>
      <c r="B215" s="46"/>
      <c r="C215" s="47"/>
      <c r="D215" s="39"/>
      <c r="E215" s="49" t="s">
        <v>392</v>
      </c>
      <c r="F215" s="50">
        <v>1000</v>
      </c>
    </row>
    <row r="216" spans="1:6" ht="38.25" customHeight="1">
      <c r="A216" s="56" t="s">
        <v>253</v>
      </c>
      <c r="B216" s="46"/>
      <c r="C216" s="57"/>
      <c r="D216" s="49" t="s">
        <v>156</v>
      </c>
      <c r="E216" s="39"/>
      <c r="F216" s="50">
        <f>F217</f>
        <v>4000</v>
      </c>
    </row>
    <row r="217" spans="1:6" ht="25.5" customHeight="1">
      <c r="A217" s="56" t="s">
        <v>393</v>
      </c>
      <c r="B217" s="46"/>
      <c r="C217" s="57"/>
      <c r="D217" s="49" t="s">
        <v>394</v>
      </c>
      <c r="E217" s="39"/>
      <c r="F217" s="50">
        <f>F218</f>
        <v>4000</v>
      </c>
    </row>
    <row r="218" spans="1:6" ht="16.5" customHeight="1">
      <c r="A218" s="56" t="s">
        <v>15</v>
      </c>
      <c r="B218" s="46"/>
      <c r="C218" s="47"/>
      <c r="D218" s="49" t="s">
        <v>395</v>
      </c>
      <c r="E218" s="39"/>
      <c r="F218" s="50">
        <f>F219</f>
        <v>4000</v>
      </c>
    </row>
    <row r="219" spans="1:6" ht="26.25" customHeight="1">
      <c r="A219" s="56" t="s">
        <v>147</v>
      </c>
      <c r="B219" s="46"/>
      <c r="C219" s="47"/>
      <c r="D219" s="39"/>
      <c r="E219" s="49" t="s">
        <v>138</v>
      </c>
      <c r="F219" s="50">
        <v>4000</v>
      </c>
    </row>
    <row r="220" spans="1:6" ht="36.75" customHeight="1">
      <c r="A220" s="56" t="s">
        <v>226</v>
      </c>
      <c r="B220" s="57"/>
      <c r="C220" s="57"/>
      <c r="D220" s="59" t="s">
        <v>157</v>
      </c>
      <c r="E220" s="61"/>
      <c r="F220" s="50">
        <f>F221</f>
        <v>1150</v>
      </c>
    </row>
    <row r="221" spans="1:6" ht="24.75" customHeight="1">
      <c r="A221" s="56" t="s">
        <v>227</v>
      </c>
      <c r="B221" s="57"/>
      <c r="C221" s="57"/>
      <c r="D221" s="59" t="s">
        <v>228</v>
      </c>
      <c r="E221" s="61"/>
      <c r="F221" s="50">
        <f>F222</f>
        <v>1150</v>
      </c>
    </row>
    <row r="222" spans="1:6" ht="20.25" customHeight="1">
      <c r="A222" s="56" t="s">
        <v>15</v>
      </c>
      <c r="B222" s="156"/>
      <c r="C222" s="157"/>
      <c r="D222" s="59" t="s">
        <v>240</v>
      </c>
      <c r="E222" s="59"/>
      <c r="F222" s="50">
        <f>F223</f>
        <v>1150</v>
      </c>
    </row>
    <row r="223" spans="1:6" ht="26.25" customHeight="1">
      <c r="A223" s="37" t="s">
        <v>130</v>
      </c>
      <c r="B223" s="156"/>
      <c r="C223" s="157"/>
      <c r="D223" s="59"/>
      <c r="E223" s="59" t="s">
        <v>138</v>
      </c>
      <c r="F223" s="64">
        <v>1150</v>
      </c>
    </row>
    <row r="224" spans="1:6" ht="28.5" customHeight="1">
      <c r="A224" s="37" t="s">
        <v>289</v>
      </c>
      <c r="B224" s="112"/>
      <c r="C224" s="159"/>
      <c r="D224" s="49" t="s">
        <v>291</v>
      </c>
      <c r="E224" s="39"/>
      <c r="F224" s="166">
        <v>1717.7</v>
      </c>
    </row>
    <row r="225" spans="1:6" ht="25.5" customHeight="1">
      <c r="A225" s="37" t="s">
        <v>290</v>
      </c>
      <c r="B225" s="169"/>
      <c r="C225" s="170"/>
      <c r="D225" s="49" t="s">
        <v>292</v>
      </c>
      <c r="E225" s="39"/>
      <c r="F225" s="166">
        <v>1717.7</v>
      </c>
    </row>
    <row r="226" spans="1:6" ht="37.5" customHeight="1">
      <c r="A226" s="37" t="s">
        <v>308</v>
      </c>
      <c r="B226" s="117"/>
      <c r="C226" s="113"/>
      <c r="D226" s="49" t="s">
        <v>309</v>
      </c>
      <c r="E226" s="39"/>
      <c r="F226" s="166">
        <v>1717.7</v>
      </c>
    </row>
    <row r="227" spans="1:6" ht="27" customHeight="1">
      <c r="A227" s="37" t="s">
        <v>130</v>
      </c>
      <c r="B227" s="117"/>
      <c r="C227" s="21"/>
      <c r="D227" s="167"/>
      <c r="E227" s="39">
        <v>240</v>
      </c>
      <c r="F227" s="166">
        <v>1717.7</v>
      </c>
    </row>
    <row r="228" spans="1:6" ht="15.75" customHeight="1">
      <c r="A228" s="132" t="s">
        <v>22</v>
      </c>
      <c r="B228" s="133" t="s">
        <v>45</v>
      </c>
      <c r="C228" s="134"/>
      <c r="D228" s="135"/>
      <c r="E228" s="135"/>
      <c r="F228" s="136">
        <f>F229+F246+F255+F270</f>
        <v>176024.6</v>
      </c>
    </row>
    <row r="229" spans="1:6" ht="15.75" customHeight="1">
      <c r="A229" s="158" t="s">
        <v>23</v>
      </c>
      <c r="B229" s="22" t="s">
        <v>45</v>
      </c>
      <c r="C229" s="22" t="s">
        <v>36</v>
      </c>
      <c r="D229" s="23"/>
      <c r="E229" s="23"/>
      <c r="F229" s="100">
        <f>F230+F237</f>
        <v>47008.2</v>
      </c>
    </row>
    <row r="230" spans="1:6" ht="36" customHeight="1">
      <c r="A230" s="171" t="s">
        <v>226</v>
      </c>
      <c r="B230" s="57"/>
      <c r="C230" s="57"/>
      <c r="D230" s="59" t="s">
        <v>157</v>
      </c>
      <c r="E230" s="61"/>
      <c r="F230" s="64">
        <f>F231+F234</f>
        <v>30680</v>
      </c>
    </row>
    <row r="231" spans="1:6" ht="28.5" customHeight="1">
      <c r="A231" s="172" t="s">
        <v>227</v>
      </c>
      <c r="B231" s="57"/>
      <c r="C231" s="57"/>
      <c r="D231" s="59" t="s">
        <v>228</v>
      </c>
      <c r="E231" s="61"/>
      <c r="F231" s="64">
        <f>F232</f>
        <v>680</v>
      </c>
    </row>
    <row r="232" spans="1:15" ht="18.75" customHeight="1">
      <c r="A232" s="62" t="s">
        <v>92</v>
      </c>
      <c r="B232" s="156"/>
      <c r="C232" s="157"/>
      <c r="D232" s="59" t="s">
        <v>241</v>
      </c>
      <c r="E232" s="59"/>
      <c r="F232" s="64">
        <f>F233</f>
        <v>680</v>
      </c>
      <c r="J232" s="224"/>
      <c r="K232" s="225"/>
      <c r="L232" s="225"/>
      <c r="M232" s="226"/>
      <c r="N232" s="227"/>
      <c r="O232" s="228"/>
    </row>
    <row r="233" spans="1:15" ht="23.25" customHeight="1">
      <c r="A233" s="37" t="s">
        <v>130</v>
      </c>
      <c r="B233" s="156"/>
      <c r="C233" s="157"/>
      <c r="D233" s="59"/>
      <c r="E233" s="59" t="s">
        <v>138</v>
      </c>
      <c r="F233" s="64">
        <v>680</v>
      </c>
      <c r="J233" s="224"/>
      <c r="K233" s="225"/>
      <c r="L233" s="225"/>
      <c r="M233" s="226"/>
      <c r="N233" s="227"/>
      <c r="O233" s="228"/>
    </row>
    <row r="234" spans="1:15" ht="17.25" customHeight="1">
      <c r="A234" s="37" t="s">
        <v>104</v>
      </c>
      <c r="B234" s="156"/>
      <c r="C234" s="157"/>
      <c r="D234" s="59" t="s">
        <v>235</v>
      </c>
      <c r="E234" s="59"/>
      <c r="F234" s="64">
        <f>F235</f>
        <v>30000</v>
      </c>
      <c r="J234" s="224"/>
      <c r="K234" s="229"/>
      <c r="L234" s="230"/>
      <c r="M234" s="226"/>
      <c r="N234" s="226"/>
      <c r="O234" s="228"/>
    </row>
    <row r="235" spans="1:15" ht="24.75" customHeight="1">
      <c r="A235" s="37" t="s">
        <v>172</v>
      </c>
      <c r="B235" s="156"/>
      <c r="C235" s="157"/>
      <c r="D235" s="59" t="s">
        <v>242</v>
      </c>
      <c r="E235" s="59"/>
      <c r="F235" s="64">
        <f>F236</f>
        <v>30000</v>
      </c>
      <c r="J235" s="231"/>
      <c r="K235" s="229"/>
      <c r="L235" s="230"/>
      <c r="M235" s="226"/>
      <c r="N235" s="226"/>
      <c r="O235" s="232"/>
    </row>
    <row r="236" spans="1:15" ht="24.75" customHeight="1">
      <c r="A236" s="37" t="s">
        <v>131</v>
      </c>
      <c r="B236" s="156"/>
      <c r="C236" s="157"/>
      <c r="D236" s="59"/>
      <c r="E236" s="59" t="s">
        <v>141</v>
      </c>
      <c r="F236" s="64">
        <v>30000</v>
      </c>
      <c r="J236" s="231"/>
      <c r="K236" s="229"/>
      <c r="L236" s="230"/>
      <c r="M236" s="226"/>
      <c r="N236" s="226"/>
      <c r="O236" s="232"/>
    </row>
    <row r="237" spans="1:6" ht="29.25" customHeight="1">
      <c r="A237" s="37" t="s">
        <v>289</v>
      </c>
      <c r="B237" s="156"/>
      <c r="C237" s="157"/>
      <c r="D237" s="49" t="s">
        <v>291</v>
      </c>
      <c r="E237" s="59"/>
      <c r="F237" s="64">
        <f>F238+F243</f>
        <v>16328.2</v>
      </c>
    </row>
    <row r="238" spans="1:6" ht="19.5" customHeight="1">
      <c r="A238" s="37" t="s">
        <v>310</v>
      </c>
      <c r="B238" s="156"/>
      <c r="C238" s="157"/>
      <c r="D238" s="49" t="s">
        <v>312</v>
      </c>
      <c r="E238" s="39"/>
      <c r="F238" s="166">
        <f>F239+F241</f>
        <v>4130.7</v>
      </c>
    </row>
    <row r="239" spans="1:6" ht="18" customHeight="1">
      <c r="A239" s="37" t="s">
        <v>92</v>
      </c>
      <c r="B239" s="156"/>
      <c r="C239" s="157"/>
      <c r="D239" s="49" t="s">
        <v>313</v>
      </c>
      <c r="E239" s="39"/>
      <c r="F239" s="166">
        <f>F240</f>
        <v>3980.7</v>
      </c>
    </row>
    <row r="240" spans="1:6" ht="24.75" customHeight="1">
      <c r="A240" s="37" t="s">
        <v>130</v>
      </c>
      <c r="B240" s="156"/>
      <c r="C240" s="157"/>
      <c r="D240" s="49"/>
      <c r="E240" s="39">
        <v>240</v>
      </c>
      <c r="F240" s="166">
        <v>3980.7</v>
      </c>
    </row>
    <row r="241" spans="1:6" ht="24.75" customHeight="1">
      <c r="A241" s="56" t="s">
        <v>421</v>
      </c>
      <c r="B241" s="57"/>
      <c r="C241" s="47"/>
      <c r="D241" s="49" t="s">
        <v>422</v>
      </c>
      <c r="E241" s="39"/>
      <c r="F241" s="166">
        <f>F242</f>
        <v>150</v>
      </c>
    </row>
    <row r="242" spans="1:6" ht="24.75" customHeight="1">
      <c r="A242" s="56" t="s">
        <v>130</v>
      </c>
      <c r="B242" s="57"/>
      <c r="C242" s="47"/>
      <c r="D242" s="49"/>
      <c r="E242" s="39">
        <v>240</v>
      </c>
      <c r="F242" s="166">
        <v>150</v>
      </c>
    </row>
    <row r="243" spans="1:6" ht="15.75" customHeight="1">
      <c r="A243" s="37" t="s">
        <v>311</v>
      </c>
      <c r="B243" s="156"/>
      <c r="C243" s="157"/>
      <c r="D243" s="49" t="s">
        <v>314</v>
      </c>
      <c r="E243" s="39"/>
      <c r="F243" s="166">
        <v>12197.5</v>
      </c>
    </row>
    <row r="244" spans="1:6" ht="15.75" customHeight="1">
      <c r="A244" s="37" t="s">
        <v>92</v>
      </c>
      <c r="B244" s="156"/>
      <c r="C244" s="157"/>
      <c r="D244" s="49" t="s">
        <v>315</v>
      </c>
      <c r="E244" s="39"/>
      <c r="F244" s="166">
        <v>12197.5</v>
      </c>
    </row>
    <row r="245" spans="1:6" ht="24.75" customHeight="1">
      <c r="A245" s="37" t="s">
        <v>130</v>
      </c>
      <c r="B245" s="156"/>
      <c r="C245" s="157"/>
      <c r="D245" s="49"/>
      <c r="E245" s="39">
        <v>240</v>
      </c>
      <c r="F245" s="166">
        <v>12197.5</v>
      </c>
    </row>
    <row r="246" spans="1:6" ht="13.5" customHeight="1">
      <c r="A246" s="158" t="s">
        <v>54</v>
      </c>
      <c r="B246" s="21" t="s">
        <v>45</v>
      </c>
      <c r="C246" s="22" t="s">
        <v>37</v>
      </c>
      <c r="D246" s="23"/>
      <c r="E246" s="23"/>
      <c r="F246" s="100">
        <f>F249+F253</f>
        <v>1675</v>
      </c>
    </row>
    <row r="247" spans="1:7" ht="36.75" customHeight="1">
      <c r="A247" s="171" t="s">
        <v>226</v>
      </c>
      <c r="B247" s="57"/>
      <c r="C247" s="57"/>
      <c r="D247" s="59" t="s">
        <v>157</v>
      </c>
      <c r="E247" s="61"/>
      <c r="F247" s="64">
        <f>F248</f>
        <v>600</v>
      </c>
      <c r="G247" s="12"/>
    </row>
    <row r="248" spans="1:10" ht="15.75" customHeight="1">
      <c r="A248" s="172" t="s">
        <v>104</v>
      </c>
      <c r="B248" s="57"/>
      <c r="C248" s="57"/>
      <c r="D248" s="59" t="s">
        <v>235</v>
      </c>
      <c r="E248" s="61"/>
      <c r="F248" s="64">
        <f>F249</f>
        <v>600</v>
      </c>
      <c r="J248" s="10"/>
    </row>
    <row r="249" spans="1:10" ht="19.5" customHeight="1">
      <c r="A249" s="62" t="s">
        <v>55</v>
      </c>
      <c r="B249" s="156"/>
      <c r="C249" s="157"/>
      <c r="D249" s="59" t="s">
        <v>243</v>
      </c>
      <c r="E249" s="59"/>
      <c r="F249" s="50">
        <f>F250</f>
        <v>600</v>
      </c>
      <c r="J249" s="10"/>
    </row>
    <row r="250" spans="1:10" ht="24.75" customHeight="1">
      <c r="A250" s="37" t="s">
        <v>130</v>
      </c>
      <c r="B250" s="156"/>
      <c r="C250" s="157"/>
      <c r="D250" s="59"/>
      <c r="E250" s="59" t="s">
        <v>138</v>
      </c>
      <c r="F250" s="64">
        <v>600</v>
      </c>
      <c r="J250" s="10"/>
    </row>
    <row r="251" spans="1:10" ht="24.75" customHeight="1">
      <c r="A251" s="37" t="s">
        <v>289</v>
      </c>
      <c r="B251" s="156"/>
      <c r="C251" s="156"/>
      <c r="D251" s="49" t="s">
        <v>291</v>
      </c>
      <c r="E251" s="59"/>
      <c r="F251" s="64">
        <f>F252</f>
        <v>1075</v>
      </c>
      <c r="J251" s="10"/>
    </row>
    <row r="252" spans="1:10" ht="24.75" customHeight="1">
      <c r="A252" s="67" t="s">
        <v>290</v>
      </c>
      <c r="B252" s="57"/>
      <c r="C252" s="47"/>
      <c r="D252" s="49" t="s">
        <v>292</v>
      </c>
      <c r="E252" s="39"/>
      <c r="F252" s="166">
        <f>F253</f>
        <v>1075</v>
      </c>
      <c r="J252" s="10"/>
    </row>
    <row r="253" spans="1:10" ht="24.75" customHeight="1">
      <c r="A253" s="62" t="s">
        <v>419</v>
      </c>
      <c r="B253" s="57"/>
      <c r="C253" s="47"/>
      <c r="D253" s="49" t="s">
        <v>420</v>
      </c>
      <c r="E253" s="39"/>
      <c r="F253" s="166">
        <f>F254</f>
        <v>1075</v>
      </c>
      <c r="J253" s="10"/>
    </row>
    <row r="254" spans="1:10" ht="24.75" customHeight="1">
      <c r="A254" s="233" t="s">
        <v>136</v>
      </c>
      <c r="B254" s="57"/>
      <c r="C254" s="47"/>
      <c r="D254" s="49"/>
      <c r="E254" s="39">
        <v>410</v>
      </c>
      <c r="F254" s="166">
        <v>1075</v>
      </c>
      <c r="J254" s="10"/>
    </row>
    <row r="255" spans="1:10" ht="17.25" customHeight="1">
      <c r="A255" s="158" t="s">
        <v>10</v>
      </c>
      <c r="B255" s="173" t="s">
        <v>45</v>
      </c>
      <c r="C255" s="173" t="s">
        <v>38</v>
      </c>
      <c r="D255" s="165"/>
      <c r="E255" s="174"/>
      <c r="F255" s="100">
        <f>F256+F260</f>
        <v>70561.1</v>
      </c>
      <c r="J255" s="10"/>
    </row>
    <row r="256" spans="1:10" ht="27.75" customHeight="1">
      <c r="A256" s="37" t="s">
        <v>226</v>
      </c>
      <c r="B256" s="57"/>
      <c r="C256" s="57"/>
      <c r="D256" s="59" t="s">
        <v>157</v>
      </c>
      <c r="E256" s="175"/>
      <c r="F256" s="50">
        <f>F257</f>
        <v>1550</v>
      </c>
      <c r="J256" s="10"/>
    </row>
    <row r="257" spans="1:10" ht="15.75" customHeight="1">
      <c r="A257" s="37" t="s">
        <v>104</v>
      </c>
      <c r="B257" s="57"/>
      <c r="C257" s="57"/>
      <c r="D257" s="59" t="s">
        <v>235</v>
      </c>
      <c r="E257" s="175"/>
      <c r="F257" s="50">
        <f>F258</f>
        <v>1550</v>
      </c>
      <c r="J257" s="10"/>
    </row>
    <row r="258" spans="1:10" ht="21" customHeight="1">
      <c r="A258" s="37" t="s">
        <v>28</v>
      </c>
      <c r="B258" s="156"/>
      <c r="C258" s="156"/>
      <c r="D258" s="59" t="s">
        <v>244</v>
      </c>
      <c r="E258" s="59"/>
      <c r="F258" s="50">
        <f>F259</f>
        <v>1550</v>
      </c>
      <c r="J258" s="10"/>
    </row>
    <row r="259" spans="1:10" ht="27" customHeight="1">
      <c r="A259" s="37" t="s">
        <v>130</v>
      </c>
      <c r="B259" s="156"/>
      <c r="C259" s="156"/>
      <c r="D259" s="59"/>
      <c r="E259" s="59" t="s">
        <v>138</v>
      </c>
      <c r="F259" s="64">
        <v>1550</v>
      </c>
      <c r="J259" s="10"/>
    </row>
    <row r="260" spans="1:10" ht="30" customHeight="1">
      <c r="A260" s="37" t="s">
        <v>289</v>
      </c>
      <c r="B260" s="156"/>
      <c r="C260" s="156"/>
      <c r="D260" s="49" t="s">
        <v>291</v>
      </c>
      <c r="E260" s="59"/>
      <c r="F260" s="64">
        <f>F261</f>
        <v>69011.1</v>
      </c>
      <c r="J260" s="10"/>
    </row>
    <row r="261" spans="1:10" ht="26.25" customHeight="1">
      <c r="A261" s="37" t="s">
        <v>290</v>
      </c>
      <c r="B261" s="156"/>
      <c r="C261" s="156"/>
      <c r="D261" s="49" t="s">
        <v>292</v>
      </c>
      <c r="E261" s="39"/>
      <c r="F261" s="104">
        <f>F262+F264+F266+F268</f>
        <v>69011.1</v>
      </c>
      <c r="J261" s="10"/>
    </row>
    <row r="262" spans="1:10" ht="11.25" customHeight="1">
      <c r="A262" s="37" t="s">
        <v>316</v>
      </c>
      <c r="B262" s="156"/>
      <c r="C262" s="156"/>
      <c r="D262" s="49" t="s">
        <v>319</v>
      </c>
      <c r="E262" s="39"/>
      <c r="F262" s="176">
        <v>37476</v>
      </c>
      <c r="J262" s="10"/>
    </row>
    <row r="263" spans="1:10" ht="29.25" customHeight="1">
      <c r="A263" s="37" t="s">
        <v>130</v>
      </c>
      <c r="B263" s="156"/>
      <c r="C263" s="156"/>
      <c r="D263" s="49"/>
      <c r="E263" s="39">
        <v>240</v>
      </c>
      <c r="F263" s="176">
        <v>37476</v>
      </c>
      <c r="J263" s="10"/>
    </row>
    <row r="264" spans="1:10" ht="15" customHeight="1">
      <c r="A264" s="37" t="s">
        <v>317</v>
      </c>
      <c r="B264" s="156"/>
      <c r="C264" s="156"/>
      <c r="D264" s="49" t="s">
        <v>320</v>
      </c>
      <c r="E264" s="39"/>
      <c r="F264" s="176">
        <v>11923.6</v>
      </c>
      <c r="J264" s="10"/>
    </row>
    <row r="265" spans="1:10" ht="27" customHeight="1">
      <c r="A265" s="37" t="s">
        <v>130</v>
      </c>
      <c r="B265" s="156"/>
      <c r="C265" s="156"/>
      <c r="D265" s="49"/>
      <c r="E265" s="39">
        <v>240</v>
      </c>
      <c r="F265" s="176">
        <v>11923.6</v>
      </c>
      <c r="J265" s="10"/>
    </row>
    <row r="266" spans="1:10" ht="16.5" customHeight="1">
      <c r="A266" s="37" t="s">
        <v>318</v>
      </c>
      <c r="B266" s="156"/>
      <c r="C266" s="156"/>
      <c r="D266" s="49" t="s">
        <v>321</v>
      </c>
      <c r="E266" s="39"/>
      <c r="F266" s="176">
        <v>13645.4</v>
      </c>
      <c r="J266" s="10"/>
    </row>
    <row r="267" spans="1:10" ht="22.5" customHeight="1">
      <c r="A267" s="37" t="s">
        <v>130</v>
      </c>
      <c r="B267" s="156"/>
      <c r="C267" s="156"/>
      <c r="D267" s="49"/>
      <c r="E267" s="39">
        <v>240</v>
      </c>
      <c r="F267" s="176">
        <v>13645.4</v>
      </c>
      <c r="J267" s="10"/>
    </row>
    <row r="268" spans="1:10" ht="21" customHeight="1">
      <c r="A268" s="37" t="s">
        <v>28</v>
      </c>
      <c r="B268" s="156"/>
      <c r="C268" s="156"/>
      <c r="D268" s="49" t="s">
        <v>322</v>
      </c>
      <c r="E268" s="39"/>
      <c r="F268" s="176">
        <f>F269</f>
        <v>5966.1</v>
      </c>
      <c r="J268" s="10"/>
    </row>
    <row r="269" spans="1:10" ht="27.75" customHeight="1">
      <c r="A269" s="37" t="s">
        <v>130</v>
      </c>
      <c r="B269" s="156"/>
      <c r="C269" s="156"/>
      <c r="D269" s="49"/>
      <c r="E269" s="39">
        <v>240</v>
      </c>
      <c r="F269" s="176">
        <v>5966.1</v>
      </c>
      <c r="J269" s="10"/>
    </row>
    <row r="270" spans="1:10" ht="18" customHeight="1">
      <c r="A270" s="120" t="s">
        <v>21</v>
      </c>
      <c r="B270" s="22" t="s">
        <v>45</v>
      </c>
      <c r="C270" s="22" t="s">
        <v>45</v>
      </c>
      <c r="D270" s="23"/>
      <c r="E270" s="59"/>
      <c r="F270" s="177">
        <f>F271+F282</f>
        <v>56780.299999999996</v>
      </c>
      <c r="J270" s="10"/>
    </row>
    <row r="271" spans="1:10" ht="33" customHeight="1">
      <c r="A271" s="38" t="s">
        <v>210</v>
      </c>
      <c r="B271" s="22"/>
      <c r="C271" s="22"/>
      <c r="D271" s="49" t="s">
        <v>156</v>
      </c>
      <c r="E271" s="39"/>
      <c r="F271" s="178">
        <f>F272+F279</f>
        <v>3730.2000000000003</v>
      </c>
      <c r="J271" s="10"/>
    </row>
    <row r="272" spans="1:10" ht="36.75" customHeight="1">
      <c r="A272" s="38" t="s">
        <v>211</v>
      </c>
      <c r="B272" s="22"/>
      <c r="C272" s="22"/>
      <c r="D272" s="179" t="s">
        <v>212</v>
      </c>
      <c r="E272" s="49"/>
      <c r="F272" s="176">
        <f>F273+F275+F277</f>
        <v>3510.2000000000003</v>
      </c>
      <c r="J272" s="10"/>
    </row>
    <row r="273" spans="1:10" ht="18" customHeight="1">
      <c r="A273" s="118" t="s">
        <v>2</v>
      </c>
      <c r="B273" s="22"/>
      <c r="C273" s="22"/>
      <c r="D273" s="179" t="s">
        <v>215</v>
      </c>
      <c r="E273" s="49"/>
      <c r="F273" s="178">
        <f>F274</f>
        <v>371</v>
      </c>
      <c r="J273" s="10"/>
    </row>
    <row r="274" spans="1:10" ht="31.5" customHeight="1">
      <c r="A274" s="37" t="s">
        <v>130</v>
      </c>
      <c r="B274" s="156"/>
      <c r="C274" s="156"/>
      <c r="D274" s="49"/>
      <c r="E274" s="39">
        <v>240</v>
      </c>
      <c r="F274" s="176">
        <v>371</v>
      </c>
      <c r="J274" s="10"/>
    </row>
    <row r="275" spans="1:10" ht="24.75" customHeight="1">
      <c r="A275" s="65" t="s">
        <v>7</v>
      </c>
      <c r="B275" s="156"/>
      <c r="C275" s="156"/>
      <c r="D275" s="179" t="s">
        <v>213</v>
      </c>
      <c r="E275" s="39"/>
      <c r="F275" s="178">
        <f>F276</f>
        <v>2079.3</v>
      </c>
      <c r="J275" s="10"/>
    </row>
    <row r="276" spans="1:10" ht="31.5" customHeight="1">
      <c r="A276" s="37" t="s">
        <v>130</v>
      </c>
      <c r="B276" s="156"/>
      <c r="C276" s="156"/>
      <c r="D276" s="179"/>
      <c r="E276" s="39">
        <v>240</v>
      </c>
      <c r="F276" s="104">
        <v>2079.3</v>
      </c>
      <c r="J276" s="10"/>
    </row>
    <row r="277" spans="1:10" ht="23.25" customHeight="1">
      <c r="A277" s="56" t="s">
        <v>93</v>
      </c>
      <c r="B277" s="49"/>
      <c r="C277" s="180"/>
      <c r="D277" s="179" t="s">
        <v>411</v>
      </c>
      <c r="E277" s="39"/>
      <c r="F277" s="104">
        <f>F278</f>
        <v>1059.9</v>
      </c>
      <c r="J277" s="10"/>
    </row>
    <row r="278" spans="1:10" ht="21.75" customHeight="1">
      <c r="A278" s="37" t="s">
        <v>130</v>
      </c>
      <c r="B278" s="49"/>
      <c r="C278" s="180"/>
      <c r="D278" s="179"/>
      <c r="E278" s="39">
        <v>240</v>
      </c>
      <c r="F278" s="104">
        <v>1059.9</v>
      </c>
      <c r="J278" s="10"/>
    </row>
    <row r="279" spans="1:10" ht="31.5" customHeight="1">
      <c r="A279" s="118" t="s">
        <v>216</v>
      </c>
      <c r="B279" s="156"/>
      <c r="C279" s="156"/>
      <c r="D279" s="49" t="s">
        <v>217</v>
      </c>
      <c r="E279" s="39"/>
      <c r="F279" s="178">
        <f>F280</f>
        <v>220</v>
      </c>
      <c r="J279" s="10"/>
    </row>
    <row r="280" spans="1:10" ht="24.75" customHeight="1">
      <c r="A280" s="118" t="s">
        <v>2</v>
      </c>
      <c r="B280" s="156"/>
      <c r="C280" s="156"/>
      <c r="D280" s="49" t="s">
        <v>218</v>
      </c>
      <c r="E280" s="39"/>
      <c r="F280" s="178">
        <f>F281</f>
        <v>220</v>
      </c>
      <c r="J280" s="10"/>
    </row>
    <row r="281" spans="1:10" ht="31.5" customHeight="1">
      <c r="A281" s="37" t="s">
        <v>130</v>
      </c>
      <c r="B281" s="156"/>
      <c r="C281" s="156"/>
      <c r="D281" s="49"/>
      <c r="E281" s="39">
        <v>240</v>
      </c>
      <c r="F281" s="104">
        <v>220</v>
      </c>
      <c r="J281" s="10"/>
    </row>
    <row r="282" spans="1:10" ht="30" customHeight="1">
      <c r="A282" s="208" t="s">
        <v>289</v>
      </c>
      <c r="B282" s="156"/>
      <c r="C282" s="156"/>
      <c r="D282" s="49" t="s">
        <v>291</v>
      </c>
      <c r="E282" s="39"/>
      <c r="F282" s="176">
        <f>F283+F287+F292</f>
        <v>53050.1</v>
      </c>
      <c r="J282" s="10"/>
    </row>
    <row r="283" spans="1:10" ht="18" customHeight="1">
      <c r="A283" s="56" t="s">
        <v>323</v>
      </c>
      <c r="B283" s="156"/>
      <c r="C283" s="156"/>
      <c r="D283" s="49" t="s">
        <v>324</v>
      </c>
      <c r="E283" s="39"/>
      <c r="F283" s="176">
        <f>F284</f>
        <v>12776.5</v>
      </c>
      <c r="J283" s="10"/>
    </row>
    <row r="284" spans="1:10" ht="19.5" customHeight="1">
      <c r="A284" s="181" t="s">
        <v>2</v>
      </c>
      <c r="B284" s="156"/>
      <c r="C284" s="156"/>
      <c r="D284" s="49" t="s">
        <v>325</v>
      </c>
      <c r="E284" s="49"/>
      <c r="F284" s="176">
        <f>F285+F286</f>
        <v>12776.5</v>
      </c>
      <c r="J284" s="10"/>
    </row>
    <row r="285" spans="1:10" ht="18.75" customHeight="1">
      <c r="A285" s="37" t="s">
        <v>129</v>
      </c>
      <c r="B285" s="22"/>
      <c r="C285" s="22"/>
      <c r="D285" s="49"/>
      <c r="E285" s="39">
        <v>120</v>
      </c>
      <c r="F285" s="176">
        <v>12368.9</v>
      </c>
      <c r="J285" s="10"/>
    </row>
    <row r="286" spans="1:10" ht="24.75" customHeight="1">
      <c r="A286" s="37" t="s">
        <v>130</v>
      </c>
      <c r="B286" s="21"/>
      <c r="C286" s="21"/>
      <c r="D286" s="49"/>
      <c r="E286" s="39">
        <v>240</v>
      </c>
      <c r="F286" s="176">
        <v>407.6</v>
      </c>
      <c r="J286" s="10"/>
    </row>
    <row r="287" spans="1:10" ht="15" customHeight="1">
      <c r="A287" s="65" t="s">
        <v>7</v>
      </c>
      <c r="B287" s="21"/>
      <c r="C287" s="102"/>
      <c r="D287" s="49" t="s">
        <v>326</v>
      </c>
      <c r="E287" s="49"/>
      <c r="F287" s="104">
        <f>SUM(F288:F291)</f>
        <v>31497.5</v>
      </c>
      <c r="J287" s="10"/>
    </row>
    <row r="288" spans="1:10" ht="24" customHeight="1">
      <c r="A288" s="65" t="s">
        <v>142</v>
      </c>
      <c r="B288" s="21"/>
      <c r="C288" s="102"/>
      <c r="D288" s="97"/>
      <c r="E288" s="49" t="s">
        <v>143</v>
      </c>
      <c r="F288" s="104">
        <v>25500.5</v>
      </c>
      <c r="J288" s="10"/>
    </row>
    <row r="289" spans="1:10" ht="30.75" customHeight="1">
      <c r="A289" s="37" t="s">
        <v>130</v>
      </c>
      <c r="B289" s="21"/>
      <c r="C289" s="102"/>
      <c r="D289" s="49"/>
      <c r="E289" s="39">
        <v>240</v>
      </c>
      <c r="F289" s="104">
        <v>5763.8</v>
      </c>
      <c r="J289" s="10"/>
    </row>
    <row r="290" spans="1:10" ht="15" customHeight="1">
      <c r="A290" s="38" t="s">
        <v>144</v>
      </c>
      <c r="B290" s="21"/>
      <c r="C290" s="21"/>
      <c r="D290" s="49"/>
      <c r="E290" s="49" t="s">
        <v>145</v>
      </c>
      <c r="F290" s="104">
        <v>218</v>
      </c>
      <c r="J290" s="10"/>
    </row>
    <row r="291" spans="1:10" ht="12" customHeight="1">
      <c r="A291" s="38" t="s">
        <v>131</v>
      </c>
      <c r="B291" s="21"/>
      <c r="C291" s="21"/>
      <c r="D291" s="49"/>
      <c r="E291" s="39">
        <v>850</v>
      </c>
      <c r="F291" s="104">
        <v>15.2</v>
      </c>
      <c r="J291" s="10"/>
    </row>
    <row r="292" spans="1:10" ht="23.25" customHeight="1">
      <c r="A292" s="56" t="s">
        <v>93</v>
      </c>
      <c r="B292" s="21"/>
      <c r="C292" s="21"/>
      <c r="D292" s="49" t="s">
        <v>327</v>
      </c>
      <c r="E292" s="49"/>
      <c r="F292" s="182">
        <f>F294+F293</f>
        <v>8776.1</v>
      </c>
      <c r="J292" s="10"/>
    </row>
    <row r="293" spans="1:10" ht="24" customHeight="1">
      <c r="A293" s="65" t="s">
        <v>142</v>
      </c>
      <c r="B293" s="21"/>
      <c r="C293" s="102"/>
      <c r="D293" s="49"/>
      <c r="E293" s="49" t="s">
        <v>143</v>
      </c>
      <c r="F293" s="182">
        <v>7783.9</v>
      </c>
      <c r="J293" s="10"/>
    </row>
    <row r="294" spans="1:10" ht="25.5" customHeight="1">
      <c r="A294" s="37" t="s">
        <v>130</v>
      </c>
      <c r="B294" s="21"/>
      <c r="C294" s="21"/>
      <c r="D294" s="49"/>
      <c r="E294" s="39">
        <v>240</v>
      </c>
      <c r="F294" s="182">
        <v>992.2</v>
      </c>
      <c r="J294" s="10"/>
    </row>
    <row r="295" spans="1:10" ht="16.5" customHeight="1">
      <c r="A295" s="132" t="s">
        <v>16</v>
      </c>
      <c r="B295" s="133" t="s">
        <v>46</v>
      </c>
      <c r="C295" s="134"/>
      <c r="D295" s="135"/>
      <c r="E295" s="135"/>
      <c r="F295" s="136">
        <f>F296</f>
        <v>1025.6</v>
      </c>
      <c r="J295" s="10"/>
    </row>
    <row r="296" spans="1:10" ht="17.25" customHeight="1">
      <c r="A296" s="120" t="s">
        <v>29</v>
      </c>
      <c r="B296" s="22" t="s">
        <v>46</v>
      </c>
      <c r="C296" s="22" t="s">
        <v>38</v>
      </c>
      <c r="D296" s="54"/>
      <c r="E296" s="54"/>
      <c r="F296" s="104">
        <f>F297+F301+F305</f>
        <v>1025.6</v>
      </c>
      <c r="J296" s="10"/>
    </row>
    <row r="297" spans="1:10" ht="27" customHeight="1">
      <c r="A297" s="56" t="s">
        <v>365</v>
      </c>
      <c r="B297" s="46"/>
      <c r="C297" s="75"/>
      <c r="D297" s="98" t="s">
        <v>168</v>
      </c>
      <c r="E297" s="95"/>
      <c r="F297" s="96">
        <f>F298</f>
        <v>102</v>
      </c>
      <c r="J297" s="10"/>
    </row>
    <row r="298" spans="1:10" ht="37.5" customHeight="1">
      <c r="A298" s="56" t="s">
        <v>369</v>
      </c>
      <c r="B298" s="46"/>
      <c r="C298" s="75"/>
      <c r="D298" s="106" t="s">
        <v>370</v>
      </c>
      <c r="E298" s="99"/>
      <c r="F298" s="50">
        <f>F299</f>
        <v>102</v>
      </c>
      <c r="J298" s="10"/>
    </row>
    <row r="299" spans="1:10" ht="17.25" customHeight="1">
      <c r="A299" s="56" t="s">
        <v>17</v>
      </c>
      <c r="B299" s="46"/>
      <c r="C299" s="75"/>
      <c r="D299" s="106" t="s">
        <v>396</v>
      </c>
      <c r="E299" s="76"/>
      <c r="F299" s="50">
        <f>F300</f>
        <v>102</v>
      </c>
      <c r="J299" s="10"/>
    </row>
    <row r="300" spans="1:10" ht="27.75" customHeight="1">
      <c r="A300" s="56" t="s">
        <v>147</v>
      </c>
      <c r="B300" s="52"/>
      <c r="C300" s="53"/>
      <c r="D300" s="54"/>
      <c r="E300" s="148">
        <v>240</v>
      </c>
      <c r="F300" s="96">
        <v>102</v>
      </c>
      <c r="J300" s="10"/>
    </row>
    <row r="301" spans="1:10" ht="37.5" customHeight="1">
      <c r="A301" s="56" t="s">
        <v>253</v>
      </c>
      <c r="B301" s="46"/>
      <c r="C301" s="57"/>
      <c r="D301" s="49" t="s">
        <v>156</v>
      </c>
      <c r="E301" s="39"/>
      <c r="F301" s="50">
        <f>F302</f>
        <v>250</v>
      </c>
      <c r="J301" s="10"/>
    </row>
    <row r="302" spans="1:10" ht="27" customHeight="1">
      <c r="A302" s="56" t="s">
        <v>397</v>
      </c>
      <c r="B302" s="46"/>
      <c r="C302" s="57"/>
      <c r="D302" s="49" t="s">
        <v>398</v>
      </c>
      <c r="E302" s="39"/>
      <c r="F302" s="50">
        <f>F303</f>
        <v>250</v>
      </c>
      <c r="J302" s="10"/>
    </row>
    <row r="303" spans="1:10" ht="17.25" customHeight="1">
      <c r="A303" s="56" t="s">
        <v>17</v>
      </c>
      <c r="B303" s="121"/>
      <c r="C303" s="183"/>
      <c r="D303" s="49" t="s">
        <v>399</v>
      </c>
      <c r="E303" s="39"/>
      <c r="F303" s="96">
        <f>F304</f>
        <v>250</v>
      </c>
      <c r="J303" s="10"/>
    </row>
    <row r="304" spans="1:10" ht="26.25" customHeight="1">
      <c r="A304" s="56" t="s">
        <v>147</v>
      </c>
      <c r="B304" s="46"/>
      <c r="C304" s="57"/>
      <c r="D304" s="39"/>
      <c r="E304" s="49" t="s">
        <v>138</v>
      </c>
      <c r="F304" s="50">
        <v>250</v>
      </c>
      <c r="J304" s="10"/>
    </row>
    <row r="305" spans="1:10" ht="27.75" customHeight="1">
      <c r="A305" s="208" t="s">
        <v>289</v>
      </c>
      <c r="B305" s="21"/>
      <c r="C305" s="21"/>
      <c r="D305" s="49" t="s">
        <v>291</v>
      </c>
      <c r="E305" s="54"/>
      <c r="F305" s="104">
        <v>673.6</v>
      </c>
      <c r="J305" s="10"/>
    </row>
    <row r="306" spans="1:10" ht="30" customHeight="1">
      <c r="A306" s="56" t="s">
        <v>290</v>
      </c>
      <c r="B306" s="21"/>
      <c r="C306" s="21"/>
      <c r="D306" s="49" t="s">
        <v>292</v>
      </c>
      <c r="E306" s="54"/>
      <c r="F306" s="104">
        <v>673.6</v>
      </c>
      <c r="J306" s="10"/>
    </row>
    <row r="307" spans="1:10" ht="23.25" customHeight="1">
      <c r="A307" s="37" t="s">
        <v>17</v>
      </c>
      <c r="B307" s="21"/>
      <c r="C307" s="102"/>
      <c r="D307" s="49" t="s">
        <v>328</v>
      </c>
      <c r="E307" s="49"/>
      <c r="F307" s="104">
        <v>673.6</v>
      </c>
      <c r="J307" s="10"/>
    </row>
    <row r="308" spans="1:10" ht="30" customHeight="1">
      <c r="A308" s="37" t="s">
        <v>130</v>
      </c>
      <c r="B308" s="132"/>
      <c r="C308" s="132"/>
      <c r="D308" s="49"/>
      <c r="E308" s="39">
        <v>240</v>
      </c>
      <c r="F308" s="104">
        <v>673.6</v>
      </c>
      <c r="J308" s="10"/>
    </row>
    <row r="309" spans="1:10" ht="20.25" customHeight="1">
      <c r="A309" s="132" t="s">
        <v>98</v>
      </c>
      <c r="B309" s="132" t="s">
        <v>44</v>
      </c>
      <c r="C309" s="132"/>
      <c r="D309" s="132"/>
      <c r="E309" s="132"/>
      <c r="F309" s="136">
        <f>F310+F327+F379+F394+F368</f>
        <v>2094973.4000000001</v>
      </c>
      <c r="J309" s="10"/>
    </row>
    <row r="310" spans="1:10" ht="15.75" customHeight="1">
      <c r="A310" s="158" t="s">
        <v>11</v>
      </c>
      <c r="B310" s="159" t="s">
        <v>44</v>
      </c>
      <c r="C310" s="209" t="s">
        <v>36</v>
      </c>
      <c r="D310" s="146"/>
      <c r="E310" s="147"/>
      <c r="F310" s="210">
        <f>F311</f>
        <v>656619.7000000001</v>
      </c>
      <c r="J310" s="10"/>
    </row>
    <row r="311" spans="1:10" ht="33.75" customHeight="1">
      <c r="A311" s="111" t="s">
        <v>173</v>
      </c>
      <c r="B311" s="21"/>
      <c r="C311" s="102"/>
      <c r="D311" s="211" t="s">
        <v>107</v>
      </c>
      <c r="E311" s="23"/>
      <c r="F311" s="100">
        <f>F312</f>
        <v>656619.7000000001</v>
      </c>
      <c r="J311" s="10"/>
    </row>
    <row r="312" spans="1:10" ht="15.75" customHeight="1">
      <c r="A312" s="212" t="s">
        <v>118</v>
      </c>
      <c r="B312" s="21"/>
      <c r="C312" s="102"/>
      <c r="D312" s="68" t="s">
        <v>162</v>
      </c>
      <c r="E312" s="23"/>
      <c r="F312" s="100">
        <f>F313+F315+F318+F320+F323+F325</f>
        <v>656619.7000000001</v>
      </c>
      <c r="J312" s="10"/>
    </row>
    <row r="313" spans="1:10" ht="15.75" customHeight="1">
      <c r="A313" s="18" t="s">
        <v>119</v>
      </c>
      <c r="B313" s="21"/>
      <c r="C313" s="102"/>
      <c r="D313" s="103" t="s">
        <v>174</v>
      </c>
      <c r="E313" s="23"/>
      <c r="F313" s="100">
        <f>F314</f>
        <v>82</v>
      </c>
      <c r="J313" s="10"/>
    </row>
    <row r="314" spans="1:10" ht="36.75" customHeight="1">
      <c r="A314" s="18" t="s">
        <v>85</v>
      </c>
      <c r="B314" s="21"/>
      <c r="C314" s="102"/>
      <c r="D314" s="103"/>
      <c r="E314" s="23" t="s">
        <v>63</v>
      </c>
      <c r="F314" s="100">
        <v>82</v>
      </c>
      <c r="J314" s="10"/>
    </row>
    <row r="315" spans="1:10" ht="15.75" customHeight="1">
      <c r="A315" s="18" t="s">
        <v>7</v>
      </c>
      <c r="B315" s="21"/>
      <c r="C315" s="102"/>
      <c r="D315" s="103" t="s">
        <v>158</v>
      </c>
      <c r="E315" s="23"/>
      <c r="F315" s="100">
        <f>F316+F317</f>
        <v>191214.3</v>
      </c>
      <c r="J315" s="10"/>
    </row>
    <row r="316" spans="1:10" ht="15.75" customHeight="1">
      <c r="A316" s="18" t="s">
        <v>132</v>
      </c>
      <c r="B316" s="103"/>
      <c r="C316" s="103"/>
      <c r="D316" s="103"/>
      <c r="E316" s="103">
        <v>610</v>
      </c>
      <c r="F316" s="100">
        <v>184772.4</v>
      </c>
      <c r="J316" s="10"/>
    </row>
    <row r="317" spans="1:10" ht="15.75" customHeight="1">
      <c r="A317" s="18" t="s">
        <v>133</v>
      </c>
      <c r="B317" s="103"/>
      <c r="C317" s="103"/>
      <c r="D317" s="103"/>
      <c r="E317" s="103">
        <v>620</v>
      </c>
      <c r="F317" s="100">
        <v>6441.9</v>
      </c>
      <c r="J317" s="10"/>
    </row>
    <row r="318" spans="1:10" ht="41.25" customHeight="1">
      <c r="A318" s="213" t="s">
        <v>175</v>
      </c>
      <c r="B318" s="214"/>
      <c r="C318" s="214"/>
      <c r="D318" s="214" t="s">
        <v>176</v>
      </c>
      <c r="E318" s="214"/>
      <c r="F318" s="100">
        <f>F319</f>
        <v>240</v>
      </c>
      <c r="J318" s="10"/>
    </row>
    <row r="319" spans="1:10" ht="15.75" customHeight="1">
      <c r="A319" s="18" t="s">
        <v>132</v>
      </c>
      <c r="B319" s="103"/>
      <c r="C319" s="103"/>
      <c r="D319" s="103"/>
      <c r="E319" s="103">
        <v>610</v>
      </c>
      <c r="F319" s="100">
        <v>240</v>
      </c>
      <c r="J319" s="10"/>
    </row>
    <row r="320" spans="1:10" ht="71.25" customHeight="1">
      <c r="A320" s="18" t="s">
        <v>177</v>
      </c>
      <c r="B320" s="21"/>
      <c r="C320" s="102"/>
      <c r="D320" s="103" t="s">
        <v>178</v>
      </c>
      <c r="E320" s="23"/>
      <c r="F320" s="100">
        <f>F321+F322</f>
        <v>442466</v>
      </c>
      <c r="J320" s="10"/>
    </row>
    <row r="321" spans="1:10" ht="15.75" customHeight="1">
      <c r="A321" s="18" t="s">
        <v>132</v>
      </c>
      <c r="B321" s="21"/>
      <c r="C321" s="102"/>
      <c r="D321" s="103"/>
      <c r="E321" s="23" t="s">
        <v>134</v>
      </c>
      <c r="F321" s="100">
        <v>426329.5</v>
      </c>
      <c r="J321" s="10"/>
    </row>
    <row r="322" spans="1:10" ht="15.75" customHeight="1">
      <c r="A322" s="18" t="s">
        <v>133</v>
      </c>
      <c r="B322" s="21"/>
      <c r="C322" s="102"/>
      <c r="D322" s="103"/>
      <c r="E322" s="23" t="s">
        <v>135</v>
      </c>
      <c r="F322" s="100">
        <v>16136.5</v>
      </c>
      <c r="J322" s="10"/>
    </row>
    <row r="323" spans="1:10" ht="75" customHeight="1">
      <c r="A323" s="18" t="s">
        <v>179</v>
      </c>
      <c r="B323" s="21"/>
      <c r="C323" s="102"/>
      <c r="D323" s="103" t="s">
        <v>180</v>
      </c>
      <c r="E323" s="23"/>
      <c r="F323" s="100">
        <f>F324</f>
        <v>1427</v>
      </c>
      <c r="J323" s="10"/>
    </row>
    <row r="324" spans="1:10" ht="33.75" customHeight="1">
      <c r="A324" s="18" t="s">
        <v>85</v>
      </c>
      <c r="B324" s="21"/>
      <c r="C324" s="102"/>
      <c r="D324" s="103"/>
      <c r="E324" s="23" t="s">
        <v>63</v>
      </c>
      <c r="F324" s="100">
        <v>1427</v>
      </c>
      <c r="J324" s="10"/>
    </row>
    <row r="325" spans="1:10" ht="35.25" customHeight="1">
      <c r="A325" s="94" t="s">
        <v>170</v>
      </c>
      <c r="B325" s="21"/>
      <c r="C325" s="102"/>
      <c r="D325" s="103" t="s">
        <v>181</v>
      </c>
      <c r="E325" s="23"/>
      <c r="F325" s="100">
        <f>F326</f>
        <v>21190.4</v>
      </c>
      <c r="J325" s="10"/>
    </row>
    <row r="326" spans="1:10" ht="15.75" customHeight="1">
      <c r="A326" s="215" t="s">
        <v>136</v>
      </c>
      <c r="B326" s="21"/>
      <c r="C326" s="102"/>
      <c r="D326" s="103"/>
      <c r="E326" s="23" t="s">
        <v>137</v>
      </c>
      <c r="F326" s="100">
        <v>21190.4</v>
      </c>
      <c r="J326" s="10"/>
    </row>
    <row r="327" spans="1:10" ht="15" customHeight="1">
      <c r="A327" s="19" t="s">
        <v>12</v>
      </c>
      <c r="B327" s="22" t="s">
        <v>44</v>
      </c>
      <c r="C327" s="22" t="s">
        <v>37</v>
      </c>
      <c r="D327" s="168"/>
      <c r="E327" s="168"/>
      <c r="F327" s="100">
        <f>F328+F333+F337</f>
        <v>1336651.4</v>
      </c>
      <c r="J327" s="10"/>
    </row>
    <row r="328" spans="1:10" ht="36.75" customHeight="1">
      <c r="A328" s="222" t="s">
        <v>167</v>
      </c>
      <c r="B328" s="216"/>
      <c r="C328" s="217"/>
      <c r="D328" s="190" t="s">
        <v>275</v>
      </c>
      <c r="E328" s="23"/>
      <c r="F328" s="210">
        <f>F329</f>
        <v>65604.2</v>
      </c>
      <c r="J328" s="10"/>
    </row>
    <row r="329" spans="1:10" ht="28.5" customHeight="1">
      <c r="A329" s="18" t="s">
        <v>286</v>
      </c>
      <c r="B329" s="21"/>
      <c r="C329" s="22"/>
      <c r="D329" s="190" t="s">
        <v>287</v>
      </c>
      <c r="E329" s="190"/>
      <c r="F329" s="210">
        <f>F330</f>
        <v>65604.2</v>
      </c>
      <c r="J329" s="10"/>
    </row>
    <row r="330" spans="1:10" ht="15" customHeight="1">
      <c r="A330" s="18" t="s">
        <v>7</v>
      </c>
      <c r="B330" s="21"/>
      <c r="C330" s="22"/>
      <c r="D330" s="190" t="s">
        <v>288</v>
      </c>
      <c r="E330" s="190"/>
      <c r="F330" s="210">
        <f>F331+F332</f>
        <v>65604.2</v>
      </c>
      <c r="J330" s="10"/>
    </row>
    <row r="331" spans="1:10" ht="15" customHeight="1">
      <c r="A331" s="18" t="s">
        <v>132</v>
      </c>
      <c r="B331" s="103"/>
      <c r="C331" s="103"/>
      <c r="D331" s="103"/>
      <c r="E331" s="103">
        <v>610</v>
      </c>
      <c r="F331" s="210">
        <v>41731.9</v>
      </c>
      <c r="J331" s="10"/>
    </row>
    <row r="332" spans="1:10" ht="15" customHeight="1">
      <c r="A332" s="18" t="s">
        <v>133</v>
      </c>
      <c r="B332" s="103"/>
      <c r="C332" s="103"/>
      <c r="D332" s="103"/>
      <c r="E332" s="103">
        <v>620</v>
      </c>
      <c r="F332" s="210">
        <v>23872.3</v>
      </c>
      <c r="J332" s="10"/>
    </row>
    <row r="333" spans="1:10" ht="27.75" customHeight="1">
      <c r="A333" s="111" t="s">
        <v>250</v>
      </c>
      <c r="B333" s="218"/>
      <c r="C333" s="102"/>
      <c r="D333" s="23" t="s">
        <v>105</v>
      </c>
      <c r="E333" s="23"/>
      <c r="F333" s="210">
        <f>F334</f>
        <v>123132.2</v>
      </c>
      <c r="J333" s="10"/>
    </row>
    <row r="334" spans="1:10" ht="27" customHeight="1">
      <c r="A334" s="111" t="s">
        <v>251</v>
      </c>
      <c r="B334" s="218"/>
      <c r="C334" s="102"/>
      <c r="D334" s="23" t="s">
        <v>160</v>
      </c>
      <c r="E334" s="23"/>
      <c r="F334" s="210">
        <f>F335</f>
        <v>123132.2</v>
      </c>
      <c r="J334" s="10"/>
    </row>
    <row r="335" spans="1:10" ht="17.25" customHeight="1">
      <c r="A335" s="111" t="s">
        <v>7</v>
      </c>
      <c r="B335" s="21"/>
      <c r="C335" s="102"/>
      <c r="D335" s="23" t="s">
        <v>161</v>
      </c>
      <c r="E335" s="23"/>
      <c r="F335" s="210">
        <f>F336</f>
        <v>123132.2</v>
      </c>
      <c r="J335" s="10"/>
    </row>
    <row r="336" spans="1:10" ht="15.75" customHeight="1">
      <c r="A336" s="18" t="s">
        <v>149</v>
      </c>
      <c r="B336" s="117"/>
      <c r="C336" s="21"/>
      <c r="D336" s="23"/>
      <c r="E336" s="23" t="s">
        <v>134</v>
      </c>
      <c r="F336" s="210">
        <v>123132.2</v>
      </c>
      <c r="J336" s="10"/>
    </row>
    <row r="337" spans="1:10" ht="33.75" customHeight="1">
      <c r="A337" s="111" t="s">
        <v>173</v>
      </c>
      <c r="B337" s="112"/>
      <c r="C337" s="112"/>
      <c r="D337" s="211" t="s">
        <v>107</v>
      </c>
      <c r="E337" s="103"/>
      <c r="F337" s="100">
        <f>F338+F362</f>
        <v>1147915</v>
      </c>
      <c r="J337" s="10"/>
    </row>
    <row r="338" spans="1:10" ht="15" customHeight="1">
      <c r="A338" s="212" t="s">
        <v>120</v>
      </c>
      <c r="B338" s="21"/>
      <c r="C338" s="23"/>
      <c r="D338" s="211" t="s">
        <v>108</v>
      </c>
      <c r="E338" s="23"/>
      <c r="F338" s="100">
        <f>F339+F342+F344+F346+F349+F351+F355+F357+F359</f>
        <v>1100010.2</v>
      </c>
      <c r="J338" s="10"/>
    </row>
    <row r="339" spans="1:10" ht="15" customHeight="1">
      <c r="A339" s="18" t="s">
        <v>7</v>
      </c>
      <c r="B339" s="103"/>
      <c r="C339" s="103"/>
      <c r="D339" s="103" t="s">
        <v>182</v>
      </c>
      <c r="E339" s="103"/>
      <c r="F339" s="100">
        <f>F340+F341</f>
        <v>167002.2</v>
      </c>
      <c r="J339" s="10"/>
    </row>
    <row r="340" spans="1:10" ht="15" customHeight="1">
      <c r="A340" s="18" t="s">
        <v>132</v>
      </c>
      <c r="B340" s="103"/>
      <c r="C340" s="103"/>
      <c r="D340" s="103"/>
      <c r="E340" s="103">
        <v>610</v>
      </c>
      <c r="F340" s="100">
        <v>163015</v>
      </c>
      <c r="J340" s="10"/>
    </row>
    <row r="341" spans="1:10" ht="15" customHeight="1">
      <c r="A341" s="18" t="s">
        <v>133</v>
      </c>
      <c r="B341" s="103"/>
      <c r="C341" s="103"/>
      <c r="D341" s="103"/>
      <c r="E341" s="103">
        <v>620</v>
      </c>
      <c r="F341" s="100">
        <v>3987.2</v>
      </c>
      <c r="J341" s="10"/>
    </row>
    <row r="342" spans="1:10" ht="53.25" customHeight="1">
      <c r="A342" s="94" t="s">
        <v>171</v>
      </c>
      <c r="B342" s="103"/>
      <c r="C342" s="103"/>
      <c r="D342" s="214" t="s">
        <v>183</v>
      </c>
      <c r="E342" s="103"/>
      <c r="F342" s="100">
        <f>F343</f>
        <v>300</v>
      </c>
      <c r="J342" s="10"/>
    </row>
    <row r="343" spans="1:10" ht="15" customHeight="1">
      <c r="A343" s="18" t="s">
        <v>132</v>
      </c>
      <c r="B343" s="103"/>
      <c r="C343" s="103"/>
      <c r="D343" s="103"/>
      <c r="E343" s="103">
        <v>610</v>
      </c>
      <c r="F343" s="100">
        <v>300</v>
      </c>
      <c r="J343" s="10"/>
    </row>
    <row r="344" spans="1:10" ht="59.25" customHeight="1">
      <c r="A344" s="18" t="s">
        <v>184</v>
      </c>
      <c r="B344" s="103"/>
      <c r="C344" s="103"/>
      <c r="D344" s="103" t="s">
        <v>185</v>
      </c>
      <c r="E344" s="103"/>
      <c r="F344" s="100">
        <f>F345</f>
        <v>1710</v>
      </c>
      <c r="J344" s="10"/>
    </row>
    <row r="345" spans="1:10" ht="15" customHeight="1">
      <c r="A345" s="18" t="s">
        <v>132</v>
      </c>
      <c r="B345" s="103"/>
      <c r="C345" s="103"/>
      <c r="D345" s="103"/>
      <c r="E345" s="103">
        <v>610</v>
      </c>
      <c r="F345" s="100">
        <v>1710</v>
      </c>
      <c r="J345" s="10"/>
    </row>
    <row r="346" spans="1:10" ht="92.25" customHeight="1">
      <c r="A346" s="219" t="s">
        <v>186</v>
      </c>
      <c r="B346" s="21"/>
      <c r="C346" s="102"/>
      <c r="D346" s="103" t="s">
        <v>187</v>
      </c>
      <c r="E346" s="103"/>
      <c r="F346" s="100">
        <f>F347+F348</f>
        <v>870247</v>
      </c>
      <c r="J346" s="10"/>
    </row>
    <row r="347" spans="1:10" ht="15" customHeight="1">
      <c r="A347" s="18" t="s">
        <v>132</v>
      </c>
      <c r="B347" s="21"/>
      <c r="C347" s="102"/>
      <c r="D347" s="103"/>
      <c r="E347" s="23" t="s">
        <v>134</v>
      </c>
      <c r="F347" s="100">
        <v>821929</v>
      </c>
      <c r="J347" s="10"/>
    </row>
    <row r="348" spans="1:10" ht="20.25" customHeight="1">
      <c r="A348" s="18" t="s">
        <v>133</v>
      </c>
      <c r="B348" s="21"/>
      <c r="C348" s="102"/>
      <c r="D348" s="103"/>
      <c r="E348" s="23" t="s">
        <v>135</v>
      </c>
      <c r="F348" s="100">
        <v>48318</v>
      </c>
      <c r="J348" s="10"/>
    </row>
    <row r="349" spans="1:10" ht="93" customHeight="1">
      <c r="A349" s="18" t="s">
        <v>188</v>
      </c>
      <c r="B349" s="21"/>
      <c r="C349" s="102"/>
      <c r="D349" s="103" t="s">
        <v>189</v>
      </c>
      <c r="E349" s="23"/>
      <c r="F349" s="100">
        <f>F350</f>
        <v>12280</v>
      </c>
      <c r="J349" s="10"/>
    </row>
    <row r="350" spans="1:10" ht="33" customHeight="1">
      <c r="A350" s="18" t="s">
        <v>85</v>
      </c>
      <c r="B350" s="21"/>
      <c r="C350" s="102"/>
      <c r="D350" s="103"/>
      <c r="E350" s="23" t="s">
        <v>63</v>
      </c>
      <c r="F350" s="100">
        <v>12280</v>
      </c>
      <c r="J350" s="10"/>
    </row>
    <row r="351" spans="1:10" ht="57.75" customHeight="1">
      <c r="A351" s="18" t="s">
        <v>190</v>
      </c>
      <c r="B351" s="21"/>
      <c r="C351" s="102"/>
      <c r="D351" s="103" t="s">
        <v>191</v>
      </c>
      <c r="E351" s="23"/>
      <c r="F351" s="100">
        <f>F352+F353+F354</f>
        <v>34346</v>
      </c>
      <c r="J351" s="10"/>
    </row>
    <row r="352" spans="1:10" ht="20.25" customHeight="1">
      <c r="A352" s="18" t="s">
        <v>132</v>
      </c>
      <c r="B352" s="21"/>
      <c r="C352" s="102"/>
      <c r="D352" s="103"/>
      <c r="E352" s="23" t="s">
        <v>134</v>
      </c>
      <c r="F352" s="100">
        <v>31862.2</v>
      </c>
      <c r="J352" s="10"/>
    </row>
    <row r="353" spans="1:10" ht="15" customHeight="1">
      <c r="A353" s="18" t="s">
        <v>133</v>
      </c>
      <c r="B353" s="21"/>
      <c r="C353" s="102"/>
      <c r="D353" s="103"/>
      <c r="E353" s="23" t="s">
        <v>135</v>
      </c>
      <c r="F353" s="100">
        <v>1543.8</v>
      </c>
      <c r="J353" s="10"/>
    </row>
    <row r="354" spans="1:10" ht="34.5" customHeight="1">
      <c r="A354" s="18" t="s">
        <v>85</v>
      </c>
      <c r="B354" s="21"/>
      <c r="C354" s="102"/>
      <c r="D354" s="103"/>
      <c r="E354" s="23" t="s">
        <v>63</v>
      </c>
      <c r="F354" s="100">
        <v>940</v>
      </c>
      <c r="J354" s="10"/>
    </row>
    <row r="355" spans="1:10" ht="42" customHeight="1">
      <c r="A355" s="18" t="s">
        <v>192</v>
      </c>
      <c r="B355" s="21"/>
      <c r="C355" s="102"/>
      <c r="D355" s="103" t="s">
        <v>193</v>
      </c>
      <c r="E355" s="23"/>
      <c r="F355" s="100">
        <f>F356</f>
        <v>357</v>
      </c>
      <c r="J355" s="10"/>
    </row>
    <row r="356" spans="1:10" ht="15" customHeight="1">
      <c r="A356" s="18" t="s">
        <v>132</v>
      </c>
      <c r="B356" s="21"/>
      <c r="C356" s="102"/>
      <c r="D356" s="103"/>
      <c r="E356" s="23" t="s">
        <v>134</v>
      </c>
      <c r="F356" s="100">
        <v>357</v>
      </c>
      <c r="J356" s="10"/>
    </row>
    <row r="357" spans="1:10" ht="62.25" customHeight="1">
      <c r="A357" s="18" t="s">
        <v>194</v>
      </c>
      <c r="B357" s="21"/>
      <c r="C357" s="102"/>
      <c r="D357" s="103" t="s">
        <v>195</v>
      </c>
      <c r="E357" s="23"/>
      <c r="F357" s="100">
        <f>F358</f>
        <v>5038</v>
      </c>
      <c r="J357" s="10"/>
    </row>
    <row r="358" spans="1:10" ht="24.75" customHeight="1">
      <c r="A358" s="18" t="s">
        <v>132</v>
      </c>
      <c r="B358" s="21"/>
      <c r="C358" s="102"/>
      <c r="D358" s="103"/>
      <c r="E358" s="23" t="s">
        <v>134</v>
      </c>
      <c r="F358" s="100">
        <v>5038</v>
      </c>
      <c r="J358" s="10"/>
    </row>
    <row r="359" spans="1:10" ht="41.25" customHeight="1">
      <c r="A359" s="18" t="s">
        <v>87</v>
      </c>
      <c r="B359" s="21"/>
      <c r="C359" s="102"/>
      <c r="D359" s="103" t="s">
        <v>196</v>
      </c>
      <c r="E359" s="23"/>
      <c r="F359" s="100">
        <f>F360+F361</f>
        <v>8730</v>
      </c>
      <c r="J359" s="10"/>
    </row>
    <row r="360" spans="1:10" ht="15" customHeight="1">
      <c r="A360" s="18" t="s">
        <v>132</v>
      </c>
      <c r="B360" s="21"/>
      <c r="C360" s="102"/>
      <c r="D360" s="103"/>
      <c r="E360" s="23" t="s">
        <v>134</v>
      </c>
      <c r="F360" s="100">
        <v>8152</v>
      </c>
      <c r="J360" s="10"/>
    </row>
    <row r="361" spans="1:10" ht="15" customHeight="1">
      <c r="A361" s="18" t="s">
        <v>133</v>
      </c>
      <c r="B361" s="21"/>
      <c r="C361" s="102"/>
      <c r="D361" s="103"/>
      <c r="E361" s="23" t="s">
        <v>135</v>
      </c>
      <c r="F361" s="100">
        <v>578</v>
      </c>
      <c r="J361" s="10"/>
    </row>
    <row r="362" spans="1:10" ht="27.75" customHeight="1">
      <c r="A362" s="212" t="s">
        <v>121</v>
      </c>
      <c r="B362" s="21"/>
      <c r="C362" s="102"/>
      <c r="D362" s="68" t="s">
        <v>109</v>
      </c>
      <c r="E362" s="23"/>
      <c r="F362" s="100">
        <f>F363+F366</f>
        <v>47904.8</v>
      </c>
      <c r="J362" s="10"/>
    </row>
    <row r="363" spans="1:10" ht="15" customHeight="1">
      <c r="A363" s="18" t="s">
        <v>7</v>
      </c>
      <c r="B363" s="103"/>
      <c r="C363" s="103"/>
      <c r="D363" s="103" t="s">
        <v>197</v>
      </c>
      <c r="E363" s="103"/>
      <c r="F363" s="100">
        <f>F364+F365</f>
        <v>47704.8</v>
      </c>
      <c r="J363" s="10"/>
    </row>
    <row r="364" spans="1:10" ht="15" customHeight="1">
      <c r="A364" s="18" t="s">
        <v>132</v>
      </c>
      <c r="B364" s="103"/>
      <c r="C364" s="103"/>
      <c r="D364" s="103"/>
      <c r="E364" s="103">
        <v>610</v>
      </c>
      <c r="F364" s="100">
        <v>35142.1</v>
      </c>
      <c r="J364" s="10"/>
    </row>
    <row r="365" spans="1:10" ht="24.75" customHeight="1">
      <c r="A365" s="18" t="s">
        <v>133</v>
      </c>
      <c r="B365" s="103"/>
      <c r="C365" s="103"/>
      <c r="D365" s="103"/>
      <c r="E365" s="103">
        <v>620</v>
      </c>
      <c r="F365" s="100">
        <v>12562.7</v>
      </c>
      <c r="J365" s="10"/>
    </row>
    <row r="366" spans="1:10" ht="15.75" customHeight="1">
      <c r="A366" s="18" t="s">
        <v>86</v>
      </c>
      <c r="B366" s="21"/>
      <c r="C366" s="102"/>
      <c r="D366" s="103" t="s">
        <v>198</v>
      </c>
      <c r="E366" s="103"/>
      <c r="F366" s="100">
        <f>F367</f>
        <v>200</v>
      </c>
      <c r="J366" s="10"/>
    </row>
    <row r="367" spans="1:10" ht="30" customHeight="1">
      <c r="A367" s="18" t="s">
        <v>130</v>
      </c>
      <c r="B367" s="21"/>
      <c r="C367" s="102"/>
      <c r="D367" s="103"/>
      <c r="E367" s="103">
        <v>240</v>
      </c>
      <c r="F367" s="100">
        <v>200</v>
      </c>
      <c r="J367" s="10"/>
    </row>
    <row r="368" spans="1:10" ht="22.5" customHeight="1">
      <c r="A368" s="19" t="s">
        <v>24</v>
      </c>
      <c r="B368" s="22" t="s">
        <v>44</v>
      </c>
      <c r="C368" s="22" t="s">
        <v>45</v>
      </c>
      <c r="D368" s="23"/>
      <c r="E368" s="23"/>
      <c r="F368" s="100">
        <f>F369</f>
        <v>550</v>
      </c>
      <c r="J368" s="10"/>
    </row>
    <row r="369" spans="1:10" ht="25.5" customHeight="1">
      <c r="A369" s="111" t="s">
        <v>173</v>
      </c>
      <c r="B369" s="21"/>
      <c r="C369" s="102"/>
      <c r="D369" s="211" t="s">
        <v>107</v>
      </c>
      <c r="E369" s="103"/>
      <c r="F369" s="100">
        <f>F370+F373+F376</f>
        <v>550</v>
      </c>
      <c r="J369" s="10"/>
    </row>
    <row r="370" spans="1:10" ht="18" customHeight="1">
      <c r="A370" s="212" t="s">
        <v>118</v>
      </c>
      <c r="B370" s="21"/>
      <c r="C370" s="102"/>
      <c r="D370" s="68" t="s">
        <v>162</v>
      </c>
      <c r="E370" s="103"/>
      <c r="F370" s="100">
        <f>F371</f>
        <v>130</v>
      </c>
      <c r="G370" s="234"/>
      <c r="H370" s="234"/>
      <c r="I370" s="234"/>
      <c r="J370" s="10"/>
    </row>
    <row r="371" spans="1:10" ht="16.5" customHeight="1">
      <c r="A371" s="18" t="s">
        <v>88</v>
      </c>
      <c r="B371" s="21"/>
      <c r="C371" s="23"/>
      <c r="D371" s="103" t="s">
        <v>199</v>
      </c>
      <c r="E371" s="103"/>
      <c r="F371" s="100">
        <f>F372</f>
        <v>130</v>
      </c>
      <c r="J371" s="10"/>
    </row>
    <row r="372" spans="1:10" ht="28.5" customHeight="1">
      <c r="A372" s="18" t="s">
        <v>130</v>
      </c>
      <c r="B372" s="102"/>
      <c r="C372" s="102"/>
      <c r="D372" s="103"/>
      <c r="E372" s="23" t="s">
        <v>138</v>
      </c>
      <c r="F372" s="100">
        <v>130</v>
      </c>
      <c r="J372" s="10"/>
    </row>
    <row r="373" spans="1:10" ht="12" customHeight="1">
      <c r="A373" s="212" t="s">
        <v>120</v>
      </c>
      <c r="B373" s="21"/>
      <c r="C373" s="23"/>
      <c r="D373" s="211" t="s">
        <v>108</v>
      </c>
      <c r="E373" s="23"/>
      <c r="F373" s="100">
        <f>F374</f>
        <v>385</v>
      </c>
      <c r="J373" s="10"/>
    </row>
    <row r="374" spans="1:10" ht="12.75" customHeight="1">
      <c r="A374" s="18" t="s">
        <v>88</v>
      </c>
      <c r="B374" s="102"/>
      <c r="C374" s="102"/>
      <c r="D374" s="103" t="s">
        <v>200</v>
      </c>
      <c r="E374" s="23"/>
      <c r="F374" s="100">
        <f>F375</f>
        <v>385</v>
      </c>
      <c r="J374" s="10"/>
    </row>
    <row r="375" spans="1:9" ht="26.25" customHeight="1">
      <c r="A375" s="18" t="s">
        <v>130</v>
      </c>
      <c r="B375" s="102"/>
      <c r="C375" s="102"/>
      <c r="D375" s="103"/>
      <c r="E375" s="23" t="s">
        <v>138</v>
      </c>
      <c r="F375" s="100">
        <v>385</v>
      </c>
      <c r="I375" s="10"/>
    </row>
    <row r="376" spans="1:10" ht="24.75" customHeight="1">
      <c r="A376" s="212" t="s">
        <v>121</v>
      </c>
      <c r="B376" s="21"/>
      <c r="C376" s="102"/>
      <c r="D376" s="68" t="s">
        <v>109</v>
      </c>
      <c r="E376" s="103"/>
      <c r="F376" s="100">
        <f>F378</f>
        <v>35</v>
      </c>
      <c r="J376" s="10"/>
    </row>
    <row r="377" spans="1:10" ht="15" customHeight="1">
      <c r="A377" s="18" t="s">
        <v>88</v>
      </c>
      <c r="B377" s="21"/>
      <c r="C377" s="102"/>
      <c r="D377" s="103" t="s">
        <v>201</v>
      </c>
      <c r="E377" s="103"/>
      <c r="F377" s="100">
        <f>F378</f>
        <v>35</v>
      </c>
      <c r="J377" s="10"/>
    </row>
    <row r="378" spans="1:10" ht="25.5" customHeight="1">
      <c r="A378" s="18" t="s">
        <v>130</v>
      </c>
      <c r="B378" s="102"/>
      <c r="C378" s="102"/>
      <c r="D378" s="103"/>
      <c r="E378" s="23" t="s">
        <v>138</v>
      </c>
      <c r="F378" s="100">
        <v>35</v>
      </c>
      <c r="J378" s="10"/>
    </row>
    <row r="379" spans="1:10" ht="13.5" customHeight="1">
      <c r="A379" s="19" t="s">
        <v>13</v>
      </c>
      <c r="B379" s="22" t="s">
        <v>44</v>
      </c>
      <c r="C379" s="22" t="s">
        <v>44</v>
      </c>
      <c r="D379" s="23"/>
      <c r="E379" s="23"/>
      <c r="F379" s="100">
        <f>F390+F380</f>
        <v>17510.1</v>
      </c>
      <c r="J379" s="10"/>
    </row>
    <row r="380" spans="1:10" ht="22.5" customHeight="1">
      <c r="A380" s="222" t="s">
        <v>261</v>
      </c>
      <c r="B380" s="216"/>
      <c r="C380" s="217"/>
      <c r="D380" s="190" t="s">
        <v>103</v>
      </c>
      <c r="E380" s="23"/>
      <c r="F380" s="210">
        <f>F381+F384+F387</f>
        <v>16510.1</v>
      </c>
      <c r="J380" s="10"/>
    </row>
    <row r="381" spans="1:10" ht="13.5" customHeight="1">
      <c r="A381" s="18" t="s">
        <v>262</v>
      </c>
      <c r="B381" s="21"/>
      <c r="C381" s="21"/>
      <c r="D381" s="190" t="s">
        <v>258</v>
      </c>
      <c r="E381" s="23"/>
      <c r="F381" s="210">
        <f>F382</f>
        <v>1686.2</v>
      </c>
      <c r="J381" s="10"/>
    </row>
    <row r="382" spans="1:10" ht="13.5" customHeight="1">
      <c r="A382" s="18" t="s">
        <v>263</v>
      </c>
      <c r="B382" s="21"/>
      <c r="C382" s="21"/>
      <c r="D382" s="190" t="s">
        <v>264</v>
      </c>
      <c r="E382" s="23"/>
      <c r="F382" s="210">
        <f>F383</f>
        <v>1686.2</v>
      </c>
      <c r="J382" s="10"/>
    </row>
    <row r="383" spans="1:10" ht="13.5" customHeight="1">
      <c r="A383" s="18" t="s">
        <v>132</v>
      </c>
      <c r="B383" s="103"/>
      <c r="C383" s="103"/>
      <c r="D383" s="103"/>
      <c r="E383" s="103">
        <v>610</v>
      </c>
      <c r="F383" s="210">
        <v>1686.2</v>
      </c>
      <c r="J383" s="10"/>
    </row>
    <row r="384" spans="1:10" ht="29.25" customHeight="1">
      <c r="A384" s="18" t="s">
        <v>265</v>
      </c>
      <c r="B384" s="21"/>
      <c r="C384" s="21"/>
      <c r="D384" s="190" t="s">
        <v>259</v>
      </c>
      <c r="E384" s="23"/>
      <c r="F384" s="210">
        <f>F385</f>
        <v>2070.1</v>
      </c>
      <c r="J384" s="10"/>
    </row>
    <row r="385" spans="1:10" ht="27" customHeight="1">
      <c r="A385" s="18" t="s">
        <v>266</v>
      </c>
      <c r="B385" s="220"/>
      <c r="C385" s="220"/>
      <c r="D385" s="190" t="s">
        <v>267</v>
      </c>
      <c r="E385" s="23"/>
      <c r="F385" s="210">
        <f>F386</f>
        <v>2070.1</v>
      </c>
      <c r="J385" s="10"/>
    </row>
    <row r="386" spans="1:10" ht="13.5" customHeight="1">
      <c r="A386" s="18" t="s">
        <v>132</v>
      </c>
      <c r="B386" s="103"/>
      <c r="C386" s="103"/>
      <c r="D386" s="103"/>
      <c r="E386" s="103">
        <v>610</v>
      </c>
      <c r="F386" s="210">
        <v>2070.1</v>
      </c>
      <c r="J386" s="10"/>
    </row>
    <row r="387" spans="1:10" ht="28.5" customHeight="1">
      <c r="A387" s="18" t="s">
        <v>268</v>
      </c>
      <c r="B387" s="216"/>
      <c r="C387" s="217"/>
      <c r="D387" s="190" t="s">
        <v>269</v>
      </c>
      <c r="E387" s="23"/>
      <c r="F387" s="210">
        <f>F388</f>
        <v>12753.8</v>
      </c>
      <c r="J387" s="10"/>
    </row>
    <row r="388" spans="1:10" ht="18.75" customHeight="1">
      <c r="A388" s="18" t="s">
        <v>7</v>
      </c>
      <c r="B388" s="21"/>
      <c r="C388" s="21"/>
      <c r="D388" s="190" t="s">
        <v>270</v>
      </c>
      <c r="E388" s="190"/>
      <c r="F388" s="210">
        <f>F389</f>
        <v>12753.8</v>
      </c>
      <c r="J388" s="10"/>
    </row>
    <row r="389" spans="1:10" ht="19.5" customHeight="1">
      <c r="A389" s="18" t="s">
        <v>132</v>
      </c>
      <c r="B389" s="103"/>
      <c r="C389" s="103"/>
      <c r="D389" s="103"/>
      <c r="E389" s="103">
        <v>610</v>
      </c>
      <c r="F389" s="210">
        <v>12753.8</v>
      </c>
      <c r="J389" s="10"/>
    </row>
    <row r="390" spans="1:10" ht="27.75" customHeight="1">
      <c r="A390" s="111" t="s">
        <v>173</v>
      </c>
      <c r="B390" s="21"/>
      <c r="C390" s="102"/>
      <c r="D390" s="211" t="s">
        <v>107</v>
      </c>
      <c r="E390" s="103"/>
      <c r="F390" s="100">
        <f>F391</f>
        <v>1000</v>
      </c>
      <c r="J390" s="10"/>
    </row>
    <row r="391" spans="1:10" ht="28.5" customHeight="1">
      <c r="A391" s="212" t="s">
        <v>121</v>
      </c>
      <c r="B391" s="21"/>
      <c r="C391" s="102"/>
      <c r="D391" s="68" t="s">
        <v>109</v>
      </c>
      <c r="E391" s="103"/>
      <c r="F391" s="100">
        <f>F392</f>
        <v>1000</v>
      </c>
      <c r="J391" s="10"/>
    </row>
    <row r="392" spans="1:10" ht="16.5" customHeight="1">
      <c r="A392" s="18" t="s">
        <v>122</v>
      </c>
      <c r="B392" s="102"/>
      <c r="C392" s="102"/>
      <c r="D392" s="23" t="s">
        <v>202</v>
      </c>
      <c r="E392" s="103"/>
      <c r="F392" s="100">
        <f>F393</f>
        <v>1000</v>
      </c>
      <c r="J392" s="10"/>
    </row>
    <row r="393" spans="1:10" ht="27" customHeight="1">
      <c r="A393" s="18" t="s">
        <v>130</v>
      </c>
      <c r="B393" s="102"/>
      <c r="C393" s="102"/>
      <c r="D393" s="103"/>
      <c r="E393" s="23" t="s">
        <v>138</v>
      </c>
      <c r="F393" s="100">
        <v>1000</v>
      </c>
      <c r="J393" s="10"/>
    </row>
    <row r="394" spans="1:10" ht="15" customHeight="1">
      <c r="A394" s="19" t="s">
        <v>18</v>
      </c>
      <c r="B394" s="22" t="s">
        <v>44</v>
      </c>
      <c r="C394" s="22" t="s">
        <v>43</v>
      </c>
      <c r="D394" s="187"/>
      <c r="E394" s="187"/>
      <c r="F394" s="100">
        <f>F395+F415</f>
        <v>83642.2</v>
      </c>
      <c r="J394" s="10"/>
    </row>
    <row r="395" spans="1:10" ht="26.25" customHeight="1">
      <c r="A395" s="111" t="s">
        <v>173</v>
      </c>
      <c r="B395" s="21"/>
      <c r="C395" s="102"/>
      <c r="D395" s="211" t="s">
        <v>107</v>
      </c>
      <c r="E395" s="103"/>
      <c r="F395" s="100">
        <f>F396+F401+F405+F408</f>
        <v>81558.9</v>
      </c>
      <c r="J395" s="10"/>
    </row>
    <row r="396" spans="1:10" ht="15" customHeight="1">
      <c r="A396" s="212" t="s">
        <v>118</v>
      </c>
      <c r="B396" s="21"/>
      <c r="C396" s="102"/>
      <c r="D396" s="211" t="s">
        <v>162</v>
      </c>
      <c r="E396" s="103"/>
      <c r="F396" s="100">
        <f>F397+F399</f>
        <v>1877</v>
      </c>
      <c r="J396" s="10"/>
    </row>
    <row r="397" spans="1:10" ht="21.75" customHeight="1">
      <c r="A397" s="18" t="s">
        <v>62</v>
      </c>
      <c r="B397" s="21"/>
      <c r="C397" s="102"/>
      <c r="D397" s="103" t="s">
        <v>203</v>
      </c>
      <c r="E397" s="103"/>
      <c r="F397" s="100">
        <f>F398</f>
        <v>65</v>
      </c>
      <c r="J397" s="10"/>
    </row>
    <row r="398" spans="1:10" ht="27" customHeight="1">
      <c r="A398" s="18" t="s">
        <v>130</v>
      </c>
      <c r="B398" s="102"/>
      <c r="C398" s="102"/>
      <c r="D398" s="103"/>
      <c r="E398" s="23" t="s">
        <v>138</v>
      </c>
      <c r="F398" s="100">
        <v>65</v>
      </c>
      <c r="J398" s="10"/>
    </row>
    <row r="399" spans="1:10" ht="61.5" customHeight="1">
      <c r="A399" s="18" t="s">
        <v>90</v>
      </c>
      <c r="B399" s="21"/>
      <c r="C399" s="23"/>
      <c r="D399" s="103" t="s">
        <v>204</v>
      </c>
      <c r="E399" s="103"/>
      <c r="F399" s="100">
        <f>F400</f>
        <v>1812</v>
      </c>
      <c r="J399" s="10"/>
    </row>
    <row r="400" spans="1:10" ht="18" customHeight="1">
      <c r="A400" s="18" t="s">
        <v>132</v>
      </c>
      <c r="B400" s="21"/>
      <c r="C400" s="23"/>
      <c r="D400" s="103"/>
      <c r="E400" s="103">
        <v>610</v>
      </c>
      <c r="F400" s="100">
        <v>1812</v>
      </c>
      <c r="J400" s="10"/>
    </row>
    <row r="401" spans="1:10" ht="20.25" customHeight="1">
      <c r="A401" s="212" t="s">
        <v>120</v>
      </c>
      <c r="B401" s="21"/>
      <c r="C401" s="102"/>
      <c r="D401" s="103" t="s">
        <v>108</v>
      </c>
      <c r="E401" s="103"/>
      <c r="F401" s="100">
        <f>F402</f>
        <v>978.4</v>
      </c>
      <c r="J401" s="10"/>
    </row>
    <row r="402" spans="1:10" ht="19.5" customHeight="1">
      <c r="A402" s="18" t="s">
        <v>62</v>
      </c>
      <c r="B402" s="21"/>
      <c r="C402" s="102"/>
      <c r="D402" s="103" t="s">
        <v>205</v>
      </c>
      <c r="E402" s="103"/>
      <c r="F402" s="100">
        <f>F403+F404</f>
        <v>978.4</v>
      </c>
      <c r="J402" s="10"/>
    </row>
    <row r="403" spans="1:10" ht="24" customHeight="1">
      <c r="A403" s="18" t="s">
        <v>130</v>
      </c>
      <c r="B403" s="102"/>
      <c r="C403" s="102"/>
      <c r="D403" s="103"/>
      <c r="E403" s="23" t="s">
        <v>138</v>
      </c>
      <c r="F403" s="100">
        <v>858.4</v>
      </c>
      <c r="J403" s="10"/>
    </row>
    <row r="404" spans="1:10" ht="16.5" customHeight="1">
      <c r="A404" s="18" t="s">
        <v>89</v>
      </c>
      <c r="B404" s="21"/>
      <c r="C404" s="102"/>
      <c r="D404" s="103"/>
      <c r="E404" s="103">
        <v>340</v>
      </c>
      <c r="F404" s="100">
        <v>120</v>
      </c>
      <c r="J404" s="10"/>
    </row>
    <row r="405" spans="1:10" ht="31.5" customHeight="1">
      <c r="A405" s="212" t="s">
        <v>121</v>
      </c>
      <c r="B405" s="21"/>
      <c r="C405" s="102"/>
      <c r="D405" s="68" t="s">
        <v>109</v>
      </c>
      <c r="E405" s="103"/>
      <c r="F405" s="100">
        <f>F406</f>
        <v>267.6</v>
      </c>
      <c r="J405" s="10"/>
    </row>
    <row r="406" spans="1:10" ht="16.5" customHeight="1">
      <c r="A406" s="18" t="s">
        <v>62</v>
      </c>
      <c r="B406" s="21"/>
      <c r="C406" s="102"/>
      <c r="D406" s="103" t="s">
        <v>206</v>
      </c>
      <c r="E406" s="103"/>
      <c r="F406" s="100">
        <f>F407</f>
        <v>267.6</v>
      </c>
      <c r="J406" s="10"/>
    </row>
    <row r="407" spans="1:10" ht="27.75" customHeight="1">
      <c r="A407" s="18" t="s">
        <v>130</v>
      </c>
      <c r="B407" s="102"/>
      <c r="C407" s="102"/>
      <c r="D407" s="103"/>
      <c r="E407" s="23" t="s">
        <v>138</v>
      </c>
      <c r="F407" s="100">
        <v>267.6</v>
      </c>
      <c r="J407" s="10"/>
    </row>
    <row r="408" spans="1:10" ht="17.25" customHeight="1">
      <c r="A408" s="212" t="s">
        <v>123</v>
      </c>
      <c r="B408" s="21"/>
      <c r="C408" s="23"/>
      <c r="D408" s="103" t="s">
        <v>207</v>
      </c>
      <c r="E408" s="103"/>
      <c r="F408" s="100">
        <f>F409+F411</f>
        <v>78435.9</v>
      </c>
      <c r="J408" s="10"/>
    </row>
    <row r="409" spans="1:10" ht="16.5" customHeight="1">
      <c r="A409" s="18" t="s">
        <v>7</v>
      </c>
      <c r="B409" s="21"/>
      <c r="C409" s="23"/>
      <c r="D409" s="103" t="s">
        <v>208</v>
      </c>
      <c r="E409" s="103"/>
      <c r="F409" s="100">
        <f>F410</f>
        <v>63647.6</v>
      </c>
      <c r="J409" s="10"/>
    </row>
    <row r="410" spans="1:10" ht="16.5" customHeight="1">
      <c r="A410" s="18" t="s">
        <v>132</v>
      </c>
      <c r="B410" s="21"/>
      <c r="C410" s="23"/>
      <c r="D410" s="103"/>
      <c r="E410" s="103">
        <v>610</v>
      </c>
      <c r="F410" s="100">
        <v>63647.6</v>
      </c>
      <c r="J410" s="10"/>
    </row>
    <row r="411" spans="1:10" ht="16.5" customHeight="1">
      <c r="A411" s="18" t="s">
        <v>2</v>
      </c>
      <c r="B411" s="21"/>
      <c r="C411" s="102"/>
      <c r="D411" s="23" t="s">
        <v>209</v>
      </c>
      <c r="E411" s="103"/>
      <c r="F411" s="100">
        <f>F412+F413+F414</f>
        <v>14788.3</v>
      </c>
      <c r="J411" s="10"/>
    </row>
    <row r="412" spans="1:10" ht="26.25" customHeight="1">
      <c r="A412" s="18" t="s">
        <v>129</v>
      </c>
      <c r="B412" s="21"/>
      <c r="C412" s="102"/>
      <c r="D412" s="23"/>
      <c r="E412" s="103">
        <v>120</v>
      </c>
      <c r="F412" s="100">
        <v>14523.3</v>
      </c>
      <c r="J412" s="10"/>
    </row>
    <row r="413" spans="1:10" ht="32.25" customHeight="1">
      <c r="A413" s="18" t="s">
        <v>130</v>
      </c>
      <c r="B413" s="21"/>
      <c r="C413" s="102"/>
      <c r="D413" s="23"/>
      <c r="E413" s="103">
        <v>240</v>
      </c>
      <c r="F413" s="100">
        <v>249</v>
      </c>
      <c r="J413" s="10"/>
    </row>
    <row r="414" spans="1:10" ht="16.5" customHeight="1">
      <c r="A414" s="25" t="s">
        <v>131</v>
      </c>
      <c r="B414" s="21"/>
      <c r="C414" s="102"/>
      <c r="D414" s="23"/>
      <c r="E414" s="103">
        <v>850</v>
      </c>
      <c r="F414" s="100">
        <v>16</v>
      </c>
      <c r="J414" s="10"/>
    </row>
    <row r="415" spans="1:10" ht="42.75" customHeight="1">
      <c r="A415" s="25" t="s">
        <v>210</v>
      </c>
      <c r="B415" s="21"/>
      <c r="C415" s="102"/>
      <c r="D415" s="103" t="s">
        <v>156</v>
      </c>
      <c r="E415" s="103"/>
      <c r="F415" s="100">
        <f>F416+F423</f>
        <v>2083.3</v>
      </c>
      <c r="J415" s="10"/>
    </row>
    <row r="416" spans="1:10" ht="42.75" customHeight="1">
      <c r="A416" s="25" t="s">
        <v>211</v>
      </c>
      <c r="B416" s="21"/>
      <c r="C416" s="102"/>
      <c r="D416" s="103" t="s">
        <v>212</v>
      </c>
      <c r="E416" s="103"/>
      <c r="F416" s="100">
        <f>F417+F419+F421</f>
        <v>1986.3</v>
      </c>
      <c r="J416" s="10"/>
    </row>
    <row r="417" spans="1:10" ht="16.5" customHeight="1">
      <c r="A417" s="18" t="s">
        <v>7</v>
      </c>
      <c r="B417" s="21"/>
      <c r="C417" s="102"/>
      <c r="D417" s="103" t="s">
        <v>213</v>
      </c>
      <c r="E417" s="103"/>
      <c r="F417" s="100">
        <f>F418</f>
        <v>1872.3</v>
      </c>
      <c r="J417" s="10"/>
    </row>
    <row r="418" spans="1:10" ht="23.25" customHeight="1">
      <c r="A418" s="18" t="s">
        <v>132</v>
      </c>
      <c r="B418" s="21"/>
      <c r="C418" s="102"/>
      <c r="D418" s="103"/>
      <c r="E418" s="103">
        <v>610</v>
      </c>
      <c r="F418" s="100">
        <v>1872.3</v>
      </c>
      <c r="J418" s="10"/>
    </row>
    <row r="419" spans="1:10" ht="19.5" customHeight="1">
      <c r="A419" s="18" t="s">
        <v>62</v>
      </c>
      <c r="B419" s="21"/>
      <c r="C419" s="102"/>
      <c r="D419" s="103" t="s">
        <v>214</v>
      </c>
      <c r="E419" s="103"/>
      <c r="F419" s="100">
        <f>F420</f>
        <v>9</v>
      </c>
      <c r="J419" s="10"/>
    </row>
    <row r="420" spans="1:10" ht="29.25" customHeight="1">
      <c r="A420" s="18" t="s">
        <v>130</v>
      </c>
      <c r="B420" s="21"/>
      <c r="C420" s="102"/>
      <c r="D420" s="103"/>
      <c r="E420" s="103">
        <v>240</v>
      </c>
      <c r="F420" s="100">
        <v>9</v>
      </c>
      <c r="J420" s="10"/>
    </row>
    <row r="421" spans="1:10" ht="21.75" customHeight="1">
      <c r="A421" s="101" t="s">
        <v>2</v>
      </c>
      <c r="B421" s="21"/>
      <c r="C421" s="102"/>
      <c r="D421" s="103" t="s">
        <v>215</v>
      </c>
      <c r="E421" s="103"/>
      <c r="F421" s="100">
        <f>F422</f>
        <v>105</v>
      </c>
      <c r="J421" s="10"/>
    </row>
    <row r="422" spans="1:10" ht="30.75" customHeight="1">
      <c r="A422" s="18" t="s">
        <v>130</v>
      </c>
      <c r="B422" s="21"/>
      <c r="C422" s="102"/>
      <c r="D422" s="103"/>
      <c r="E422" s="103">
        <v>240</v>
      </c>
      <c r="F422" s="100">
        <v>105</v>
      </c>
      <c r="J422" s="10"/>
    </row>
    <row r="423" spans="1:10" ht="32.25" customHeight="1">
      <c r="A423" s="221" t="s">
        <v>216</v>
      </c>
      <c r="B423" s="21"/>
      <c r="C423" s="102"/>
      <c r="D423" s="103" t="s">
        <v>217</v>
      </c>
      <c r="E423" s="103"/>
      <c r="F423" s="100">
        <f>F424</f>
        <v>97</v>
      </c>
      <c r="J423" s="10"/>
    </row>
    <row r="424" spans="1:10" ht="15.75" customHeight="1">
      <c r="A424" s="101" t="s">
        <v>2</v>
      </c>
      <c r="B424" s="21"/>
      <c r="C424" s="102"/>
      <c r="D424" s="103" t="s">
        <v>218</v>
      </c>
      <c r="E424" s="103"/>
      <c r="F424" s="100">
        <f>F425</f>
        <v>97</v>
      </c>
      <c r="J424" s="10"/>
    </row>
    <row r="425" spans="1:10" ht="25.5" customHeight="1">
      <c r="A425" s="18" t="s">
        <v>130</v>
      </c>
      <c r="B425" s="21"/>
      <c r="C425" s="102"/>
      <c r="D425" s="103"/>
      <c r="E425" s="103">
        <v>240</v>
      </c>
      <c r="F425" s="100">
        <v>97</v>
      </c>
      <c r="J425" s="10"/>
    </row>
    <row r="426" spans="1:10" ht="15.75" customHeight="1">
      <c r="A426" s="132" t="s">
        <v>99</v>
      </c>
      <c r="B426" s="188" t="s">
        <v>97</v>
      </c>
      <c r="C426" s="132"/>
      <c r="D426" s="132"/>
      <c r="E426" s="132"/>
      <c r="F426" s="136">
        <f>F427+F442</f>
        <v>89870.8</v>
      </c>
      <c r="J426" s="10"/>
    </row>
    <row r="427" spans="1:10" ht="15.75" customHeight="1">
      <c r="A427" s="189" t="s">
        <v>14</v>
      </c>
      <c r="B427" s="21" t="s">
        <v>97</v>
      </c>
      <c r="C427" s="22" t="s">
        <v>36</v>
      </c>
      <c r="D427" s="187"/>
      <c r="E427" s="190"/>
      <c r="F427" s="100">
        <f>F428</f>
        <v>77910.5</v>
      </c>
      <c r="J427" s="10"/>
    </row>
    <row r="428" spans="1:10" ht="33.75" customHeight="1">
      <c r="A428" s="37" t="s">
        <v>166</v>
      </c>
      <c r="B428" s="184"/>
      <c r="C428" s="185"/>
      <c r="D428" s="179" t="s">
        <v>275</v>
      </c>
      <c r="E428" s="49"/>
      <c r="F428" s="50">
        <f>F429+F432+F435+F438</f>
        <v>77910.5</v>
      </c>
      <c r="J428" s="10"/>
    </row>
    <row r="429" spans="1:10" ht="15.75" customHeight="1">
      <c r="A429" s="37" t="s">
        <v>163</v>
      </c>
      <c r="B429" s="49"/>
      <c r="C429" s="180"/>
      <c r="D429" s="179" t="s">
        <v>276</v>
      </c>
      <c r="E429" s="179"/>
      <c r="F429" s="50">
        <f>F430</f>
        <v>10740.1</v>
      </c>
      <c r="J429" s="10"/>
    </row>
    <row r="430" spans="1:10" ht="15.75" customHeight="1">
      <c r="A430" s="37" t="s">
        <v>7</v>
      </c>
      <c r="B430" s="49"/>
      <c r="C430" s="180"/>
      <c r="D430" s="179" t="s">
        <v>277</v>
      </c>
      <c r="E430" s="179"/>
      <c r="F430" s="50">
        <f>F431</f>
        <v>10740.1</v>
      </c>
      <c r="J430" s="10"/>
    </row>
    <row r="431" spans="1:10" ht="15.75" customHeight="1">
      <c r="A431" s="37" t="s">
        <v>132</v>
      </c>
      <c r="B431" s="39"/>
      <c r="C431" s="39"/>
      <c r="D431" s="39"/>
      <c r="E431" s="39">
        <v>610</v>
      </c>
      <c r="F431" s="50">
        <v>10740.1</v>
      </c>
      <c r="J431" s="10"/>
    </row>
    <row r="432" spans="1:10" ht="29.25" customHeight="1">
      <c r="A432" s="191" t="s">
        <v>164</v>
      </c>
      <c r="B432" s="57"/>
      <c r="C432" s="58"/>
      <c r="D432" s="179" t="s">
        <v>278</v>
      </c>
      <c r="E432" s="49"/>
      <c r="F432" s="50">
        <f>F433</f>
        <v>36428.3</v>
      </c>
      <c r="J432" s="10"/>
    </row>
    <row r="433" spans="1:10" ht="15.75" customHeight="1">
      <c r="A433" s="37" t="s">
        <v>7</v>
      </c>
      <c r="B433" s="57"/>
      <c r="C433" s="58"/>
      <c r="D433" s="179" t="s">
        <v>279</v>
      </c>
      <c r="E433" s="49"/>
      <c r="F433" s="50">
        <f>F434</f>
        <v>36428.3</v>
      </c>
      <c r="J433" s="10"/>
    </row>
    <row r="434" spans="1:10" ht="15.75" customHeight="1">
      <c r="A434" s="37" t="s">
        <v>132</v>
      </c>
      <c r="B434" s="39"/>
      <c r="C434" s="39"/>
      <c r="D434" s="39"/>
      <c r="E434" s="39">
        <v>610</v>
      </c>
      <c r="F434" s="50">
        <v>36428.3</v>
      </c>
      <c r="J434" s="10"/>
    </row>
    <row r="435" spans="1:10" ht="30" customHeight="1">
      <c r="A435" s="191" t="s">
        <v>165</v>
      </c>
      <c r="B435" s="57"/>
      <c r="C435" s="58"/>
      <c r="D435" s="179" t="s">
        <v>280</v>
      </c>
      <c r="E435" s="49"/>
      <c r="F435" s="50">
        <f>F436</f>
        <v>25120.8</v>
      </c>
      <c r="J435" s="10"/>
    </row>
    <row r="436" spans="1:10" ht="15.75" customHeight="1">
      <c r="A436" s="37" t="s">
        <v>7</v>
      </c>
      <c r="B436" s="57"/>
      <c r="C436" s="58"/>
      <c r="D436" s="179" t="s">
        <v>281</v>
      </c>
      <c r="E436" s="49"/>
      <c r="F436" s="50">
        <f>F437</f>
        <v>25120.8</v>
      </c>
      <c r="J436" s="10"/>
    </row>
    <row r="437" spans="1:10" ht="37.5" customHeight="1">
      <c r="A437" s="37" t="s">
        <v>132</v>
      </c>
      <c r="B437" s="39"/>
      <c r="C437" s="39"/>
      <c r="D437" s="39"/>
      <c r="E437" s="39">
        <v>610</v>
      </c>
      <c r="F437" s="50">
        <v>25120.8</v>
      </c>
      <c r="J437" s="10"/>
    </row>
    <row r="438" spans="1:10" ht="17.25" customHeight="1">
      <c r="A438" s="191" t="s">
        <v>106</v>
      </c>
      <c r="B438" s="49"/>
      <c r="C438" s="180"/>
      <c r="D438" s="179" t="s">
        <v>282</v>
      </c>
      <c r="E438" s="179"/>
      <c r="F438" s="50">
        <f>F439</f>
        <v>5621.3</v>
      </c>
      <c r="J438" s="10"/>
    </row>
    <row r="439" spans="1:10" ht="27" customHeight="1">
      <c r="A439" s="37" t="s">
        <v>94</v>
      </c>
      <c r="B439" s="49"/>
      <c r="C439" s="180"/>
      <c r="D439" s="179" t="s">
        <v>283</v>
      </c>
      <c r="E439" s="179"/>
      <c r="F439" s="50">
        <f>F440+F441</f>
        <v>5621.3</v>
      </c>
      <c r="J439" s="10"/>
    </row>
    <row r="440" spans="1:10" ht="13.5" customHeight="1">
      <c r="A440" s="37" t="s">
        <v>130</v>
      </c>
      <c r="B440" s="49"/>
      <c r="C440" s="180"/>
      <c r="D440" s="179"/>
      <c r="E440" s="179" t="s">
        <v>138</v>
      </c>
      <c r="F440" s="50">
        <v>1075.2</v>
      </c>
      <c r="J440" s="10"/>
    </row>
    <row r="441" spans="1:10" ht="38.25" customHeight="1">
      <c r="A441" s="37" t="s">
        <v>132</v>
      </c>
      <c r="B441" s="39"/>
      <c r="C441" s="39"/>
      <c r="D441" s="39"/>
      <c r="E441" s="39">
        <v>610</v>
      </c>
      <c r="F441" s="50">
        <v>4546.1</v>
      </c>
      <c r="J441" s="10"/>
    </row>
    <row r="442" spans="1:10" ht="13.5" customHeight="1">
      <c r="A442" s="192" t="s">
        <v>67</v>
      </c>
      <c r="B442" s="193" t="s">
        <v>97</v>
      </c>
      <c r="C442" s="70" t="s">
        <v>39</v>
      </c>
      <c r="D442" s="194"/>
      <c r="E442" s="109"/>
      <c r="F442" s="110">
        <f>F443+F449</f>
        <v>11960.3</v>
      </c>
      <c r="J442" s="10"/>
    </row>
    <row r="443" spans="1:10" ht="23.25" customHeight="1">
      <c r="A443" s="37" t="s">
        <v>167</v>
      </c>
      <c r="B443" s="184"/>
      <c r="C443" s="185"/>
      <c r="D443" s="179" t="s">
        <v>275</v>
      </c>
      <c r="E443" s="49"/>
      <c r="F443" s="50">
        <f>F444</f>
        <v>11670</v>
      </c>
      <c r="J443" s="10"/>
    </row>
    <row r="444" spans="1:10" ht="19.5" customHeight="1">
      <c r="A444" s="37" t="s">
        <v>260</v>
      </c>
      <c r="B444" s="57"/>
      <c r="C444" s="57"/>
      <c r="D444" s="179" t="s">
        <v>284</v>
      </c>
      <c r="E444" s="49"/>
      <c r="F444" s="50">
        <f>F446+F447+F448</f>
        <v>11670</v>
      </c>
      <c r="J444" s="10"/>
    </row>
    <row r="445" spans="1:10" ht="17.25" customHeight="1">
      <c r="A445" s="37" t="s">
        <v>2</v>
      </c>
      <c r="B445" s="57"/>
      <c r="C445" s="57"/>
      <c r="D445" s="179" t="s">
        <v>285</v>
      </c>
      <c r="E445" s="49"/>
      <c r="F445" s="50"/>
      <c r="J445" s="10"/>
    </row>
    <row r="446" spans="1:10" ht="34.5" customHeight="1">
      <c r="A446" s="37" t="s">
        <v>129</v>
      </c>
      <c r="B446" s="57"/>
      <c r="C446" s="47"/>
      <c r="D446" s="49"/>
      <c r="E446" s="39">
        <v>120</v>
      </c>
      <c r="F446" s="50">
        <v>10232.8</v>
      </c>
      <c r="J446" s="10"/>
    </row>
    <row r="447" spans="1:10" ht="30.75" customHeight="1">
      <c r="A447" s="37" t="s">
        <v>130</v>
      </c>
      <c r="B447" s="57"/>
      <c r="C447" s="47"/>
      <c r="D447" s="49"/>
      <c r="E447" s="39">
        <v>240</v>
      </c>
      <c r="F447" s="50">
        <v>1409.6</v>
      </c>
      <c r="J447" s="10"/>
    </row>
    <row r="448" spans="1:10" ht="23.25" customHeight="1">
      <c r="A448" s="37" t="s">
        <v>131</v>
      </c>
      <c r="B448" s="57"/>
      <c r="C448" s="47"/>
      <c r="D448" s="49"/>
      <c r="E448" s="39">
        <v>850</v>
      </c>
      <c r="F448" s="50">
        <v>27.6</v>
      </c>
      <c r="J448" s="10"/>
    </row>
    <row r="449" spans="1:10" ht="54" customHeight="1">
      <c r="A449" s="38" t="s">
        <v>210</v>
      </c>
      <c r="B449" s="57"/>
      <c r="C449" s="47"/>
      <c r="D449" s="49" t="s">
        <v>156</v>
      </c>
      <c r="E449" s="39"/>
      <c r="F449" s="50">
        <f>F450+F453</f>
        <v>290.3</v>
      </c>
      <c r="J449" s="10"/>
    </row>
    <row r="450" spans="1:10" ht="45.75" customHeight="1">
      <c r="A450" s="38" t="s">
        <v>211</v>
      </c>
      <c r="B450" s="49"/>
      <c r="C450" s="180"/>
      <c r="D450" s="179" t="s">
        <v>212</v>
      </c>
      <c r="E450" s="49"/>
      <c r="F450" s="50">
        <f>F451</f>
        <v>212.3</v>
      </c>
      <c r="J450" s="10"/>
    </row>
    <row r="451" spans="1:10" ht="35.25" customHeight="1">
      <c r="A451" s="118" t="s">
        <v>2</v>
      </c>
      <c r="B451" s="49"/>
      <c r="C451" s="180"/>
      <c r="D451" s="179" t="s">
        <v>215</v>
      </c>
      <c r="E451" s="49"/>
      <c r="F451" s="50">
        <f>F452</f>
        <v>212.3</v>
      </c>
      <c r="J451" s="10"/>
    </row>
    <row r="452" spans="1:10" ht="13.5" customHeight="1">
      <c r="A452" s="37" t="s">
        <v>130</v>
      </c>
      <c r="B452" s="57"/>
      <c r="C452" s="47"/>
      <c r="D452" s="49"/>
      <c r="E452" s="39">
        <v>240</v>
      </c>
      <c r="F452" s="50">
        <v>212.3</v>
      </c>
      <c r="J452" s="10"/>
    </row>
    <row r="453" spans="1:10" ht="32.25" customHeight="1">
      <c r="A453" s="119" t="s">
        <v>216</v>
      </c>
      <c r="B453" s="57"/>
      <c r="C453" s="47"/>
      <c r="D453" s="49" t="s">
        <v>217</v>
      </c>
      <c r="E453" s="39"/>
      <c r="F453" s="50">
        <f>F454</f>
        <v>78</v>
      </c>
      <c r="J453" s="10"/>
    </row>
    <row r="454" spans="1:10" ht="24.75" customHeight="1">
      <c r="A454" s="118" t="s">
        <v>2</v>
      </c>
      <c r="B454" s="57"/>
      <c r="C454" s="47"/>
      <c r="D454" s="49" t="s">
        <v>218</v>
      </c>
      <c r="E454" s="39"/>
      <c r="F454" s="50">
        <f>F455</f>
        <v>78</v>
      </c>
      <c r="J454" s="10"/>
    </row>
    <row r="455" spans="1:10" ht="27" customHeight="1">
      <c r="A455" s="37" t="s">
        <v>130</v>
      </c>
      <c r="B455" s="57"/>
      <c r="C455" s="47"/>
      <c r="D455" s="49"/>
      <c r="E455" s="39">
        <v>240</v>
      </c>
      <c r="F455" s="50">
        <v>78</v>
      </c>
      <c r="J455" s="10"/>
    </row>
    <row r="456" spans="1:6" ht="18" customHeight="1">
      <c r="A456" s="132" t="s">
        <v>154</v>
      </c>
      <c r="B456" s="188" t="s">
        <v>47</v>
      </c>
      <c r="C456" s="132"/>
      <c r="D456" s="132"/>
      <c r="E456" s="132"/>
      <c r="F456" s="136">
        <f>F457+F477+F504</f>
        <v>126754.7</v>
      </c>
    </row>
    <row r="457" spans="1:6" ht="15" customHeight="1">
      <c r="A457" s="19" t="s">
        <v>155</v>
      </c>
      <c r="B457" s="22" t="s">
        <v>47</v>
      </c>
      <c r="C457" s="22" t="s">
        <v>36</v>
      </c>
      <c r="D457" s="168"/>
      <c r="E457" s="168"/>
      <c r="F457" s="100">
        <f>F458+F462+F466+F470+F474</f>
        <v>5188.9</v>
      </c>
    </row>
    <row r="458" spans="1:6" ht="27.75" customHeight="1">
      <c r="A458" s="111" t="s">
        <v>173</v>
      </c>
      <c r="B458" s="21"/>
      <c r="C458" s="102"/>
      <c r="D458" s="211" t="s">
        <v>107</v>
      </c>
      <c r="E458" s="223"/>
      <c r="F458" s="210">
        <f>F459</f>
        <v>550</v>
      </c>
    </row>
    <row r="459" spans="1:6" ht="15" customHeight="1">
      <c r="A459" s="212" t="s">
        <v>123</v>
      </c>
      <c r="B459" s="21"/>
      <c r="C459" s="102"/>
      <c r="D459" s="103" t="s">
        <v>207</v>
      </c>
      <c r="E459" s="103"/>
      <c r="F459" s="100">
        <f>F460</f>
        <v>550</v>
      </c>
    </row>
    <row r="460" spans="1:6" ht="48" customHeight="1">
      <c r="A460" s="18" t="s">
        <v>219</v>
      </c>
      <c r="B460" s="21"/>
      <c r="C460" s="102"/>
      <c r="D460" s="103" t="s">
        <v>220</v>
      </c>
      <c r="E460" s="103"/>
      <c r="F460" s="100">
        <f>F461</f>
        <v>550</v>
      </c>
    </row>
    <row r="461" spans="1:6" ht="27.75" customHeight="1">
      <c r="A461" s="18" t="s">
        <v>127</v>
      </c>
      <c r="B461" s="21"/>
      <c r="C461" s="102"/>
      <c r="D461" s="103"/>
      <c r="E461" s="23" t="s">
        <v>128</v>
      </c>
      <c r="F461" s="100">
        <v>550</v>
      </c>
    </row>
    <row r="462" spans="1:6" ht="39.75" customHeight="1">
      <c r="A462" s="56" t="s">
        <v>253</v>
      </c>
      <c r="B462" s="57"/>
      <c r="C462" s="47"/>
      <c r="D462" s="39" t="s">
        <v>156</v>
      </c>
      <c r="E462" s="39"/>
      <c r="F462" s="50">
        <f>F463</f>
        <v>3000</v>
      </c>
    </row>
    <row r="463" spans="1:6" ht="16.5" customHeight="1">
      <c r="A463" s="56" t="s">
        <v>335</v>
      </c>
      <c r="B463" s="57"/>
      <c r="C463" s="47"/>
      <c r="D463" s="39" t="s">
        <v>336</v>
      </c>
      <c r="E463" s="39"/>
      <c r="F463" s="50">
        <f>F464</f>
        <v>3000</v>
      </c>
    </row>
    <row r="464" spans="1:6" ht="50.25" customHeight="1">
      <c r="A464" s="56" t="s">
        <v>219</v>
      </c>
      <c r="B464" s="57"/>
      <c r="C464" s="47"/>
      <c r="D464" s="49" t="s">
        <v>400</v>
      </c>
      <c r="E464" s="39"/>
      <c r="F464" s="50">
        <f>F465</f>
        <v>3000</v>
      </c>
    </row>
    <row r="465" spans="1:6" ht="25.5" customHeight="1">
      <c r="A465" s="37" t="s">
        <v>127</v>
      </c>
      <c r="B465" s="57"/>
      <c r="C465" s="47"/>
      <c r="D465" s="39"/>
      <c r="E465" s="49" t="s">
        <v>128</v>
      </c>
      <c r="F465" s="50">
        <v>3000</v>
      </c>
    </row>
    <row r="466" spans="1:6" ht="43.5" customHeight="1">
      <c r="A466" s="37" t="s">
        <v>226</v>
      </c>
      <c r="B466" s="57"/>
      <c r="C466" s="57"/>
      <c r="D466" s="59" t="s">
        <v>157</v>
      </c>
      <c r="E466" s="59"/>
      <c r="F466" s="64">
        <f>F467</f>
        <v>730</v>
      </c>
    </row>
    <row r="467" spans="1:6" ht="18" customHeight="1">
      <c r="A467" s="37" t="s">
        <v>104</v>
      </c>
      <c r="B467" s="57"/>
      <c r="C467" s="57"/>
      <c r="D467" s="59" t="s">
        <v>235</v>
      </c>
      <c r="E467" s="59"/>
      <c r="F467" s="64">
        <f>F468</f>
        <v>730</v>
      </c>
    </row>
    <row r="468" spans="1:13" ht="52.5" customHeight="1">
      <c r="A468" s="37" t="s">
        <v>219</v>
      </c>
      <c r="B468" s="156"/>
      <c r="C468" s="157"/>
      <c r="D468" s="59" t="s">
        <v>245</v>
      </c>
      <c r="E468" s="59"/>
      <c r="F468" s="64">
        <f>F469</f>
        <v>730</v>
      </c>
      <c r="I468" s="13"/>
      <c r="J468" s="11"/>
      <c r="K468" s="14"/>
      <c r="L468" s="14"/>
      <c r="M468" s="14"/>
    </row>
    <row r="469" spans="1:13" ht="25.5" customHeight="1">
      <c r="A469" s="37" t="s">
        <v>127</v>
      </c>
      <c r="B469" s="57"/>
      <c r="C469" s="47"/>
      <c r="D469" s="39"/>
      <c r="E469" s="49" t="s">
        <v>128</v>
      </c>
      <c r="F469" s="64">
        <v>730</v>
      </c>
      <c r="I469" s="13"/>
      <c r="J469" s="11"/>
      <c r="K469" s="14"/>
      <c r="L469" s="14"/>
      <c r="M469" s="14"/>
    </row>
    <row r="470" spans="1:13" ht="28.5" customHeight="1">
      <c r="A470" s="208" t="s">
        <v>289</v>
      </c>
      <c r="B470" s="21"/>
      <c r="C470" s="21"/>
      <c r="D470" s="49" t="s">
        <v>291</v>
      </c>
      <c r="E470" s="59"/>
      <c r="F470" s="64">
        <f>F471</f>
        <v>176</v>
      </c>
      <c r="I470" s="13"/>
      <c r="J470" s="11"/>
      <c r="K470" s="14"/>
      <c r="L470" s="14"/>
      <c r="M470" s="14"/>
    </row>
    <row r="471" spans="1:13" ht="21" customHeight="1">
      <c r="A471" s="56" t="s">
        <v>323</v>
      </c>
      <c r="B471" s="156"/>
      <c r="C471" s="157"/>
      <c r="D471" s="49" t="s">
        <v>324</v>
      </c>
      <c r="E471" s="49"/>
      <c r="F471" s="50">
        <f>F472</f>
        <v>176</v>
      </c>
      <c r="I471" s="13"/>
      <c r="J471" s="11"/>
      <c r="K471" s="14"/>
      <c r="L471" s="14"/>
      <c r="M471" s="14"/>
    </row>
    <row r="472" spans="1:13" ht="24" customHeight="1">
      <c r="A472" s="37" t="s">
        <v>219</v>
      </c>
      <c r="B472" s="156"/>
      <c r="C472" s="157"/>
      <c r="D472" s="179" t="s">
        <v>329</v>
      </c>
      <c r="E472" s="39"/>
      <c r="F472" s="195">
        <f>F473</f>
        <v>176</v>
      </c>
      <c r="I472" s="13"/>
      <c r="J472" s="11"/>
      <c r="K472" s="14"/>
      <c r="L472" s="14"/>
      <c r="M472" s="14"/>
    </row>
    <row r="473" spans="1:13" ht="27.75" customHeight="1">
      <c r="A473" s="37" t="s">
        <v>127</v>
      </c>
      <c r="B473" s="156"/>
      <c r="C473" s="157"/>
      <c r="D473" s="179"/>
      <c r="E473" s="179" t="s">
        <v>128</v>
      </c>
      <c r="F473" s="104">
        <v>176</v>
      </c>
      <c r="I473" s="13"/>
      <c r="J473" s="11"/>
      <c r="K473" s="14"/>
      <c r="L473" s="14"/>
      <c r="M473" s="14"/>
    </row>
    <row r="474" spans="1:14" ht="18" customHeight="1">
      <c r="A474" s="56" t="s">
        <v>73</v>
      </c>
      <c r="B474" s="57"/>
      <c r="C474" s="47"/>
      <c r="D474" s="39" t="s">
        <v>117</v>
      </c>
      <c r="E474" s="39"/>
      <c r="F474" s="50">
        <f>F475</f>
        <v>732.9</v>
      </c>
      <c r="G474" s="32"/>
      <c r="H474" s="32"/>
      <c r="I474" s="15"/>
      <c r="J474" s="17"/>
      <c r="K474" s="12"/>
      <c r="L474" s="14"/>
      <c r="M474" s="17"/>
      <c r="N474" s="17"/>
    </row>
    <row r="475" spans="1:14" ht="50.25" customHeight="1">
      <c r="A475" s="56" t="s">
        <v>219</v>
      </c>
      <c r="B475" s="57"/>
      <c r="C475" s="47"/>
      <c r="D475" s="49" t="s">
        <v>252</v>
      </c>
      <c r="E475" s="39"/>
      <c r="F475" s="50">
        <f>F476</f>
        <v>732.9</v>
      </c>
      <c r="G475" s="32"/>
      <c r="H475" s="32"/>
      <c r="I475" s="15"/>
      <c r="J475" s="17"/>
      <c r="K475" s="12"/>
      <c r="L475" s="14"/>
      <c r="M475" s="17"/>
      <c r="N475" s="17"/>
    </row>
    <row r="476" spans="1:14" ht="23.25" customHeight="1">
      <c r="A476" s="37" t="s">
        <v>127</v>
      </c>
      <c r="B476" s="57"/>
      <c r="C476" s="47"/>
      <c r="D476" s="39"/>
      <c r="E476" s="49" t="s">
        <v>128</v>
      </c>
      <c r="F476" s="50">
        <v>732.9</v>
      </c>
      <c r="G476" s="66"/>
      <c r="H476" s="32"/>
      <c r="I476" s="15"/>
      <c r="J476" s="17"/>
      <c r="K476" s="12"/>
      <c r="L476" s="14"/>
      <c r="M476" s="17"/>
      <c r="N476" s="17"/>
    </row>
    <row r="477" spans="1:6" ht="17.25" customHeight="1">
      <c r="A477" s="19" t="s">
        <v>78</v>
      </c>
      <c r="B477" s="22" t="s">
        <v>47</v>
      </c>
      <c r="C477" s="22" t="s">
        <v>38</v>
      </c>
      <c r="D477" s="168"/>
      <c r="E477" s="168"/>
      <c r="F477" s="100">
        <f>F478+F484+F492+F496</f>
        <v>72490.8</v>
      </c>
    </row>
    <row r="478" spans="1:6" ht="27" customHeight="1">
      <c r="A478" s="111" t="s">
        <v>173</v>
      </c>
      <c r="B478" s="21"/>
      <c r="C478" s="102"/>
      <c r="D478" s="211" t="s">
        <v>107</v>
      </c>
      <c r="E478" s="103"/>
      <c r="F478" s="100">
        <f>F479+F481</f>
        <v>3198</v>
      </c>
    </row>
    <row r="479" spans="1:6" ht="15" customHeight="1">
      <c r="A479" s="18" t="s">
        <v>60</v>
      </c>
      <c r="B479" s="112"/>
      <c r="C479" s="102"/>
      <c r="D479" s="103" t="s">
        <v>221</v>
      </c>
      <c r="E479" s="103"/>
      <c r="F479" s="100">
        <f>F480</f>
        <v>348</v>
      </c>
    </row>
    <row r="480" spans="1:6" ht="17.25" customHeight="1">
      <c r="A480" s="18" t="s">
        <v>126</v>
      </c>
      <c r="B480" s="21"/>
      <c r="C480" s="102"/>
      <c r="D480" s="103"/>
      <c r="E480" s="23" t="s">
        <v>125</v>
      </c>
      <c r="F480" s="100">
        <v>348</v>
      </c>
    </row>
    <row r="481" spans="1:6" ht="17.25" customHeight="1">
      <c r="A481" s="212" t="s">
        <v>120</v>
      </c>
      <c r="B481" s="21"/>
      <c r="C481" s="23"/>
      <c r="D481" s="103" t="s">
        <v>108</v>
      </c>
      <c r="E481" s="103"/>
      <c r="F481" s="100">
        <f>F482</f>
        <v>2850</v>
      </c>
    </row>
    <row r="482" spans="1:6" ht="24" customHeight="1">
      <c r="A482" s="18" t="s">
        <v>60</v>
      </c>
      <c r="B482" s="21"/>
      <c r="C482" s="23"/>
      <c r="D482" s="103" t="s">
        <v>222</v>
      </c>
      <c r="E482" s="103"/>
      <c r="F482" s="100">
        <f>F483</f>
        <v>2850</v>
      </c>
    </row>
    <row r="483" spans="1:6" ht="17.25" customHeight="1">
      <c r="A483" s="18" t="s">
        <v>126</v>
      </c>
      <c r="B483" s="21"/>
      <c r="C483" s="102"/>
      <c r="D483" s="103"/>
      <c r="E483" s="23" t="s">
        <v>125</v>
      </c>
      <c r="F483" s="100">
        <v>2850</v>
      </c>
    </row>
    <row r="484" spans="1:6" ht="35.25" customHeight="1">
      <c r="A484" s="56" t="s">
        <v>253</v>
      </c>
      <c r="B484" s="57"/>
      <c r="C484" s="47"/>
      <c r="D484" s="39" t="s">
        <v>156</v>
      </c>
      <c r="E484" s="39"/>
      <c r="F484" s="50">
        <f>F485</f>
        <v>9629.5</v>
      </c>
    </row>
    <row r="485" spans="1:6" ht="27.75" customHeight="1">
      <c r="A485" s="56" t="s">
        <v>393</v>
      </c>
      <c r="B485" s="57"/>
      <c r="C485" s="47"/>
      <c r="D485" s="39" t="s">
        <v>394</v>
      </c>
      <c r="E485" s="39"/>
      <c r="F485" s="50">
        <f>F486+F488</f>
        <v>9629.5</v>
      </c>
    </row>
    <row r="486" spans="1:6" ht="17.25" customHeight="1">
      <c r="A486" s="56" t="s">
        <v>403</v>
      </c>
      <c r="B486" s="57"/>
      <c r="C486" s="47"/>
      <c r="D486" s="39" t="s">
        <v>404</v>
      </c>
      <c r="E486" s="39"/>
      <c r="F486" s="50">
        <f>F487</f>
        <v>350</v>
      </c>
    </row>
    <row r="487" spans="1:6" ht="27.75" customHeight="1">
      <c r="A487" s="56" t="s">
        <v>147</v>
      </c>
      <c r="B487" s="57"/>
      <c r="C487" s="47"/>
      <c r="D487" s="39"/>
      <c r="E487" s="39">
        <v>240</v>
      </c>
      <c r="F487" s="50">
        <v>350</v>
      </c>
    </row>
    <row r="488" spans="1:6" ht="17.25" customHeight="1">
      <c r="A488" s="56" t="s">
        <v>60</v>
      </c>
      <c r="B488" s="41"/>
      <c r="C488" s="142"/>
      <c r="D488" s="131" t="s">
        <v>405</v>
      </c>
      <c r="E488" s="143"/>
      <c r="F488" s="45">
        <f>SUM(F489:F491)</f>
        <v>9279.5</v>
      </c>
    </row>
    <row r="489" spans="1:6" ht="25.5" customHeight="1">
      <c r="A489" s="56" t="s">
        <v>147</v>
      </c>
      <c r="B489" s="46"/>
      <c r="C489" s="75"/>
      <c r="D489" s="98"/>
      <c r="E489" s="99" t="s">
        <v>138</v>
      </c>
      <c r="F489" s="50">
        <v>0</v>
      </c>
    </row>
    <row r="490" spans="1:6" ht="17.25" customHeight="1">
      <c r="A490" s="37" t="s">
        <v>139</v>
      </c>
      <c r="B490" s="46"/>
      <c r="C490" s="75"/>
      <c r="D490" s="98"/>
      <c r="E490" s="99" t="s">
        <v>140</v>
      </c>
      <c r="F490" s="50">
        <v>9261.5</v>
      </c>
    </row>
    <row r="491" spans="1:6" ht="17.25" customHeight="1">
      <c r="A491" s="56" t="s">
        <v>148</v>
      </c>
      <c r="B491" s="46"/>
      <c r="C491" s="78"/>
      <c r="D491" s="196"/>
      <c r="E491" s="197" t="s">
        <v>141</v>
      </c>
      <c r="F491" s="50">
        <v>18</v>
      </c>
    </row>
    <row r="492" spans="1:6" ht="27" customHeight="1">
      <c r="A492" s="56" t="s">
        <v>416</v>
      </c>
      <c r="B492" s="46"/>
      <c r="C492" s="47"/>
      <c r="D492" s="49" t="s">
        <v>246</v>
      </c>
      <c r="E492" s="49"/>
      <c r="F492" s="50">
        <f>F493</f>
        <v>4453.5</v>
      </c>
    </row>
    <row r="493" spans="1:6" ht="17.25" customHeight="1">
      <c r="A493" s="56" t="s">
        <v>406</v>
      </c>
      <c r="B493" s="46"/>
      <c r="C493" s="47"/>
      <c r="D493" s="49" t="s">
        <v>407</v>
      </c>
      <c r="E493" s="49"/>
      <c r="F493" s="50">
        <f>F494</f>
        <v>4453.5</v>
      </c>
    </row>
    <row r="494" spans="1:6" ht="17.25" customHeight="1">
      <c r="A494" s="56" t="s">
        <v>408</v>
      </c>
      <c r="B494" s="46"/>
      <c r="C494" s="47"/>
      <c r="D494" s="49" t="s">
        <v>409</v>
      </c>
      <c r="E494" s="39"/>
      <c r="F494" s="50">
        <f>F495</f>
        <v>4453.5</v>
      </c>
    </row>
    <row r="495" spans="1:6" ht="17.25" customHeight="1">
      <c r="A495" s="37" t="s">
        <v>139</v>
      </c>
      <c r="B495" s="46"/>
      <c r="C495" s="47"/>
      <c r="D495" s="39"/>
      <c r="E495" s="49" t="s">
        <v>140</v>
      </c>
      <c r="F495" s="50">
        <v>4453.5</v>
      </c>
    </row>
    <row r="496" spans="1:6" ht="27.75" customHeight="1">
      <c r="A496" s="208" t="s">
        <v>289</v>
      </c>
      <c r="B496" s="21"/>
      <c r="C496" s="21"/>
      <c r="D496" s="49" t="s">
        <v>291</v>
      </c>
      <c r="E496" s="49"/>
      <c r="F496" s="104">
        <f>F497</f>
        <v>55209.8</v>
      </c>
    </row>
    <row r="497" spans="1:6" ht="17.25" customHeight="1">
      <c r="A497" s="56" t="s">
        <v>323</v>
      </c>
      <c r="B497" s="57"/>
      <c r="C497" s="47"/>
      <c r="D497" s="49" t="s">
        <v>324</v>
      </c>
      <c r="E497" s="49"/>
      <c r="F497" s="50">
        <f>F498+F501</f>
        <v>55209.8</v>
      </c>
    </row>
    <row r="498" spans="1:6" ht="23.25" customHeight="1">
      <c r="A498" s="37" t="s">
        <v>330</v>
      </c>
      <c r="B498" s="57"/>
      <c r="C498" s="47"/>
      <c r="D498" s="49" t="s">
        <v>332</v>
      </c>
      <c r="E498" s="49"/>
      <c r="F498" s="50">
        <f>F499+F500</f>
        <v>2701.8</v>
      </c>
    </row>
    <row r="499" spans="1:6" ht="28.5" customHeight="1">
      <c r="A499" s="37" t="s">
        <v>130</v>
      </c>
      <c r="B499" s="57"/>
      <c r="C499" s="47"/>
      <c r="D499" s="49"/>
      <c r="E499" s="39">
        <v>240</v>
      </c>
      <c r="F499" s="104">
        <v>20.5</v>
      </c>
    </row>
    <row r="500" spans="1:6" ht="17.25" customHeight="1">
      <c r="A500" s="37" t="s">
        <v>139</v>
      </c>
      <c r="B500" s="57"/>
      <c r="C500" s="47"/>
      <c r="D500" s="49"/>
      <c r="E500" s="49" t="s">
        <v>140</v>
      </c>
      <c r="F500" s="104">
        <v>2681.3</v>
      </c>
    </row>
    <row r="501" spans="1:6" ht="23.25" customHeight="1">
      <c r="A501" s="37" t="s">
        <v>331</v>
      </c>
      <c r="B501" s="57"/>
      <c r="C501" s="47"/>
      <c r="D501" s="49" t="s">
        <v>333</v>
      </c>
      <c r="E501" s="49"/>
      <c r="F501" s="50">
        <f>F502+F503</f>
        <v>52508</v>
      </c>
    </row>
    <row r="502" spans="1:6" ht="17.25" customHeight="1">
      <c r="A502" s="37" t="s">
        <v>139</v>
      </c>
      <c r="B502" s="57"/>
      <c r="C502" s="47"/>
      <c r="D502" s="97"/>
      <c r="E502" s="49" t="s">
        <v>140</v>
      </c>
      <c r="F502" s="104">
        <v>52109</v>
      </c>
    </row>
    <row r="503" spans="1:6" ht="25.5" customHeight="1">
      <c r="A503" s="37" t="s">
        <v>130</v>
      </c>
      <c r="B503" s="57"/>
      <c r="C503" s="47"/>
      <c r="D503" s="49"/>
      <c r="E503" s="39">
        <v>240</v>
      </c>
      <c r="F503" s="104">
        <v>399</v>
      </c>
    </row>
    <row r="504" spans="1:6" ht="14.25" customHeight="1">
      <c r="A504" s="19" t="s">
        <v>30</v>
      </c>
      <c r="B504" s="22" t="s">
        <v>47</v>
      </c>
      <c r="C504" s="22" t="s">
        <v>39</v>
      </c>
      <c r="D504" s="190"/>
      <c r="E504" s="190"/>
      <c r="F504" s="100">
        <f>F505+F510</f>
        <v>49075</v>
      </c>
    </row>
    <row r="505" spans="1:6" ht="25.5" customHeight="1">
      <c r="A505" s="111" t="s">
        <v>173</v>
      </c>
      <c r="B505" s="21"/>
      <c r="C505" s="102"/>
      <c r="D505" s="211" t="s">
        <v>107</v>
      </c>
      <c r="E505" s="103"/>
      <c r="F505" s="100">
        <f>F506</f>
        <v>43769</v>
      </c>
    </row>
    <row r="506" spans="1:6" ht="24.75" customHeight="1">
      <c r="A506" s="212" t="s">
        <v>118</v>
      </c>
      <c r="B506" s="21"/>
      <c r="C506" s="102"/>
      <c r="D506" s="68" t="s">
        <v>162</v>
      </c>
      <c r="E506" s="103"/>
      <c r="F506" s="100">
        <f>F507</f>
        <v>43769</v>
      </c>
    </row>
    <row r="507" spans="1:6" ht="24.75" customHeight="1">
      <c r="A507" s="18" t="s">
        <v>91</v>
      </c>
      <c r="B507" s="23"/>
      <c r="C507" s="102"/>
      <c r="D507" s="23" t="s">
        <v>204</v>
      </c>
      <c r="E507" s="103"/>
      <c r="F507" s="100">
        <f>F508+F509</f>
        <v>43769</v>
      </c>
    </row>
    <row r="508" spans="1:6" ht="28.5" customHeight="1">
      <c r="A508" s="18" t="s">
        <v>130</v>
      </c>
      <c r="B508" s="23"/>
      <c r="C508" s="102"/>
      <c r="D508" s="23"/>
      <c r="E508" s="103">
        <v>240</v>
      </c>
      <c r="F508" s="100">
        <v>858</v>
      </c>
    </row>
    <row r="509" spans="1:6" ht="21" customHeight="1">
      <c r="A509" s="18" t="s">
        <v>139</v>
      </c>
      <c r="B509" s="21"/>
      <c r="C509" s="102"/>
      <c r="D509" s="103"/>
      <c r="E509" s="23" t="s">
        <v>140</v>
      </c>
      <c r="F509" s="100">
        <v>42911</v>
      </c>
    </row>
    <row r="510" spans="1:6" ht="28.5" customHeight="1">
      <c r="A510" s="56" t="s">
        <v>412</v>
      </c>
      <c r="B510" s="46"/>
      <c r="C510" s="78"/>
      <c r="D510" s="106" t="s">
        <v>246</v>
      </c>
      <c r="E510" s="197"/>
      <c r="F510" s="50">
        <f>F511</f>
        <v>5306</v>
      </c>
    </row>
    <row r="511" spans="1:6" ht="26.25" customHeight="1">
      <c r="A511" s="56" t="s">
        <v>247</v>
      </c>
      <c r="B511" s="46"/>
      <c r="C511" s="47"/>
      <c r="D511" s="179" t="s">
        <v>413</v>
      </c>
      <c r="E511" s="49"/>
      <c r="F511" s="50">
        <f>F512+F514</f>
        <v>5306</v>
      </c>
    </row>
    <row r="512" spans="1:6" ht="30" customHeight="1">
      <c r="A512" s="198" t="s">
        <v>248</v>
      </c>
      <c r="B512" s="52"/>
      <c r="C512" s="199"/>
      <c r="D512" s="179" t="s">
        <v>414</v>
      </c>
      <c r="E512" s="200"/>
      <c r="F512" s="64">
        <f>F513</f>
        <v>500</v>
      </c>
    </row>
    <row r="513" spans="1:6" ht="21" customHeight="1">
      <c r="A513" s="201" t="s">
        <v>136</v>
      </c>
      <c r="B513" s="59"/>
      <c r="C513" s="60"/>
      <c r="D513" s="59"/>
      <c r="E513" s="61" t="s">
        <v>137</v>
      </c>
      <c r="F513" s="64">
        <v>500</v>
      </c>
    </row>
    <row r="514" spans="1:6" ht="35.25" customHeight="1">
      <c r="A514" s="37" t="s">
        <v>249</v>
      </c>
      <c r="B514" s="156"/>
      <c r="C514" s="157"/>
      <c r="D514" s="179" t="s">
        <v>415</v>
      </c>
      <c r="E514" s="59"/>
      <c r="F514" s="64">
        <f>F515</f>
        <v>4806</v>
      </c>
    </row>
    <row r="515" spans="1:6" ht="21" customHeight="1">
      <c r="A515" s="201" t="s">
        <v>136</v>
      </c>
      <c r="B515" s="59"/>
      <c r="C515" s="60"/>
      <c r="D515" s="59"/>
      <c r="E515" s="61" t="s">
        <v>137</v>
      </c>
      <c r="F515" s="64">
        <v>4806</v>
      </c>
    </row>
    <row r="516" spans="1:6" ht="15.75" customHeight="1">
      <c r="A516" s="132" t="s">
        <v>100</v>
      </c>
      <c r="B516" s="84">
        <v>11</v>
      </c>
      <c r="C516" s="84"/>
      <c r="D516" s="84"/>
      <c r="E516" s="84"/>
      <c r="F516" s="88">
        <f>F517+F526</f>
        <v>40605</v>
      </c>
    </row>
    <row r="517" spans="1:6" ht="16.5" customHeight="1">
      <c r="A517" s="105" t="s">
        <v>101</v>
      </c>
      <c r="B517" s="21" t="s">
        <v>40</v>
      </c>
      <c r="C517" s="22" t="s">
        <v>36</v>
      </c>
      <c r="D517" s="73"/>
      <c r="E517" s="95"/>
      <c r="F517" s="96">
        <f>F518</f>
        <v>31105</v>
      </c>
    </row>
    <row r="518" spans="1:6" ht="24" customHeight="1">
      <c r="A518" s="56" t="s">
        <v>169</v>
      </c>
      <c r="B518" s="186"/>
      <c r="C518" s="47"/>
      <c r="D518" s="49" t="s">
        <v>105</v>
      </c>
      <c r="E518" s="49"/>
      <c r="F518" s="50">
        <f>F519</f>
        <v>31105</v>
      </c>
    </row>
    <row r="519" spans="1:6" ht="16.5" customHeight="1">
      <c r="A519" s="56" t="s">
        <v>150</v>
      </c>
      <c r="B519" s="46"/>
      <c r="C519" s="57"/>
      <c r="D519" s="49" t="s">
        <v>110</v>
      </c>
      <c r="E519" s="49"/>
      <c r="F519" s="50">
        <f>F520+F523</f>
        <v>31105</v>
      </c>
    </row>
    <row r="520" spans="1:6" ht="17.25" customHeight="1">
      <c r="A520" s="56" t="s">
        <v>7</v>
      </c>
      <c r="B520" s="46"/>
      <c r="C520" s="57"/>
      <c r="D520" s="49" t="s">
        <v>111</v>
      </c>
      <c r="E520" s="49"/>
      <c r="F520" s="50">
        <f>F521+F522</f>
        <v>29090</v>
      </c>
    </row>
    <row r="521" spans="1:6" ht="18" customHeight="1">
      <c r="A521" s="56" t="s">
        <v>132</v>
      </c>
      <c r="B521" s="46"/>
      <c r="C521" s="57"/>
      <c r="D521" s="49"/>
      <c r="E521" s="49" t="s">
        <v>134</v>
      </c>
      <c r="F521" s="50">
        <v>4790</v>
      </c>
    </row>
    <row r="522" spans="1:6" ht="15" customHeight="1">
      <c r="A522" s="56" t="s">
        <v>151</v>
      </c>
      <c r="B522" s="46"/>
      <c r="C522" s="57"/>
      <c r="D522" s="49"/>
      <c r="E522" s="49" t="s">
        <v>135</v>
      </c>
      <c r="F522" s="50">
        <v>24300</v>
      </c>
    </row>
    <row r="523" spans="1:6" ht="18.75" customHeight="1">
      <c r="A523" s="56" t="s">
        <v>56</v>
      </c>
      <c r="B523" s="46"/>
      <c r="C523" s="57"/>
      <c r="D523" s="49" t="s">
        <v>256</v>
      </c>
      <c r="E523" s="49"/>
      <c r="F523" s="50">
        <f>F524+F525</f>
        <v>2015</v>
      </c>
    </row>
    <row r="524" spans="1:6" ht="24.75" customHeight="1">
      <c r="A524" s="56" t="s">
        <v>147</v>
      </c>
      <c r="B524" s="46"/>
      <c r="C524" s="57"/>
      <c r="D524" s="49"/>
      <c r="E524" s="49" t="s">
        <v>138</v>
      </c>
      <c r="F524" s="50">
        <v>1665</v>
      </c>
    </row>
    <row r="525" spans="1:6" ht="17.25" customHeight="1">
      <c r="A525" s="56" t="s">
        <v>89</v>
      </c>
      <c r="B525" s="46"/>
      <c r="C525" s="57"/>
      <c r="D525" s="49"/>
      <c r="E525" s="49" t="s">
        <v>152</v>
      </c>
      <c r="F525" s="50">
        <v>350</v>
      </c>
    </row>
    <row r="526" spans="1:6" ht="19.5" customHeight="1">
      <c r="A526" s="192" t="s">
        <v>81</v>
      </c>
      <c r="B526" s="21" t="s">
        <v>40</v>
      </c>
      <c r="C526" s="22" t="s">
        <v>45</v>
      </c>
      <c r="D526" s="194"/>
      <c r="E526" s="109"/>
      <c r="F526" s="110">
        <f>F527+F533</f>
        <v>9500</v>
      </c>
    </row>
    <row r="527" spans="1:6" ht="24" customHeight="1">
      <c r="A527" s="56" t="s">
        <v>169</v>
      </c>
      <c r="B527" s="46"/>
      <c r="C527" s="57"/>
      <c r="D527" s="49" t="s">
        <v>105</v>
      </c>
      <c r="E527" s="49"/>
      <c r="F527" s="50">
        <f>F528</f>
        <v>8782</v>
      </c>
    </row>
    <row r="528" spans="1:6" ht="15.75" customHeight="1">
      <c r="A528" s="56" t="s">
        <v>104</v>
      </c>
      <c r="B528" s="46"/>
      <c r="C528" s="57"/>
      <c r="D528" s="49" t="s">
        <v>112</v>
      </c>
      <c r="E528" s="49"/>
      <c r="F528" s="50">
        <f>F529</f>
        <v>8782</v>
      </c>
    </row>
    <row r="529" spans="1:6" ht="15" customHeight="1">
      <c r="A529" s="56" t="s">
        <v>2</v>
      </c>
      <c r="B529" s="46"/>
      <c r="C529" s="57"/>
      <c r="D529" s="49" t="s">
        <v>257</v>
      </c>
      <c r="E529" s="49"/>
      <c r="F529" s="50">
        <f>SUM(F530:F532)</f>
        <v>8782</v>
      </c>
    </row>
    <row r="530" spans="1:6" ht="18.75" customHeight="1">
      <c r="A530" s="56" t="s">
        <v>129</v>
      </c>
      <c r="B530" s="46"/>
      <c r="C530" s="57"/>
      <c r="D530" s="49"/>
      <c r="E530" s="49" t="s">
        <v>146</v>
      </c>
      <c r="F530" s="50">
        <v>8496.4</v>
      </c>
    </row>
    <row r="531" spans="1:6" ht="24.75" customHeight="1">
      <c r="A531" s="56" t="s">
        <v>147</v>
      </c>
      <c r="B531" s="46"/>
      <c r="C531" s="57"/>
      <c r="D531" s="49"/>
      <c r="E531" s="49" t="s">
        <v>138</v>
      </c>
      <c r="F531" s="50">
        <v>276</v>
      </c>
    </row>
    <row r="532" spans="1:6" ht="17.25" customHeight="1">
      <c r="A532" s="56" t="s">
        <v>148</v>
      </c>
      <c r="B532" s="46"/>
      <c r="C532" s="57"/>
      <c r="D532" s="49"/>
      <c r="E532" s="49" t="s">
        <v>141</v>
      </c>
      <c r="F532" s="50">
        <v>9.6</v>
      </c>
    </row>
    <row r="533" spans="1:6" ht="36" customHeight="1">
      <c r="A533" s="40" t="s">
        <v>253</v>
      </c>
      <c r="B533" s="46"/>
      <c r="C533" s="57"/>
      <c r="D533" s="108" t="s">
        <v>156</v>
      </c>
      <c r="E533" s="109"/>
      <c r="F533" s="110">
        <f>F534+F537</f>
        <v>718</v>
      </c>
    </row>
    <row r="534" spans="1:6" ht="37.5" customHeight="1">
      <c r="A534" s="40" t="s">
        <v>254</v>
      </c>
      <c r="B534" s="46"/>
      <c r="C534" s="57"/>
      <c r="D534" s="108" t="s">
        <v>212</v>
      </c>
      <c r="E534" s="109"/>
      <c r="F534" s="110">
        <f>F535</f>
        <v>648</v>
      </c>
    </row>
    <row r="535" spans="1:6" ht="17.25" customHeight="1">
      <c r="A535" s="56" t="s">
        <v>2</v>
      </c>
      <c r="B535" s="57"/>
      <c r="C535" s="47"/>
      <c r="D535" s="93" t="s">
        <v>215</v>
      </c>
      <c r="E535" s="95"/>
      <c r="F535" s="96">
        <f>F536</f>
        <v>648</v>
      </c>
    </row>
    <row r="536" spans="1:6" ht="25.5" customHeight="1">
      <c r="A536" s="56" t="s">
        <v>147</v>
      </c>
      <c r="B536" s="57"/>
      <c r="C536" s="47"/>
      <c r="D536" s="93"/>
      <c r="E536" s="95">
        <v>240</v>
      </c>
      <c r="F536" s="96">
        <v>648</v>
      </c>
    </row>
    <row r="537" spans="1:6" ht="25.5" customHeight="1">
      <c r="A537" s="56" t="s">
        <v>255</v>
      </c>
      <c r="B537" s="57"/>
      <c r="C537" s="47"/>
      <c r="D537" s="93" t="s">
        <v>217</v>
      </c>
      <c r="E537" s="95"/>
      <c r="F537" s="96">
        <f>F538</f>
        <v>70</v>
      </c>
    </row>
    <row r="538" spans="1:6" ht="19.5" customHeight="1">
      <c r="A538" s="56" t="s">
        <v>2</v>
      </c>
      <c r="B538" s="21"/>
      <c r="C538" s="102"/>
      <c r="D538" s="93" t="s">
        <v>218</v>
      </c>
      <c r="E538" s="95"/>
      <c r="F538" s="96">
        <f>F539</f>
        <v>70</v>
      </c>
    </row>
    <row r="539" spans="1:6" ht="25.5" customHeight="1">
      <c r="A539" s="56" t="s">
        <v>147</v>
      </c>
      <c r="B539" s="21"/>
      <c r="C539" s="102"/>
      <c r="D539" s="93"/>
      <c r="E539" s="74">
        <v>240</v>
      </c>
      <c r="F539" s="96">
        <v>70</v>
      </c>
    </row>
    <row r="540" spans="1:6" ht="33" customHeight="1">
      <c r="A540" s="84" t="s">
        <v>68</v>
      </c>
      <c r="B540" s="84" t="s">
        <v>51</v>
      </c>
      <c r="C540" s="84"/>
      <c r="D540" s="84"/>
      <c r="E540" s="84"/>
      <c r="F540" s="88">
        <f>F541</f>
        <v>35082.6</v>
      </c>
    </row>
    <row r="541" spans="1:6" ht="24" customHeight="1">
      <c r="A541" s="19" t="s">
        <v>159</v>
      </c>
      <c r="B541" s="21" t="s">
        <v>51</v>
      </c>
      <c r="C541" s="21" t="s">
        <v>36</v>
      </c>
      <c r="D541" s="23"/>
      <c r="E541" s="23"/>
      <c r="F541" s="100">
        <f>F542</f>
        <v>35082.6</v>
      </c>
    </row>
    <row r="542" spans="1:6" ht="33.75" customHeight="1">
      <c r="A542" s="56" t="s">
        <v>401</v>
      </c>
      <c r="B542" s="57"/>
      <c r="C542" s="47"/>
      <c r="D542" s="39" t="s">
        <v>272</v>
      </c>
      <c r="E542" s="143"/>
      <c r="F542" s="50">
        <f>F543</f>
        <v>35082.6</v>
      </c>
    </row>
    <row r="543" spans="1:6" ht="18" customHeight="1">
      <c r="A543" s="56" t="s">
        <v>57</v>
      </c>
      <c r="B543" s="46"/>
      <c r="C543" s="47"/>
      <c r="D543" s="202" t="s">
        <v>402</v>
      </c>
      <c r="E543" s="76"/>
      <c r="F543" s="50">
        <f>F544</f>
        <v>35082.6</v>
      </c>
    </row>
    <row r="544" spans="1:6" ht="17.25" customHeight="1">
      <c r="A544" s="56" t="s">
        <v>79</v>
      </c>
      <c r="B544" s="46"/>
      <c r="C544" s="47"/>
      <c r="D544" s="203"/>
      <c r="E544" s="99" t="s">
        <v>80</v>
      </c>
      <c r="F544" s="50">
        <v>35082.6</v>
      </c>
    </row>
    <row r="545" spans="1:6" ht="15" customHeight="1">
      <c r="A545" s="204" t="s">
        <v>48</v>
      </c>
      <c r="B545" s="205"/>
      <c r="C545" s="206"/>
      <c r="D545" s="23"/>
      <c r="E545" s="23"/>
      <c r="F545" s="207">
        <f>F9+F134+F146+F181+F228+F295+F309+F426+F456+F516+F540</f>
        <v>3069857.7</v>
      </c>
    </row>
    <row r="546" spans="1:6" ht="36" customHeight="1">
      <c r="A546" s="2"/>
      <c r="B546" s="7"/>
      <c r="C546" s="8"/>
      <c r="D546" s="9"/>
      <c r="E546" s="9"/>
      <c r="F546" s="9"/>
    </row>
    <row r="547" spans="3:6" ht="15">
      <c r="C547" s="27"/>
      <c r="E547" s="30"/>
      <c r="F547" s="30"/>
    </row>
  </sheetData>
  <sheetProtection/>
  <mergeCells count="5">
    <mergeCell ref="G370:I370"/>
    <mergeCell ref="A5:F5"/>
    <mergeCell ref="E1:F1"/>
    <mergeCell ref="E2:F2"/>
    <mergeCell ref="E3:F3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2014-10-22T07:13:17Z</cp:lastPrinted>
  <dcterms:created xsi:type="dcterms:W3CDTF">2007-06-21T04:52:44Z</dcterms:created>
  <dcterms:modified xsi:type="dcterms:W3CDTF">2014-11-27T14:42:52Z</dcterms:modified>
  <cp:category/>
  <cp:version/>
  <cp:contentType/>
  <cp:contentStatus/>
</cp:coreProperties>
</file>