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840" activeTab="0"/>
  </bookViews>
  <sheets>
    <sheet name="Ведомств.структура на 2015г" sheetId="1" r:id="rId1"/>
  </sheets>
  <definedNames>
    <definedName name="_xlnm._FilterDatabase" localSheetId="0" hidden="1">'Ведомств.структура на 2015г'!$A$9:$G$490</definedName>
    <definedName name="_xlnm.Print_Titles" localSheetId="0">'Ведомств.структура на 2015г'!$10:$12</definedName>
    <definedName name="_xlnm.Print_Area" localSheetId="0">'Ведомств.структура на 2015г'!$A$1:$G$612</definedName>
  </definedNames>
  <calcPr fullCalcOnLoad="1"/>
</workbook>
</file>

<file path=xl/sharedStrings.xml><?xml version="1.0" encoding="utf-8"?>
<sst xmlns="http://schemas.openxmlformats.org/spreadsheetml/2006/main" count="1108" uniqueCount="484">
  <si>
    <t>11 5 0099</t>
  </si>
  <si>
    <t>11 5 0360</t>
  </si>
  <si>
    <t>05 5 0900</t>
  </si>
  <si>
    <t>05 2 0580</t>
  </si>
  <si>
    <t>05 0 0580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</si>
  <si>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</si>
  <si>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</si>
  <si>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</si>
  <si>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Субсидии некоммерческим организациям (за исключением государственных (муниципальных) учреждений)</t>
  </si>
  <si>
    <t>Непрограммные расходы бюджета муниципального образования</t>
  </si>
  <si>
    <t>Руководство и управление в сфере установленных функций органов  местного самоуправления</t>
  </si>
  <si>
    <t>Стипендии</t>
  </si>
  <si>
    <t>Мероприятия по проведению оздоровительной кампании детей</t>
  </si>
  <si>
    <t>Переподготовка и повышение квалификации</t>
  </si>
  <si>
    <t>Мероприятия по профилактике наркомании и токсикомании</t>
  </si>
  <si>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</si>
  <si>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</si>
  <si>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</si>
  <si>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</si>
  <si>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</si>
  <si>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</si>
  <si>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001</t>
  </si>
  <si>
    <t>0102</t>
  </si>
  <si>
    <t>Глава муниципального образования</t>
  </si>
  <si>
    <t>0104</t>
  </si>
  <si>
    <t>Центральный аппарат</t>
  </si>
  <si>
    <t>005</t>
  </si>
  <si>
    <t>Национальная оборона</t>
  </si>
  <si>
    <t>0200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</si>
  <si>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</si>
  <si>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</si>
  <si>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</si>
  <si>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</si>
  <si>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</si>
  <si>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Обеспечение деятельности подведомственных учреждений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</si>
  <si>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</si>
  <si>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</si>
  <si>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</si>
  <si>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</si>
  <si>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</si>
  <si>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</si>
  <si>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</si>
  <si>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</si>
  <si>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</si>
  <si>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</si>
  <si>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</si>
  <si>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</si>
  <si>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</si>
  <si>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</si>
  <si>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</si>
  <si>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</si>
  <si>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</si>
  <si>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</si>
  <si>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</si>
  <si>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0800</t>
  </si>
  <si>
    <t>Культура</t>
  </si>
  <si>
    <t>0801</t>
  </si>
  <si>
    <t>Социальная политика</t>
  </si>
  <si>
    <t>1000</t>
  </si>
  <si>
    <t>1001</t>
  </si>
  <si>
    <t>1003</t>
  </si>
  <si>
    <t>002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</si>
  <si>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</si>
  <si>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</si>
  <si>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</si>
  <si>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</si>
  <si>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</si>
  <si>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>025</t>
  </si>
  <si>
    <t>Совет депутатов городского округа Электросталь Московской области</t>
  </si>
  <si>
    <t>033</t>
  </si>
  <si>
    <t>0103</t>
  </si>
  <si>
    <t>750</t>
  </si>
  <si>
    <t>0705</t>
  </si>
  <si>
    <t>Другие вопросы в области образования</t>
  </si>
  <si>
    <t>0709</t>
  </si>
  <si>
    <t>1004</t>
  </si>
  <si>
    <t>Всего</t>
  </si>
  <si>
    <t>Администрация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</si>
  <si>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</si>
  <si>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</si>
  <si>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</si>
  <si>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0409</t>
  </si>
  <si>
    <t>0412</t>
  </si>
  <si>
    <t>0503</t>
  </si>
  <si>
    <t>0505</t>
  </si>
  <si>
    <t>Другие вопросы в области жилищно-коммунального хозяйства</t>
  </si>
  <si>
    <t> Пенсионное обеспечение </t>
  </si>
  <si>
    <t>Мероприятия в области социальной политики</t>
  </si>
  <si>
    <t> Социальная политика </t>
  </si>
  <si>
    <t xml:space="preserve">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</si>
  <si>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</si>
  <si>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Резервные фонды местных администраций</t>
  </si>
  <si>
    <t>0204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</si>
  <si>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</si>
  <si>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</si>
  <si>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</si>
  <si>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</si>
  <si>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0603</t>
  </si>
  <si>
    <t xml:space="preserve">Мероприятия в области жилищного хозяйства 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</si>
  <si>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</si>
  <si>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</si>
  <si>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Главный
распорядитель</t>
  </si>
  <si>
    <t>Раздел
подраздел</t>
  </si>
  <si>
    <t>0314</t>
  </si>
  <si>
    <t>Другие вопросы  в области национальной безопасности и правоохранительной деятельности</t>
  </si>
  <si>
    <t>План на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</si>
  <si>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</si>
  <si>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</si>
  <si>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044</t>
  </si>
  <si>
    <t>0113</t>
  </si>
  <si>
    <t>Подготовка населения и организаций к действиям в чрезвычайной ситуации в мирное и военное время</t>
  </si>
  <si>
    <t>1100</t>
  </si>
  <si>
    <t>1101</t>
  </si>
  <si>
    <t>Мероприятия в области  спорта и физической культуры</t>
  </si>
  <si>
    <t>1105</t>
  </si>
  <si>
    <t> Другие вопросы  в области культуры, кинематографии</t>
  </si>
  <si>
    <t>0804</t>
  </si>
  <si>
    <t>1300</t>
  </si>
  <si>
    <t>1301</t>
  </si>
  <si>
    <t>Процентные платежи по муниципальному долгу</t>
  </si>
  <si>
    <t>Содержание и управление дорожным хозяйством</t>
  </si>
  <si>
    <t>0502</t>
  </si>
  <si>
    <t xml:space="preserve">Мероприятия  в области коммунального хозяйства 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</si>
  <si>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</si>
  <si>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</si>
  <si>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Комитет по физической культуре и спорту  Администрации городского округа Электросталь Московской  области</t>
  </si>
  <si>
    <t>Финансовое управление Администрации городского округа  Электросталь Московской области</t>
  </si>
  <si>
    <t>Управление по культуре и делам молодежи Администрации городского округа Электросталь Московской области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</si>
  <si>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</si>
  <si>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</si>
  <si>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</si>
  <si>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</si>
  <si>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0408</t>
  </si>
  <si>
    <t>Отдельные мероприятия в области автомобильного транспорта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</si>
  <si>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</si>
  <si>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</si>
  <si>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</si>
  <si>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Оказание других видов социальной помощи</t>
  </si>
  <si>
    <t>0203</t>
  </si>
  <si>
    <t>Мобилизационная и вневойсковая подготовка</t>
  </si>
  <si>
    <t>810</t>
  </si>
  <si>
    <t>630</t>
  </si>
  <si>
    <t>Мероприятия в области образования</t>
  </si>
  <si>
    <t>Оплата жилищно-коммунальных услуг отдельным категориям граждан</t>
  </si>
  <si>
    <t>Резервные фонды</t>
  </si>
  <si>
    <t>Резервные средства</t>
  </si>
  <si>
    <t>870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</si>
  <si>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</si>
  <si>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</si>
  <si>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</si>
  <si>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</si>
  <si>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</si>
  <si>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</si>
  <si>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</si>
  <si>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0407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</si>
  <si>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</si>
  <si>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</si>
  <si>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</si>
  <si>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</si>
  <si>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 xml:space="preserve"> </t>
  </si>
  <si>
    <t>Обеспечение предоставления гражданам субсидий на оплату жилого помещения и коммунальных услуг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</si>
  <si>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</si>
  <si>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</si>
  <si>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Проведение мероприятий для детей и молодежи</t>
  </si>
  <si>
    <t>Мероприятия в сфере культуры, кинематографии, средств массовой информации</t>
  </si>
  <si>
    <t>Другие общегосударственные вопросы </t>
  </si>
  <si>
    <t>Предоставление гражданам субсидий на оплату жилого помещения и коммунальных услуг иным категориям граждан</t>
  </si>
  <si>
    <t>Социальная политика </t>
  </si>
  <si>
    <t>Образование </t>
  </si>
  <si>
    <t>Пенсионное обеспечение </t>
  </si>
  <si>
    <t>Другие вопросы в области  физической культуры и спорта </t>
  </si>
  <si>
    <t>Контрольно-счетная палата городского округа Электросталь</t>
  </si>
  <si>
    <t>045</t>
  </si>
  <si>
    <t>Расходы на обеспечение функций органов местного самоуправления</t>
  </si>
  <si>
    <t>Председатель Контрольно-счетной палаты и его заместители</t>
  </si>
  <si>
    <t>Инспекторы Контрольно-счетной палаты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</si>
  <si>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</si>
  <si>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</si>
  <si>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жильем молодых семей</t>
  </si>
  <si>
    <t>730</t>
  </si>
  <si>
    <t>Обслуживание муниципального долга</t>
  </si>
  <si>
    <t xml:space="preserve">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</si>
  <si>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</si>
  <si>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Оценка недвижимости, признание прав и регулирование отношений по государственной  и муниципальной собственности</t>
  </si>
  <si>
    <t>Коммунальное хозяйство </t>
  </si>
  <si>
    <t>Физическая культура и спорт </t>
  </si>
  <si>
    <t xml:space="preserve">Физическая культура </t>
  </si>
  <si>
    <t>Культура, кинематография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</si>
  <si>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</si>
  <si>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99 0 0000</t>
  </si>
  <si>
    <t>99 0 0900</t>
  </si>
  <si>
    <t>Подпрограмма "Обеспечивающая подпрограмма"</t>
  </si>
  <si>
    <t>01 0 0000</t>
  </si>
  <si>
    <t>Подпрограмма  "Обеспечение жильем молодых семей"</t>
  </si>
  <si>
    <t>01 1 0000</t>
  </si>
  <si>
    <t>02 0 0000</t>
  </si>
  <si>
    <t>08 0 0000</t>
  </si>
  <si>
    <t>04 0 0000</t>
  </si>
  <si>
    <t>Подпрограмма "Образование детей в муниципальных учреждениях дополнительного образования в сфере культуры и искусства "</t>
  </si>
  <si>
    <t>Подпрограмма "Мероприятия в сфере культуры и искусства"</t>
  </si>
  <si>
    <t>05 0 0000</t>
  </si>
  <si>
    <t>Подпрограмма "Обеспечение организационно-воспитательной работы с молодежью"</t>
  </si>
  <si>
    <t>Подпрограмма "Мероприятия в сфере молодежной политике"</t>
  </si>
  <si>
    <t>05 2 0000</t>
  </si>
  <si>
    <t>05 3 0000</t>
  </si>
  <si>
    <t>04 1 0000</t>
  </si>
  <si>
    <t>04 1 0099</t>
  </si>
  <si>
    <t>04 4 0000</t>
  </si>
  <si>
    <t>Расходы  на организацию временного трудоустройства несовершеннолетних в возрасте от 14 до 18 лет</t>
  </si>
  <si>
    <t>Подпрограмма  "Дошкольное образование"</t>
  </si>
  <si>
    <t>Оказание услуг частными дошкольными образовательными организациями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</si>
  <si>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</si>
  <si>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</si>
  <si>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</si>
  <si>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95 0 0000</t>
  </si>
  <si>
    <t>95 0 0400</t>
  </si>
  <si>
    <t>99 0 9203</t>
  </si>
  <si>
    <t>09 0 0000</t>
  </si>
  <si>
    <t>Программа "Повышение безопасности дорожного движения  в 2014-2018 годах в городском округе Электросталь Московской области "</t>
  </si>
  <si>
    <t>340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</si>
  <si>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</si>
  <si>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</si>
  <si>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</si>
  <si>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</si>
  <si>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</si>
  <si>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</si>
  <si>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</si>
  <si>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</si>
  <si>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</si>
  <si>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</si>
  <si>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</si>
  <si>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410</t>
  </si>
  <si>
    <t>Бюджетные инвестиции</t>
  </si>
  <si>
    <t>240</t>
  </si>
  <si>
    <t>310</t>
  </si>
  <si>
    <t>Публичные нормативные социальные выплаты гражданам</t>
  </si>
  <si>
    <t>850</t>
  </si>
  <si>
    <t>830</t>
  </si>
  <si>
    <t>Исполнение судебных актов</t>
  </si>
  <si>
    <t>Расходы на выплаты персоналу казенных учреждений</t>
  </si>
  <si>
    <t>110</t>
  </si>
  <si>
    <t xml:space="preserve">Субсидии бюджетным учреждениям 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</si>
  <si>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</si>
  <si>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</si>
  <si>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</si>
  <si>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Подпрограмма "Физкультурно-массовая и спортивная работа"</t>
  </si>
  <si>
    <t xml:space="preserve">Субсидии автономным учреждениям </t>
  </si>
  <si>
    <t>99 0 0700</t>
  </si>
  <si>
    <t>95 0 0502</t>
  </si>
  <si>
    <t>05 1 0000</t>
  </si>
  <si>
    <t>05 1 0099</t>
  </si>
  <si>
    <t>04 2 0000</t>
  </si>
  <si>
    <t>04 2 0099</t>
  </si>
  <si>
    <t>10 0 0000</t>
  </si>
  <si>
    <t>11 0 0000</t>
  </si>
  <si>
    <t>12 0 0000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</si>
  <si>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</si>
  <si>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</si>
  <si>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</si>
  <si>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Подпрограмма "Обеспечивающая подпрограмма 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</si>
  <si>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</si>
  <si>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Подпрограмма "Трудоустройство и временная занятость несовершеннолетних граждан в возрасте  от 14 до 18 лет "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</si>
  <si>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</si>
  <si>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</si>
  <si>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95 0 0501</t>
  </si>
  <si>
    <t>01 2 0000</t>
  </si>
  <si>
    <t>Муниципальная  программа "Развитие физической культуры и спорта  в городском округеЭлектросталь на 2014-2018-годы"</t>
  </si>
  <si>
    <t>Бюджетные инвестиции в строительство муниципального дошкольного  образовательного учреждения на 100 мест ул. Западная,14 "а"</t>
  </si>
  <si>
    <t>Расходы на закупку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образовательные проекты</t>
  </si>
  <si>
    <t>Обеспечение жилыми помещениями  детей-сирот и детей ,оставшихся без попечения родителей , а также лиц из их числа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</si>
  <si>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</si>
  <si>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в т.ч.средства областного бюджета</t>
  </si>
  <si>
    <t>Взносы на капитальный ремонт общего имущества в многоквартирных домах</t>
  </si>
  <si>
    <t>01 5 0000</t>
  </si>
  <si>
    <t>01 6 0000</t>
  </si>
  <si>
    <t>Ведомственная структура расходов бюджета городского округа Электросталь Московской области на 2015 год</t>
  </si>
  <si>
    <t>Муниципальная программа "Управление муниципальными финансами городского округа Электросталь Московской области" на 2015-2019 годы</t>
  </si>
  <si>
    <t>10 0 0400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</si>
  <si>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</si>
  <si>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>11 5 0000</t>
  </si>
  <si>
    <t>11 5 0400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</si>
  <si>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</si>
  <si>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11 6 0000</t>
  </si>
  <si>
    <t>Подпрограмма "Развитие муниципальной службы городского округа Электросталь  Московской области"на 2015-2019 годы</t>
  </si>
  <si>
    <t>11 6 0400</t>
  </si>
  <si>
    <t>Муниципальная программа "Развитие системы образования городского округа Электросталь на 2014-2018 годы"</t>
  </si>
  <si>
    <t>05 1 0063</t>
  </si>
  <si>
    <t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</t>
  </si>
  <si>
    <t>05 1 1015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</si>
  <si>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</si>
  <si>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05 1 6211</t>
  </si>
  <si>
    <t>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</si>
  <si>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05 1 6212</t>
  </si>
  <si>
    <t>05 1 8011</t>
  </si>
  <si>
    <t>05 2 0099</t>
  </si>
  <si>
    <t>05 2 1012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</si>
  <si>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</si>
  <si>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05 2 1019</t>
  </si>
  <si>
    <t>Обеспечение государственных гарантий реализации прав граждан на получение общедоступного и бесплатного  дошкольного, начального общего, основного общего,  среднего общего образования, также дополнительного образования в муниципальных общеобразовательных организациях в МО,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</si>
  <si>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05 2 6220</t>
  </si>
  <si>
    <t>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</si>
  <si>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05 2 6221</t>
  </si>
  <si>
    <t>Частичная компенсация стоимости питания отдельным категориям обучающихся в муниципальных общеобразовательных организациях Московской области и в частных общеобразовательных организациях в Московской области, имеющих государственную аккредитацию</t>
  </si>
  <si>
    <t>05 2 6222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</si>
  <si>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</t>
  </si>
  <si>
    <t>05 2 6223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</si>
  <si>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организациях в Московской области и частных образовательных организациях в Московской области</t>
  </si>
  <si>
    <t>05 2 6224</t>
  </si>
  <si>
    <t>05 2 6225</t>
  </si>
  <si>
    <t>05 3 0099</t>
  </si>
  <si>
    <t>05 3 1000</t>
  </si>
  <si>
    <t>05 1 1003</t>
  </si>
  <si>
    <t>05 2 1003</t>
  </si>
  <si>
    <t>05 3 1003</t>
  </si>
  <si>
    <t>05 3 1002</t>
  </si>
  <si>
    <t>05 1 0360</t>
  </si>
  <si>
    <t>05 1 6214</t>
  </si>
  <si>
    <t>05 2 0360</t>
  </si>
  <si>
    <t>05 3 0360</t>
  </si>
  <si>
    <t>05 5 0000</t>
  </si>
  <si>
    <t>05 5 0099</t>
  </si>
  <si>
    <t>05 5 0400</t>
  </si>
  <si>
    <t>Подпрограмма "Развитие информационно-коммуникационных технологий городского округа Электросталь Млсковской области"</t>
  </si>
  <si>
    <t>Подпрограмма "Развитие муниципальной  службы городского округа Электросталь Московской области"</t>
  </si>
  <si>
    <t>Подпрограмма "Развитие имущественного комплекса муниципального образования городского округа Электросталь Московской области"</t>
  </si>
  <si>
    <t>12 1 0000</t>
  </si>
  <si>
    <t>12 1 0400</t>
  </si>
  <si>
    <t>12 1 9002</t>
  </si>
  <si>
    <t xml:space="preserve">Подпрограмма "Обеспечение земельными участками многодетных семей городского округа Электросталь Московской области» </t>
  </si>
  <si>
    <t>12 2 0000</t>
  </si>
  <si>
    <t>12 2 8005</t>
  </si>
  <si>
    <t>12 3 0000</t>
  </si>
  <si>
    <t>12 3 0400</t>
  </si>
  <si>
    <t xml:space="preserve"> 12 3 9203</t>
  </si>
  <si>
    <t>12 3 1801</t>
  </si>
  <si>
    <t>12 1 1501</t>
  </si>
  <si>
    <t>12 1 4003</t>
  </si>
  <si>
    <t xml:space="preserve">12 1 0007 </t>
  </si>
  <si>
    <t>12 3 1014</t>
  </si>
  <si>
    <t>12 3 0007</t>
  </si>
  <si>
    <t>12 3 0005</t>
  </si>
  <si>
    <t>12 3 0900</t>
  </si>
  <si>
    <t>13 0 0000</t>
  </si>
  <si>
    <t>Муниципальная  программа "Развитие физической культуры и спорта  в городском округеЭлектросталь Московской области на 2014-2018-годы"</t>
  </si>
  <si>
    <t>Подпрограмма "Подготовка спортивного резерва, спортивное  совершенствование спортсменов"</t>
  </si>
  <si>
    <t>04 1 0120</t>
  </si>
  <si>
    <t>04 4 0400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</si>
  <si>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 годы"</t>
  </si>
  <si>
    <t>Подпрограмма "Развитие информационно-коммуникационных технологий для повышения эффективности процесов управления и создания благоприятных условий жизни и ведения бизнеса"</t>
  </si>
  <si>
    <t>Подпрограмма "Развитие муниципальной службы городского округа Электросталь Московской области на 2015-2019 годы"</t>
  </si>
  <si>
    <t>01 3 0000</t>
  </si>
  <si>
    <t>01 3 0099</t>
  </si>
  <si>
    <t>02 1 0000</t>
  </si>
  <si>
    <t>02 1 0310</t>
  </si>
  <si>
    <t>02 2 0000</t>
  </si>
  <si>
    <t>02 2 1006</t>
  </si>
  <si>
    <t>02 3 0000</t>
  </si>
  <si>
    <t>02 3 0099</t>
  </si>
  <si>
    <t>Муниципальная  программа городского округа Электросталь  Московской области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</si>
  <si>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>Муниципальная  программа городского округа Электросталь  Московской области "Повышение эффективности деятельности органов местного самоуправления городского округа Электросталь Московской области на 2015-2019 годы"</t>
  </si>
  <si>
    <t>Муниципальная программа "Молодежь Электростали на 2014-2018 годы"</t>
  </si>
  <si>
    <t>11 5 9203</t>
  </si>
  <si>
    <t>01 1 0099</t>
  </si>
  <si>
    <t>01 2 0099</t>
  </si>
  <si>
    <t>01 4 0000</t>
  </si>
  <si>
    <t>01 4 0099</t>
  </si>
  <si>
    <t>01 5 0850</t>
  </si>
  <si>
    <t>01 6 0400</t>
  </si>
  <si>
    <t>Программа"Развитие и функционирование жилищно-коммунального хозяйства городского  округа Электросталь Московской области"</t>
  </si>
  <si>
    <t>14 0 0000</t>
  </si>
  <si>
    <t>Подпрограмма "Благоустройство и содержание территории городского округа"</t>
  </si>
  <si>
    <t>14 4 0000</t>
  </si>
  <si>
    <t>14 4 9202</t>
  </si>
  <si>
    <t>07 0 0000</t>
  </si>
  <si>
    <t>07 0 1501</t>
  </si>
  <si>
    <t>Программа "Развитие и функционирование дорожного комплекса в  городскогом округе Электросталь Московской области 2015-2019"</t>
  </si>
  <si>
    <t>15 0 0000</t>
  </si>
  <si>
    <t>Подпрограмма "Содержание муниципальных автомобильных дорог  в  городском округе Электросталь Московской области "</t>
  </si>
  <si>
    <t>15 1 0000</t>
  </si>
  <si>
    <t>15 1 1501</t>
  </si>
  <si>
    <t>Подрограмма "Ремонт муниципальных автомобильных дорог  в  городском округе Электросталь Московской области "</t>
  </si>
  <si>
    <t>15 2 0000</t>
  </si>
  <si>
    <t>15 2 1501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</si>
  <si>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</si>
  <si>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15 3 0000</t>
  </si>
  <si>
    <t>15 3 0002</t>
  </si>
  <si>
    <t>14 4 4011</t>
  </si>
  <si>
    <t>Подпрограмма"Содержание муниципального жилищного фонда"</t>
  </si>
  <si>
    <t>14 2 0000</t>
  </si>
  <si>
    <t>14 2 0006</t>
  </si>
  <si>
    <t>Подпрограмма"Капитальный ремонт многоквартирных домов"</t>
  </si>
  <si>
    <t>14 3 0000</t>
  </si>
  <si>
    <t>14 3 0006</t>
  </si>
  <si>
    <t>14 4 0001</t>
  </si>
  <si>
    <t>14 4 0003</t>
  </si>
  <si>
    <t>14 4 0004</t>
  </si>
  <si>
    <t>14 4 0005</t>
  </si>
  <si>
    <t>Обеспечивающая подпрограмма</t>
  </si>
  <si>
    <t>14 6 0000</t>
  </si>
  <si>
    <t>14 6 0400</t>
  </si>
  <si>
    <t>14 6 0099</t>
  </si>
  <si>
    <t>14 6 6142</t>
  </si>
  <si>
    <t>14 4 4100</t>
  </si>
  <si>
    <t>14 6 0900</t>
  </si>
  <si>
    <t>14 6 0460</t>
  </si>
  <si>
    <t>14 6 6141</t>
  </si>
  <si>
    <t>Подпрограмма"Обеспечивающая подпрограмма"</t>
  </si>
  <si>
    <t>11 7 0000</t>
  </si>
  <si>
    <t>11 7 0100</t>
  </si>
  <si>
    <t>Подпрограмма "Развитие системы общего образования"</t>
  </si>
  <si>
    <t>05 2 6068</t>
  </si>
  <si>
    <t>Подпрограмма "Развитие архивного дела"</t>
  </si>
  <si>
    <t>11 4 0000</t>
  </si>
  <si>
    <t>11 4 0400</t>
  </si>
  <si>
    <t>11 4 6069</t>
  </si>
  <si>
    <t>11 7 0400</t>
  </si>
  <si>
    <t>11 7 6069</t>
  </si>
  <si>
    <t>Обеспечение проведения выборов и референдумов</t>
  </si>
  <si>
    <t>0107</t>
  </si>
  <si>
    <t>Проведение выборов</t>
  </si>
  <si>
    <t>11 7 2000</t>
  </si>
  <si>
    <t>06 0 0000</t>
  </si>
  <si>
    <t>06 0 0099</t>
  </si>
  <si>
    <t>06 0 1004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</si>
  <si>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</si>
  <si>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>11 3 0000</t>
  </si>
  <si>
    <t>11 3 0099</t>
  </si>
  <si>
    <t>11 3 9203</t>
  </si>
  <si>
    <t>11 7 0099</t>
  </si>
  <si>
    <t>11 7 9002</t>
  </si>
  <si>
    <t>11 7 9203</t>
  </si>
  <si>
    <t>11 7 5118</t>
  </si>
  <si>
    <t>11 7 0901</t>
  </si>
  <si>
    <t>Муниципальная программа городского округа Электросталь Московской области "Безопасность городского округа Электросталть"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</si>
  <si>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</si>
  <si>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09 2 0000</t>
  </si>
  <si>
    <t>09 2 1901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</si>
  <si>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</si>
  <si>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09 3 0000</t>
  </si>
  <si>
    <t>09 3 1801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</si>
  <si>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</si>
  <si>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09 5 0000</t>
  </si>
  <si>
    <t>09 5 1901</t>
  </si>
  <si>
    <t>09 5 0099</t>
  </si>
  <si>
    <t>Подпрограмма "Профилактика преступлений и иных правонарушений"</t>
  </si>
  <si>
    <t>09 1 0000</t>
  </si>
  <si>
    <t>09 1 4700</t>
  </si>
  <si>
    <t>Подпрограмма "Обеспечение пожарной безопасности на территории городского округа Электросталь Московской области"</t>
  </si>
  <si>
    <t>09 4 0000</t>
  </si>
  <si>
    <t>09 4 4700</t>
  </si>
  <si>
    <t>Муниципальная программа "Пассажирский транспорт общего пользования на 2014-2018 годы"</t>
  </si>
  <si>
    <t>08 0 0302</t>
  </si>
  <si>
    <t>Муниципальная  программа развития и поддержки предпринимательства в городском округе Электросталь Московской области на 2014-2018 годы</t>
  </si>
  <si>
    <t>03 0 0000</t>
  </si>
  <si>
    <t>03 0 1005</t>
  </si>
  <si>
    <t>Подпрограмма "Создание условий для устойчивого социально-экономического развития городского округа Электросталь"</t>
  </si>
  <si>
    <t>11 1 0000</t>
  </si>
  <si>
    <t>11 1 4003</t>
  </si>
  <si>
    <t>09 3 4100</t>
  </si>
  <si>
    <t>Подпрограмма "Охрана окружающей среды на территории городского округа Электросталь Московской области"</t>
  </si>
  <si>
    <t>11 2 0000</t>
  </si>
  <si>
    <t>11 2 4100</t>
  </si>
  <si>
    <t>11 7 0900</t>
  </si>
  <si>
    <t>11 1 0530</t>
  </si>
  <si>
    <t>11 1 0580</t>
  </si>
  <si>
    <t>13 1 0000</t>
  </si>
  <si>
    <t>13 1 1001</t>
  </si>
  <si>
    <t>Муниципальная программа "Повышение качества муниципальными финансами городского округа Электросталь Московской области на 2015-2019 годы"</t>
  </si>
  <si>
    <t>10 0 0600</t>
  </si>
  <si>
    <t>11 5 6142</t>
  </si>
  <si>
    <t>9901501</t>
  </si>
  <si>
    <t xml:space="preserve">Муниципальная  программа городского округа Электросталь  Московской области "Жилище" на 2015-2019 годы </t>
  </si>
  <si>
    <t>Муниципальная  программа городского округа Электросталь  Московской области " Жилище" на 2015-2019 годы</t>
  </si>
  <si>
    <t>13 3 0000</t>
  </si>
  <si>
    <t>13 3 1009</t>
  </si>
  <si>
    <t>13 3 5082</t>
  </si>
  <si>
    <t>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строительства, ведения садоводства, развитие инфраструктуры земельных участков</t>
  </si>
  <si>
    <t>Приложение № 5</t>
  </si>
  <si>
    <t>14 4 1017</t>
  </si>
  <si>
    <t>14 2 1026</t>
  </si>
  <si>
    <t>Софинансирование на приобретение  техники  для коммунальных нужд</t>
  </si>
  <si>
    <t>Создание безбарьерной среды в учреждениях</t>
  </si>
  <si>
    <t>к проекту решения Совета депутатов городского округа Электросталь Московской области</t>
  </si>
  <si>
    <t xml:space="preserve">от __________ 2014
№ _______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</si>
</sst>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</numFmts>
  <fonts count="64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8"/>
      <name val="Times New Roman Cyr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8"/>
      <color indexed="8"/>
      <name val="Arial"/>
      <family val="2"/>
    </font>
    <font>
      <sz val="8"/>
      <color indexed="8"/>
      <name val="Times New Roman Cyr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2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9" borderId="7" applyNumberFormat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2" fillId="0" borderId="0" applyProtection="0">
      <alignment/>
    </xf>
    <xf numFmtId="0" fontId="13" fillId="0" borderId="0" applyNumberForma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14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63" fillId="33" borderId="0" applyNumberFormat="0" applyBorder="0" applyAlignment="0" applyProtection="0"/>
  </cellStyleXfs>
  <cellXfs count="259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49" fontId="2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Alignment="1">
      <alignment wrapText="1"/>
    </xf>
    <xf numFmtId="49" fontId="2" fillId="28" borderId="12" xfId="0" applyNumberFormat="1" applyFont="1" applyFill="1" applyBorder="1" applyAlignment="1" applyProtection="1">
      <alignment horizontal="left" wrapText="1"/>
      <protection hidden="1" locked="0"/>
    </xf>
    <xf numFmtId="0" fontId="0" fillId="0" borderId="0" xfId="0" applyBorder="1" applyAlignment="1">
      <alignment/>
    </xf>
    <xf numFmtId="0" fontId="4" fillId="28" borderId="12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7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169" fontId="0" fillId="0" borderId="0" xfId="0" applyNumberFormat="1" applyAlignment="1">
      <alignment/>
    </xf>
    <xf numFmtId="49" fontId="4" fillId="28" borderId="12" xfId="0" applyNumberFormat="1" applyFont="1" applyFill="1" applyBorder="1" applyAlignment="1" applyProtection="1">
      <alignment horizontal="left" wrapText="1"/>
      <protection hidden="1" locked="0"/>
    </xf>
    <xf numFmtId="164" fontId="4" fillId="28" borderId="12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2" xfId="0" applyNumberFormat="1" applyFont="1" applyFill="1" applyBorder="1" applyAlignment="1" applyProtection="1">
      <alignment horizontal="right" vertical="top" wrapText="1"/>
      <protection hidden="1" locked="0"/>
    </xf>
    <xf numFmtId="164" fontId="9" fillId="28" borderId="12" xfId="0" applyNumberFormat="1" applyFont="1" applyFill="1" applyBorder="1" applyAlignment="1" applyProtection="1">
      <alignment horizontal="right" vertical="top" wrapText="1"/>
      <protection hidden="1" locked="0"/>
    </xf>
    <xf numFmtId="0" fontId="9" fillId="28" borderId="12" xfId="0" applyNumberFormat="1" applyFont="1" applyFill="1" applyBorder="1" applyAlignment="1" applyProtection="1">
      <alignment horizontal="left" vertical="top" wrapText="1"/>
      <protection hidden="1" locked="0"/>
    </xf>
    <xf numFmtId="164" fontId="0" fillId="0" borderId="0" xfId="0" applyNumberFormat="1" applyAlignment="1">
      <alignment/>
    </xf>
    <xf numFmtId="49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34" borderId="12" xfId="0" applyNumberFormat="1" applyFont="1" applyFill="1" applyBorder="1" applyAlignment="1" applyProtection="1">
      <alignment horizontal="right" vertical="top" wrapText="1"/>
      <protection hidden="1" locked="0"/>
    </xf>
    <xf numFmtId="49" fontId="11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6" fillId="34" borderId="12" xfId="0" applyFont="1" applyFill="1" applyBorder="1" applyAlignment="1">
      <alignment wrapText="1"/>
    </xf>
    <xf numFmtId="0" fontId="2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0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justify" vertical="top" wrapText="1"/>
    </xf>
    <xf numFmtId="0" fontId="8" fillId="34" borderId="12" xfId="0" applyFont="1" applyFill="1" applyBorder="1" applyAlignment="1">
      <alignment horizontal="justify" vertical="center" wrapText="1"/>
    </xf>
    <xf numFmtId="49" fontId="4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4" fillId="34" borderId="12" xfId="0" applyNumberFormat="1" applyFont="1" applyFill="1" applyBorder="1" applyAlignment="1" applyProtection="1">
      <alignment vertical="top" wrapText="1"/>
      <protection hidden="1" locked="0"/>
    </xf>
    <xf numFmtId="49" fontId="2" fillId="34" borderId="12" xfId="0" applyNumberFormat="1" applyFont="1" applyFill="1" applyBorder="1" applyAlignment="1" applyProtection="1">
      <alignment vertical="top" wrapText="1"/>
      <protection hidden="1" locked="0"/>
    </xf>
    <xf numFmtId="0" fontId="6" fillId="34" borderId="12" xfId="0" applyFont="1" applyFill="1" applyBorder="1" applyAlignment="1">
      <alignment/>
    </xf>
    <xf numFmtId="0" fontId="15" fillId="34" borderId="12" xfId="0" applyFont="1" applyFill="1" applyBorder="1" applyAlignment="1">
      <alignment horizontal="left" wrapText="1"/>
    </xf>
    <xf numFmtId="49" fontId="5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5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4" borderId="12" xfId="0" applyFont="1" applyFill="1" applyBorder="1" applyAlignment="1">
      <alignment/>
    </xf>
    <xf numFmtId="49" fontId="2" fillId="34" borderId="12" xfId="0" applyNumberFormat="1" applyFont="1" applyFill="1" applyBorder="1" applyAlignment="1" applyProtection="1">
      <alignment horizont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2" fillId="34" borderId="13" xfId="0" applyNumberFormat="1" applyFont="1" applyFill="1" applyBorder="1" applyAlignment="1" applyProtection="1">
      <alignment horizontal="left" wrapText="1"/>
      <protection hidden="1" locked="0"/>
    </xf>
    <xf numFmtId="0" fontId="2" fillId="34" borderId="11" xfId="0" applyNumberFormat="1" applyFont="1" applyFill="1" applyBorder="1" applyAlignment="1" applyProtection="1">
      <alignment horizontal="left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4" xfId="0" applyNumberFormat="1" applyFont="1" applyFill="1" applyBorder="1" applyAlignment="1" applyProtection="1">
      <alignment horizontal="left" vertical="top" wrapText="1"/>
      <protection hidden="1" locked="0"/>
    </xf>
    <xf numFmtId="0" fontId="6" fillId="34" borderId="15" xfId="0" applyFont="1" applyFill="1" applyBorder="1" applyAlignment="1">
      <alignment wrapText="1"/>
    </xf>
    <xf numFmtId="49" fontId="2" fillId="34" borderId="15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6" xfId="0" applyNumberFormat="1" applyFont="1" applyFill="1" applyBorder="1" applyAlignment="1" applyProtection="1">
      <alignment horizontal="left" vertical="center" wrapText="1"/>
      <protection hidden="1" locked="0"/>
    </xf>
    <xf numFmtId="164" fontId="2" fillId="34" borderId="15" xfId="0" applyNumberFormat="1" applyFont="1" applyFill="1" applyBorder="1" applyAlignment="1" applyProtection="1">
      <alignment horizontal="right" vertical="top" wrapText="1"/>
      <protection hidden="1" locked="0"/>
    </xf>
    <xf numFmtId="0" fontId="2" fillId="34" borderId="11" xfId="0" applyNumberFormat="1" applyFont="1" applyFill="1" applyBorder="1" applyAlignment="1" applyProtection="1">
      <alignment horizontal="center" wrapText="1"/>
      <protection hidden="1" locked="0"/>
    </xf>
    <xf numFmtId="49" fontId="2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2" xfId="0" applyNumberFormat="1" applyFont="1" applyFill="1" applyBorder="1" applyAlignment="1" applyProtection="1">
      <alignment horizontal="center" wrapText="1"/>
      <protection hidden="1" locked="0"/>
    </xf>
    <xf numFmtId="164" fontId="2" fillId="34" borderId="12" xfId="0" applyNumberFormat="1" applyFont="1" applyFill="1" applyBorder="1" applyAlignment="1" applyProtection="1">
      <alignment horizontal="right" vertical="top" wrapText="1"/>
      <protection hidden="1" locked="0"/>
    </xf>
    <xf numFmtId="49" fontId="2" fillId="34" borderId="12" xfId="0" applyNumberFormat="1" applyFont="1" applyFill="1" applyBorder="1" applyAlignment="1" applyProtection="1">
      <alignment wrapText="1"/>
      <protection hidden="1" locked="0"/>
    </xf>
    <xf numFmtId="164" fontId="2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5" fillId="34" borderId="12" xfId="0" applyNumberFormat="1" applyFont="1" applyFill="1" applyBorder="1" applyAlignment="1" applyProtection="1">
      <alignment horizontal="center" wrapText="1"/>
      <protection hidden="1" locked="0"/>
    </xf>
    <xf numFmtId="49" fontId="2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2" xfId="0" applyNumberFormat="1" applyFont="1" applyFill="1" applyBorder="1" applyAlignment="1" applyProtection="1">
      <alignment vertical="top" wrapText="1"/>
      <protection hidden="1" locked="0"/>
    </xf>
    <xf numFmtId="169" fontId="2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0" fontId="17" fillId="34" borderId="12" xfId="0" applyFont="1" applyFill="1" applyBorder="1" applyAlignment="1">
      <alignment horizontal="center" wrapText="1"/>
    </xf>
    <xf numFmtId="0" fontId="11" fillId="34" borderId="12" xfId="0" applyNumberFormat="1" applyFont="1" applyFill="1" applyBorder="1" applyAlignment="1">
      <alignment vertical="top" wrapText="1"/>
    </xf>
    <xf numFmtId="49" fontId="7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5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164" fontId="5" fillId="34" borderId="12" xfId="0" applyNumberFormat="1" applyFont="1" applyFill="1" applyBorder="1" applyAlignment="1" applyProtection="1">
      <alignment horizontal="right" vertical="top" wrapText="1"/>
      <protection hidden="1" locked="0"/>
    </xf>
    <xf numFmtId="49" fontId="18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6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6" fillId="34" borderId="18" xfId="0" applyFont="1" applyFill="1" applyBorder="1" applyAlignment="1">
      <alignment wrapText="1"/>
    </xf>
    <xf numFmtId="0" fontId="2" fillId="34" borderId="17" xfId="0" applyNumberFormat="1" applyFont="1" applyFill="1" applyBorder="1" applyAlignment="1" applyProtection="1">
      <alignment horizontal="left" wrapText="1"/>
      <protection hidden="1" locked="0"/>
    </xf>
    <xf numFmtId="49" fontId="2" fillId="34" borderId="14" xfId="0" applyNumberFormat="1" applyFont="1" applyFill="1" applyBorder="1" applyAlignment="1" applyProtection="1">
      <alignment horizontal="left" vertical="center" wrapText="1"/>
      <protection hidden="1" locked="0"/>
    </xf>
    <xf numFmtId="0" fontId="5" fillId="0" borderId="12" xfId="0" applyFont="1" applyBorder="1" applyAlignment="1">
      <alignment/>
    </xf>
    <xf numFmtId="49" fontId="5" fillId="0" borderId="12" xfId="0" applyNumberFormat="1" applyFont="1" applyFill="1" applyBorder="1" applyAlignment="1">
      <alignment horizontal="center" vertical="center" wrapText="1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2" xfId="0" applyNumberFormat="1" applyFont="1" applyFill="1" applyBorder="1" applyAlignment="1" applyProtection="1">
      <alignment horizontal="left" wrapText="1"/>
      <protection hidden="1" locked="0"/>
    </xf>
    <xf numFmtId="0" fontId="2" fillId="34" borderId="16" xfId="0" applyNumberFormat="1" applyFont="1" applyFill="1" applyBorder="1" applyAlignment="1" applyProtection="1">
      <alignment horizontal="left" wrapText="1"/>
      <protection hidden="1" locked="0"/>
    </xf>
    <xf numFmtId="0" fontId="2" fillId="34" borderId="19" xfId="0" applyNumberFormat="1" applyFont="1" applyFill="1" applyBorder="1" applyAlignment="1" applyProtection="1">
      <alignment horizontal="left" wrapText="1"/>
      <protection hidden="1" locked="0"/>
    </xf>
    <xf numFmtId="49" fontId="11" fillId="34" borderId="1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28" borderId="15" xfId="0" applyNumberFormat="1" applyFont="1" applyFill="1" applyBorder="1" applyAlignment="1" applyProtection="1">
      <alignment horizontal="right" vertical="top" wrapText="1"/>
      <protection hidden="1" locked="0"/>
    </xf>
    <xf numFmtId="0" fontId="8" fillId="34" borderId="12" xfId="0" applyFont="1" applyFill="1" applyBorder="1" applyAlignment="1">
      <alignment horizontal="justify" vertical="top" wrapText="1"/>
    </xf>
    <xf numFmtId="49" fontId="2" fillId="34" borderId="0" xfId="0" applyNumberFormat="1" applyFont="1" applyFill="1" applyBorder="1" applyAlignment="1" applyProtection="1">
      <alignment horizontal="left" vertical="center" wrapText="1"/>
      <protection hidden="1" locked="0"/>
    </xf>
    <xf numFmtId="0" fontId="2" fillId="34" borderId="0" xfId="0" applyNumberFormat="1" applyFont="1" applyFill="1" applyBorder="1" applyAlignment="1" applyProtection="1">
      <alignment horizontal="left" wrapText="1"/>
      <protection hidden="1" locked="0"/>
    </xf>
    <xf numFmtId="49" fontId="6" fillId="34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4" borderId="12" xfId="0" applyFont="1" applyFill="1" applyBorder="1" applyAlignment="1">
      <alignment horizontal="justify" vertical="center" wrapText="1"/>
    </xf>
    <xf numFmtId="49" fontId="6" fillId="34" borderId="16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16" xfId="0" applyNumberFormat="1" applyFont="1" applyFill="1" applyBorder="1" applyAlignment="1" applyProtection="1">
      <alignment horizontal="center" wrapText="1"/>
      <protection hidden="1" locked="0"/>
    </xf>
    <xf numFmtId="0" fontId="9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4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34" borderId="14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4" xfId="0" applyNumberFormat="1" applyFont="1" applyFill="1" applyBorder="1" applyAlignment="1" applyProtection="1">
      <alignment horizontal="left" wrapText="1"/>
      <protection hidden="1" locked="0"/>
    </xf>
    <xf numFmtId="164" fontId="2" fillId="28" borderId="21" xfId="0" applyNumberFormat="1" applyFont="1" applyFill="1" applyBorder="1" applyAlignment="1" applyProtection="1">
      <alignment horizontal="right" vertical="top" wrapText="1"/>
      <protection hidden="1" locked="0"/>
    </xf>
    <xf numFmtId="0" fontId="2" fillId="34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2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4" borderId="15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justify"/>
    </xf>
    <xf numFmtId="0" fontId="15" fillId="34" borderId="15" xfId="0" applyFont="1" applyFill="1" applyBorder="1" applyAlignment="1">
      <alignment horizontal="left" wrapText="1"/>
    </xf>
    <xf numFmtId="0" fontId="6" fillId="34" borderId="12" xfId="0" applyFont="1" applyFill="1" applyBorder="1" applyAlignment="1">
      <alignment horizontal="left" vertical="top" wrapText="1"/>
    </xf>
    <xf numFmtId="49" fontId="20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4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25" fillId="34" borderId="12" xfId="0" applyNumberFormat="1" applyFont="1" applyFill="1" applyBorder="1" applyAlignment="1" applyProtection="1">
      <alignment vertical="top" wrapText="1"/>
      <protection hidden="1" locked="0"/>
    </xf>
    <xf numFmtId="49" fontId="5" fillId="34" borderId="12" xfId="0" applyNumberFormat="1" applyFont="1" applyFill="1" applyBorder="1" applyAlignment="1" applyProtection="1">
      <alignment horizontal="center" wrapText="1"/>
      <protection hidden="1" locked="0"/>
    </xf>
    <xf numFmtId="49" fontId="5" fillId="34" borderId="12" xfId="0" applyNumberFormat="1" applyFont="1" applyFill="1" applyBorder="1" applyAlignment="1" applyProtection="1">
      <alignment wrapText="1"/>
      <protection hidden="1" locked="0"/>
    </xf>
    <xf numFmtId="0" fontId="8" fillId="0" borderId="12" xfId="0" applyFont="1" applyBorder="1" applyAlignment="1">
      <alignment wrapText="1"/>
    </xf>
    <xf numFmtId="49" fontId="5" fillId="34" borderId="12" xfId="0" applyNumberFormat="1" applyFont="1" applyFill="1" applyBorder="1" applyAlignment="1" applyProtection="1">
      <alignment vertical="top" wrapText="1"/>
      <protection hidden="1" locked="0"/>
    </xf>
    <xf numFmtId="49" fontId="26" fillId="34" borderId="16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34" borderId="16" xfId="0" applyNumberFormat="1" applyFont="1" applyFill="1" applyBorder="1" applyAlignment="1" applyProtection="1">
      <alignment horizontal="left" vertical="center" wrapText="1"/>
      <protection hidden="1" locked="0"/>
    </xf>
    <xf numFmtId="0" fontId="5" fillId="34" borderId="16" xfId="0" applyNumberFormat="1" applyFont="1" applyFill="1" applyBorder="1" applyAlignment="1" applyProtection="1">
      <alignment horizontal="left" wrapText="1"/>
      <protection hidden="1" locked="0"/>
    </xf>
    <xf numFmtId="0" fontId="5" fillId="34" borderId="19" xfId="0" applyNumberFormat="1" applyFont="1" applyFill="1" applyBorder="1" applyAlignment="1" applyProtection="1">
      <alignment horizontal="left" wrapText="1"/>
      <protection hidden="1" locked="0"/>
    </xf>
    <xf numFmtId="164" fontId="5" fillId="28" borderId="15" xfId="0" applyNumberFormat="1" applyFont="1" applyFill="1" applyBorder="1" applyAlignment="1" applyProtection="1">
      <alignment horizontal="right" vertical="top" wrapText="1"/>
      <protection hidden="1" locked="0"/>
    </xf>
    <xf numFmtId="0" fontId="5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8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8" fillId="34" borderId="16" xfId="0" applyNumberFormat="1" applyFont="1" applyFill="1" applyBorder="1" applyAlignment="1" applyProtection="1">
      <alignment horizontal="left" vertical="top" wrapText="1"/>
      <protection hidden="1" locked="0"/>
    </xf>
    <xf numFmtId="0" fontId="25" fillId="28" borderId="12" xfId="0" applyNumberFormat="1" applyFont="1" applyFill="1" applyBorder="1" applyAlignment="1" applyProtection="1">
      <alignment horizontal="left" vertical="top" wrapText="1"/>
      <protection hidden="1" locked="0"/>
    </xf>
    <xf numFmtId="49" fontId="25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5" fillId="28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5" fillId="28" borderId="12" xfId="0" applyNumberFormat="1" applyFont="1" applyFill="1" applyBorder="1" applyAlignment="1" applyProtection="1">
      <alignment horizontal="left" wrapText="1"/>
      <protection hidden="1" locked="0"/>
    </xf>
    <xf numFmtId="164" fontId="25" fillId="28" borderId="12" xfId="0" applyNumberFormat="1" applyFont="1" applyFill="1" applyBorder="1" applyAlignment="1" applyProtection="1">
      <alignment horizontal="right" vertical="top" wrapText="1"/>
      <protection hidden="1" locked="0"/>
    </xf>
    <xf numFmtId="49" fontId="26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34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5" fillId="34" borderId="13" xfId="0" applyNumberFormat="1" applyFont="1" applyFill="1" applyBorder="1" applyAlignment="1" applyProtection="1">
      <alignment horizontal="left" wrapText="1"/>
      <protection hidden="1" locked="0"/>
    </xf>
    <xf numFmtId="0" fontId="5" fillId="34" borderId="11" xfId="0" applyNumberFormat="1" applyFont="1" applyFill="1" applyBorder="1" applyAlignment="1" applyProtection="1">
      <alignment horizontal="left" wrapText="1"/>
      <protection hidden="1" locked="0"/>
    </xf>
    <xf numFmtId="164" fontId="5" fillId="28" borderId="12" xfId="0" applyNumberFormat="1" applyFont="1" applyFill="1" applyBorder="1" applyAlignment="1" applyProtection="1">
      <alignment horizontal="right" vertical="top" wrapText="1"/>
      <protection hidden="1" locked="0"/>
    </xf>
    <xf numFmtId="49" fontId="25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5" fillId="34" borderId="12" xfId="0" applyNumberFormat="1" applyFont="1" applyFill="1" applyBorder="1" applyAlignment="1" applyProtection="1">
      <alignment vertical="center" wrapText="1"/>
      <protection hidden="1" locked="0"/>
    </xf>
    <xf numFmtId="49" fontId="5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8" fillId="34" borderId="12" xfId="0" applyFont="1" applyFill="1" applyBorder="1" applyAlignment="1">
      <alignment horizontal="justify" vertical="top"/>
    </xf>
    <xf numFmtId="0" fontId="5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1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4" borderId="12" xfId="0" applyFont="1" applyFill="1" applyBorder="1" applyAlignment="1">
      <alignment wrapText="1"/>
    </xf>
    <xf numFmtId="49" fontId="5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0" fontId="5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0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8" fillId="34" borderId="15" xfId="0" applyFont="1" applyFill="1" applyBorder="1" applyAlignment="1">
      <alignment wrapText="1"/>
    </xf>
    <xf numFmtId="49" fontId="5" fillId="34" borderId="15" xfId="0" applyNumberFormat="1" applyFont="1" applyFill="1" applyBorder="1" applyAlignment="1" applyProtection="1">
      <alignment horizontal="center" vertical="top" wrapText="1"/>
      <protection hidden="1" locked="0"/>
    </xf>
    <xf numFmtId="0" fontId="5" fillId="34" borderId="19" xfId="0" applyNumberFormat="1" applyFont="1" applyFill="1" applyBorder="1" applyAlignment="1" applyProtection="1">
      <alignment horizontal="center" wrapText="1"/>
      <protection hidden="1" locked="0"/>
    </xf>
    <xf numFmtId="164" fontId="5" fillId="34" borderId="15" xfId="0" applyNumberFormat="1" applyFont="1" applyFill="1" applyBorder="1" applyAlignment="1" applyProtection="1">
      <alignment horizontal="right" vertical="top" wrapText="1"/>
      <protection hidden="1" locked="0"/>
    </xf>
    <xf numFmtId="0" fontId="5" fillId="34" borderId="11" xfId="0" applyNumberFormat="1" applyFont="1" applyFill="1" applyBorder="1" applyAlignment="1" applyProtection="1">
      <alignment horizontal="center" wrapText="1"/>
      <protection hidden="1" locked="0"/>
    </xf>
    <xf numFmtId="49" fontId="5" fillId="34" borderId="21" xfId="0" applyNumberFormat="1" applyFont="1" applyFill="1" applyBorder="1" applyAlignment="1" applyProtection="1">
      <alignment horizontal="center" vertical="top" wrapText="1"/>
      <protection hidden="1" locked="0"/>
    </xf>
    <xf numFmtId="0" fontId="5" fillId="34" borderId="14" xfId="0" applyNumberFormat="1" applyFont="1" applyFill="1" applyBorder="1" applyAlignment="1" applyProtection="1">
      <alignment horizontal="left" vertical="top" wrapText="1"/>
      <protection hidden="1" locked="0"/>
    </xf>
    <xf numFmtId="0" fontId="5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164" fontId="5" fillId="34" borderId="21" xfId="0" applyNumberFormat="1" applyFont="1" applyFill="1" applyBorder="1" applyAlignment="1" applyProtection="1">
      <alignment horizontal="right" vertical="top" wrapText="1"/>
      <protection hidden="1" locked="0"/>
    </xf>
    <xf numFmtId="49" fontId="5" fillId="34" borderId="12" xfId="0" applyNumberFormat="1" applyFont="1" applyFill="1" applyBorder="1" applyAlignment="1">
      <alignment horizontal="center" vertical="center" wrapText="1"/>
    </xf>
    <xf numFmtId="0" fontId="20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8" fillId="0" borderId="12" xfId="0" applyFont="1" applyFill="1" applyBorder="1" applyAlignment="1">
      <alignment horizontal="justify" vertical="top" wrapText="1"/>
    </xf>
    <xf numFmtId="4" fontId="0" fillId="0" borderId="0" xfId="0" applyNumberFormat="1" applyAlignment="1">
      <alignment/>
    </xf>
    <xf numFmtId="164" fontId="16" fillId="0" borderId="0" xfId="0" applyNumberFormat="1" applyFont="1" applyAlignment="1">
      <alignment/>
    </xf>
    <xf numFmtId="0" fontId="29" fillId="28" borderId="12" xfId="0" applyNumberFormat="1" applyFont="1" applyFill="1" applyBorder="1" applyAlignment="1" applyProtection="1">
      <alignment horizontal="left" vertical="top" wrapText="1"/>
      <protection hidden="1" locked="0"/>
    </xf>
    <xf numFmtId="49" fontId="24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5" fillId="28" borderId="12" xfId="0" applyNumberFormat="1" applyFont="1" applyFill="1" applyBorder="1" applyAlignment="1" applyProtection="1">
      <alignment horizontal="left" wrapText="1"/>
      <protection hidden="1" locked="0"/>
    </xf>
    <xf numFmtId="0" fontId="5" fillId="34" borderId="13" xfId="0" applyNumberFormat="1" applyFont="1" applyFill="1" applyBorder="1" applyAlignment="1" applyProtection="1">
      <alignment horizontal="center" wrapText="1"/>
      <protection hidden="1" locked="0"/>
    </xf>
    <xf numFmtId="49" fontId="5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4" borderId="21" xfId="0" applyFont="1" applyFill="1" applyBorder="1" applyAlignment="1">
      <alignment wrapText="1"/>
    </xf>
    <xf numFmtId="0" fontId="5" fillId="34" borderId="16" xfId="0" applyNumberFormat="1" applyFont="1" applyFill="1" applyBorder="1" applyAlignment="1" applyProtection="1">
      <alignment horizontal="center" wrapText="1"/>
      <protection hidden="1" locked="0"/>
    </xf>
    <xf numFmtId="49" fontId="26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5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28" borderId="12" xfId="0" applyNumberFormat="1" applyFont="1" applyFill="1" applyBorder="1" applyAlignment="1" applyProtection="1">
      <alignment horizontal="center" vertical="top" wrapText="1"/>
      <protection hidden="1" locked="0"/>
    </xf>
    <xf numFmtId="0" fontId="8" fillId="0" borderId="12" xfId="0" applyFont="1" applyFill="1" applyBorder="1" applyAlignment="1">
      <alignment wrapText="1"/>
    </xf>
    <xf numFmtId="0" fontId="24" fillId="0" borderId="12" xfId="0" applyFont="1" applyFill="1" applyBorder="1" applyAlignment="1">
      <alignment wrapText="1"/>
    </xf>
    <xf numFmtId="164" fontId="5" fillId="0" borderId="12" xfId="0" applyNumberFormat="1" applyFont="1" applyFill="1" applyBorder="1" applyAlignment="1">
      <alignment horizontal="right" vertical="center" wrapText="1"/>
    </xf>
    <xf numFmtId="0" fontId="5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5" fillId="34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34" borderId="21" xfId="0" applyNumberFormat="1" applyFont="1" applyFill="1" applyBorder="1" applyAlignment="1" applyProtection="1">
      <alignment horizontal="left" vertical="top" wrapText="1"/>
      <protection hidden="1" locked="0"/>
    </xf>
    <xf numFmtId="49" fontId="5" fillId="34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4" borderId="16" xfId="0" applyNumberFormat="1" applyFont="1" applyFill="1" applyBorder="1" applyAlignment="1" applyProtection="1">
      <alignment horizontal="center" vertical="top" wrapText="1"/>
      <protection hidden="1" locked="0"/>
    </xf>
    <xf numFmtId="0" fontId="5" fillId="34" borderId="16" xfId="0" applyNumberFormat="1" applyFont="1" applyFill="1" applyBorder="1" applyAlignment="1" applyProtection="1">
      <alignment horizontal="left" vertical="top" wrapText="1"/>
      <protection hidden="1" locked="0"/>
    </xf>
    <xf numFmtId="0" fontId="5" fillId="34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6" fillId="34" borderId="14" xfId="0" applyNumberFormat="1" applyFont="1" applyFill="1" applyBorder="1" applyAlignment="1" applyProtection="1">
      <alignment horizontal="left" vertical="top" wrapText="1"/>
      <protection hidden="1" locked="0"/>
    </xf>
    <xf numFmtId="49" fontId="5" fillId="28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34" borderId="14" xfId="0" applyNumberFormat="1" applyFont="1" applyFill="1" applyBorder="1" applyAlignment="1" applyProtection="1">
      <alignment horizontal="left" vertical="center" wrapText="1"/>
      <protection hidden="1" locked="0"/>
    </xf>
    <xf numFmtId="0" fontId="5" fillId="34" borderId="14" xfId="0" applyNumberFormat="1" applyFont="1" applyFill="1" applyBorder="1" applyAlignment="1" applyProtection="1">
      <alignment horizontal="left" wrapText="1"/>
      <protection hidden="1" locked="0"/>
    </xf>
    <xf numFmtId="0" fontId="5" fillId="34" borderId="17" xfId="0" applyNumberFormat="1" applyFont="1" applyFill="1" applyBorder="1" applyAlignment="1" applyProtection="1">
      <alignment horizontal="left" wrapText="1"/>
      <protection hidden="1" locked="0"/>
    </xf>
    <xf numFmtId="164" fontId="5" fillId="28" borderId="21" xfId="0" applyNumberFormat="1" applyFont="1" applyFill="1" applyBorder="1" applyAlignment="1" applyProtection="1">
      <alignment horizontal="right" vertical="top" wrapText="1"/>
      <protection hidden="1" locked="0"/>
    </xf>
    <xf numFmtId="0" fontId="5" fillId="34" borderId="12" xfId="0" applyNumberFormat="1" applyFont="1" applyFill="1" applyBorder="1" applyAlignment="1" applyProtection="1">
      <alignment horizontal="center" wrapText="1"/>
      <protection hidden="1" locked="0"/>
    </xf>
    <xf numFmtId="0" fontId="5" fillId="34" borderId="12" xfId="0" applyNumberFormat="1" applyFont="1" applyFill="1" applyBorder="1" applyAlignment="1" applyProtection="1">
      <alignment horizontal="left" wrapText="1"/>
      <protection hidden="1" locked="0"/>
    </xf>
    <xf numFmtId="49" fontId="5" fillId="34" borderId="15" xfId="0" applyNumberFormat="1" applyFont="1" applyFill="1" applyBorder="1" applyAlignment="1" applyProtection="1">
      <alignment horizontal="left" vertical="top" wrapText="1"/>
      <protection hidden="1" locked="0"/>
    </xf>
    <xf numFmtId="49" fontId="5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30" fillId="34" borderId="12" xfId="0" applyFont="1" applyFill="1" applyBorder="1" applyAlignment="1">
      <alignment horizontal="center" wrapText="1"/>
    </xf>
    <xf numFmtId="49" fontId="5" fillId="28" borderId="12" xfId="0" applyNumberFormat="1" applyFont="1" applyFill="1" applyBorder="1" applyAlignment="1" applyProtection="1">
      <alignment horizontal="left" vertical="top" wrapText="1"/>
      <protection hidden="1" locked="0"/>
    </xf>
    <xf numFmtId="49" fontId="5" fillId="34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4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4" borderId="12" xfId="0" applyFont="1" applyFill="1" applyBorder="1" applyAlignment="1">
      <alignment horizontal="justify" vertical="top" wrapText="1"/>
    </xf>
    <xf numFmtId="0" fontId="2" fillId="34" borderId="13" xfId="0" applyNumberFormat="1" applyFont="1" applyFill="1" applyBorder="1" applyAlignment="1" applyProtection="1">
      <alignment horizontal="center" wrapText="1"/>
      <protection hidden="1" locked="0"/>
    </xf>
    <xf numFmtId="0" fontId="28" fillId="28" borderId="12" xfId="0" applyNumberFormat="1" applyFont="1" applyFill="1" applyBorder="1" applyAlignment="1" applyProtection="1">
      <alignment horizontal="left" vertical="top" wrapText="1"/>
      <protection hidden="1" locked="0"/>
    </xf>
    <xf numFmtId="49" fontId="25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5" fillId="28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5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28" borderId="12" xfId="0" applyNumberFormat="1" applyFont="1" applyFill="1" applyBorder="1" applyAlignment="1" applyProtection="1">
      <alignment horizontal="left" wrapText="1"/>
      <protection hidden="1" locked="0"/>
    </xf>
    <xf numFmtId="49" fontId="5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5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25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5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5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4" borderId="12" xfId="0" applyFont="1" applyFill="1" applyBorder="1" applyAlignment="1">
      <alignment vertical="center"/>
    </xf>
    <xf numFmtId="0" fontId="5" fillId="34" borderId="12" xfId="0" applyFont="1" applyFill="1" applyBorder="1" applyAlignment="1">
      <alignment/>
    </xf>
    <xf numFmtId="4" fontId="5" fillId="34" borderId="12" xfId="0" applyNumberFormat="1" applyFont="1" applyFill="1" applyBorder="1" applyAlignment="1">
      <alignment vertical="center"/>
    </xf>
    <xf numFmtId="49" fontId="5" fillId="34" borderId="12" xfId="0" applyNumberFormat="1" applyFont="1" applyFill="1" applyBorder="1" applyAlignment="1">
      <alignment horizontal="center" vertical="center" wrapText="1"/>
    </xf>
    <xf numFmtId="169" fontId="5" fillId="34" borderId="12" xfId="0" applyNumberFormat="1" applyFont="1" applyFill="1" applyBorder="1" applyAlignment="1">
      <alignment/>
    </xf>
    <xf numFmtId="0" fontId="23" fillId="34" borderId="12" xfId="0" applyFont="1" applyFill="1" applyBorder="1" applyAlignment="1">
      <alignment/>
    </xf>
    <xf numFmtId="4" fontId="5" fillId="28" borderId="12" xfId="0" applyNumberFormat="1" applyFont="1" applyFill="1" applyBorder="1" applyAlignment="1" applyProtection="1">
      <alignment horizontal="right" vertical="top" wrapText="1"/>
      <protection hidden="1" locked="0"/>
    </xf>
    <xf numFmtId="49" fontId="5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4" fontId="5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8" fillId="34" borderId="12" xfId="0" applyNumberFormat="1" applyFont="1" applyFill="1" applyBorder="1" applyAlignment="1" applyProtection="1">
      <alignment horizontal="left" vertical="top" wrapText="1"/>
      <protection hidden="1" locked="0"/>
    </xf>
    <xf numFmtId="169" fontId="5" fillId="34" borderId="12" xfId="0" applyNumberFormat="1" applyFont="1" applyFill="1" applyBorder="1" applyAlignment="1">
      <alignment vertical="center"/>
    </xf>
    <xf numFmtId="0" fontId="8" fillId="34" borderId="12" xfId="0" applyFont="1" applyFill="1" applyBorder="1" applyAlignment="1">
      <alignment/>
    </xf>
    <xf numFmtId="0" fontId="8" fillId="34" borderId="12" xfId="0" applyFont="1" applyFill="1" applyBorder="1" applyAlignment="1">
      <alignment wrapText="1"/>
    </xf>
    <xf numFmtId="164" fontId="5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164" fontId="5" fillId="34" borderId="12" xfId="0" applyNumberFormat="1" applyFont="1" applyFill="1" applyBorder="1" applyAlignment="1">
      <alignment vertical="center"/>
    </xf>
    <xf numFmtId="164" fontId="5" fillId="34" borderId="12" xfId="0" applyNumberFormat="1" applyFont="1" applyFill="1" applyBorder="1" applyAlignment="1" applyProtection="1">
      <alignment horizontal="right" vertical="center" wrapText="1"/>
      <protection hidden="1"/>
    </xf>
    <xf numFmtId="49" fontId="5" fillId="34" borderId="12" xfId="0" applyNumberFormat="1" applyFont="1" applyFill="1" applyBorder="1" applyAlignment="1" applyProtection="1">
      <alignment wrapText="1"/>
      <protection hidden="1" locked="0"/>
    </xf>
    <xf numFmtId="49" fontId="5" fillId="34" borderId="12" xfId="0" applyNumberFormat="1" applyFont="1" applyFill="1" applyBorder="1" applyAlignment="1" applyProtection="1">
      <alignment horizontal="center" wrapText="1"/>
      <protection hidden="1" locked="0"/>
    </xf>
    <xf numFmtId="0" fontId="8" fillId="34" borderId="12" xfId="0" applyFont="1" applyFill="1" applyBorder="1" applyAlignment="1">
      <alignment/>
    </xf>
    <xf numFmtId="49" fontId="5" fillId="34" borderId="12" xfId="0" applyNumberFormat="1" applyFont="1" applyFill="1" applyBorder="1" applyAlignment="1" applyProtection="1">
      <alignment vertical="top" wrapText="1"/>
      <protection hidden="1" locked="0"/>
    </xf>
    <xf numFmtId="49" fontId="26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5" fillId="34" borderId="12" xfId="0" applyNumberFormat="1" applyFont="1" applyFill="1" applyBorder="1" applyAlignment="1" applyProtection="1">
      <alignment horizontal="left" wrapText="1"/>
      <protection hidden="1" locked="0"/>
    </xf>
    <xf numFmtId="164" fontId="5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27" fillId="28" borderId="12" xfId="0" applyNumberFormat="1" applyFont="1" applyFill="1" applyBorder="1" applyAlignment="1" applyProtection="1">
      <alignment horizontal="left" vertical="top" wrapText="1"/>
      <protection hidden="1" locked="0"/>
    </xf>
    <xf numFmtId="164" fontId="5" fillId="34" borderId="12" xfId="0" applyNumberFormat="1" applyFont="1" applyFill="1" applyBorder="1" applyAlignment="1" applyProtection="1">
      <alignment horizontal="right" wrapText="1"/>
      <protection hidden="1" locked="0"/>
    </xf>
    <xf numFmtId="49" fontId="5" fillId="34" borderId="12" xfId="0" applyNumberFormat="1" applyFont="1" applyFill="1" applyBorder="1" applyAlignment="1" applyProtection="1">
      <alignment vertical="center" wrapText="1"/>
      <protection hidden="1" locked="0"/>
    </xf>
    <xf numFmtId="0" fontId="5" fillId="34" borderId="0" xfId="0" applyNumberFormat="1" applyFont="1" applyFill="1" applyBorder="1" applyAlignment="1" applyProtection="1">
      <alignment horizontal="left" wrapText="1"/>
      <protection hidden="1" locked="0"/>
    </xf>
    <xf numFmtId="0" fontId="5" fillId="34" borderId="12" xfId="0" applyFont="1" applyFill="1" applyBorder="1" applyAlignment="1">
      <alignment horizontal="center" vertical="center"/>
    </xf>
    <xf numFmtId="0" fontId="15" fillId="34" borderId="12" xfId="0" applyNumberFormat="1" applyFont="1" applyFill="1" applyBorder="1" applyAlignment="1">
      <alignment vertical="top" wrapText="1"/>
    </xf>
    <xf numFmtId="0" fontId="6" fillId="34" borderId="12" xfId="0" applyFont="1" applyFill="1" applyBorder="1" applyAlignment="1">
      <alignment horizontal="left" wrapText="1"/>
    </xf>
    <xf numFmtId="0" fontId="5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34" borderId="13" xfId="53" applyNumberFormat="1" applyFont="1" applyFill="1" applyBorder="1" applyAlignment="1" applyProtection="1">
      <alignment horizontal="left" vertical="top" wrapText="1"/>
      <protection hidden="1" locked="0"/>
    </xf>
    <xf numFmtId="0" fontId="19" fillId="34" borderId="12" xfId="0" applyNumberFormat="1" applyFont="1" applyFill="1" applyBorder="1" applyAlignment="1">
      <alignment vertical="top" wrapText="1"/>
    </xf>
    <xf numFmtId="0" fontId="8" fillId="34" borderId="12" xfId="0" applyNumberFormat="1" applyFont="1" applyFill="1" applyBorder="1" applyAlignment="1">
      <alignment horizontal="justify" vertical="top" wrapText="1"/>
    </xf>
    <xf numFmtId="0" fontId="26" fillId="28" borderId="12" xfId="0" applyNumberFormat="1" applyFont="1" applyFill="1" applyBorder="1" applyAlignment="1" applyProtection="1">
      <alignment horizontal="left" vertical="top" wrapText="1"/>
      <protection hidden="1" locked="0"/>
    </xf>
    <xf numFmtId="0" fontId="8" fillId="28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4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5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23" fillId="0" borderId="0" xfId="0" applyFont="1" applyAlignment="1">
      <alignment/>
    </xf>
    <xf numFmtId="0" fontId="10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7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47" fillId="28" borderId="0" xfId="0" applyNumberFormat="1" applyFont="1" applyFill="1" applyBorder="1" applyAlignment="1" applyProtection="1">
      <alignment horizontal="left" wrapText="1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.структура на 2014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8"/>
  <sheetViews>
    <sheetView tabSelected="1" zoomScaleSheetLayoutView="100" zoomScalePageLayoutView="0" workbookViewId="0" topLeftCell="A1">
      <pane ySplit="12" topLeftCell="A13" activePane="bottomLeft" state="frozen"/>
      <selection pane="topLeft" activeCell="A1" sqref="A1"/>
      <selection pane="bottomLeft" activeCell="A610" sqref="A610"/>
    </sheetView>
  </sheetViews>
  <sheetFormatPr defaultColWidth="9.140625" defaultRowHeight="15"/>
  <cols>
    <col min="1" max="1" width="51.00390625" style="5" customWidth="1"/>
    <col min="2" max="2" width="7.57421875" style="0" customWidth="1"/>
    <col min="3" max="3" width="5.28125" style="0" customWidth="1"/>
    <col min="4" max="4" width="8.140625" style="0" customWidth="1"/>
    <col min="5" max="5" width="5.00390625" style="0" bestFit="1" customWidth="1"/>
    <col min="6" max="6" width="11.00390625" style="0" customWidth="1"/>
    <col min="7" max="7" width="10.8515625" style="0" customWidth="1"/>
  </cols>
  <sheetData>
    <row r="1" spans="1:7" ht="14.25" customHeight="1">
      <c r="A1" s="254"/>
      <c r="B1" s="255"/>
      <c r="C1" s="255"/>
      <c r="D1" s="255"/>
      <c r="E1" s="255"/>
      <c r="F1" s="257" t="s">
        <v>477</v>
      </c>
      <c r="G1" s="257"/>
    </row>
    <row r="2" spans="1:7" ht="53.25" customHeight="1">
      <c r="A2" s="251"/>
      <c r="B2" s="251"/>
      <c r="C2" s="251"/>
      <c r="D2" s="251"/>
      <c r="E2" s="251"/>
      <c r="F2" s="257" t="s">
        <v>482</v>
      </c>
      <c r="G2" s="257"/>
    </row>
    <row r="3" spans="1:7" ht="24" customHeight="1">
      <c r="A3" s="1"/>
      <c r="B3" s="1"/>
      <c r="C3" s="1"/>
      <c r="D3" s="1"/>
      <c r="E3" s="1"/>
      <c r="F3" s="258" t="s">
        <v>483</v>
      </c>
      <c r="G3" s="258"/>
    </row>
    <row r="4" spans="1:7" ht="14.25" customHeight="1">
      <c r="A4" s="1"/>
      <c r="B4" s="1"/>
      <c r="C4" s="1"/>
      <c r="D4" s="1"/>
      <c r="E4" s="1"/>
      <c r="F4" s="3"/>
      <c r="G4" s="3"/>
    </row>
    <row r="5" spans="1:12" ht="12.75" customHeight="1">
      <c r="A5" s="1"/>
      <c r="B5" s="1"/>
      <c r="C5" s="1"/>
      <c r="D5" s="1"/>
      <c r="E5" s="1"/>
      <c r="F5" s="3"/>
      <c r="G5" s="3"/>
      <c r="L5" s="7"/>
    </row>
    <row r="6" spans="1:7" ht="29.25" customHeight="1">
      <c r="A6" s="249" t="s">
        <v>275</v>
      </c>
      <c r="B6" s="250"/>
      <c r="C6" s="250"/>
      <c r="D6" s="250"/>
      <c r="E6" s="250"/>
      <c r="F6" s="250"/>
      <c r="G6" s="250"/>
    </row>
    <row r="7" spans="1:7" ht="14.25" customHeight="1">
      <c r="A7" s="79"/>
      <c r="B7" s="80"/>
      <c r="C7" s="80"/>
      <c r="D7" s="80"/>
      <c r="E7" s="80"/>
      <c r="F7" s="80"/>
      <c r="G7" s="80"/>
    </row>
    <row r="8" spans="1:7" ht="9.75" customHeight="1">
      <c r="A8" s="1"/>
      <c r="B8" s="1"/>
      <c r="C8" s="1"/>
      <c r="D8" s="1"/>
      <c r="E8" s="1"/>
      <c r="F8" s="1"/>
      <c r="G8" s="4" t="s">
        <v>130</v>
      </c>
    </row>
    <row r="9" spans="1:7" ht="12" customHeight="1" hidden="1">
      <c r="A9" s="1"/>
      <c r="B9" s="1"/>
      <c r="C9" s="1"/>
      <c r="D9" s="1"/>
      <c r="E9" s="1"/>
      <c r="F9" s="1"/>
      <c r="G9" s="95" t="s">
        <v>89</v>
      </c>
    </row>
    <row r="10" spans="1:7" ht="11.25" customHeight="1">
      <c r="A10" s="252" t="s">
        <v>90</v>
      </c>
      <c r="B10" s="252" t="s">
        <v>15</v>
      </c>
      <c r="C10" s="253"/>
      <c r="D10" s="253"/>
      <c r="E10" s="253"/>
      <c r="F10" s="252" t="s">
        <v>105</v>
      </c>
      <c r="G10" s="252" t="s">
        <v>271</v>
      </c>
    </row>
    <row r="11" spans="1:7" ht="9.75" customHeight="1">
      <c r="A11" s="253"/>
      <c r="B11" s="252" t="s">
        <v>101</v>
      </c>
      <c r="C11" s="252" t="s">
        <v>16</v>
      </c>
      <c r="D11" s="253"/>
      <c r="E11" s="253"/>
      <c r="F11" s="253"/>
      <c r="G11" s="253"/>
    </row>
    <row r="12" spans="1:7" ht="48.75" customHeight="1">
      <c r="A12" s="253"/>
      <c r="B12" s="253"/>
      <c r="C12" s="96" t="s">
        <v>102</v>
      </c>
      <c r="D12" s="96" t="s">
        <v>17</v>
      </c>
      <c r="E12" s="96" t="s">
        <v>18</v>
      </c>
      <c r="F12" s="253"/>
      <c r="G12" s="253"/>
    </row>
    <row r="13" spans="1:7" ht="24" customHeight="1">
      <c r="A13" s="163" t="s">
        <v>77</v>
      </c>
      <c r="B13" s="164" t="s">
        <v>21</v>
      </c>
      <c r="C13" s="164"/>
      <c r="D13" s="165"/>
      <c r="E13" s="165"/>
      <c r="F13" s="128">
        <f>F14+F82+F94+F125+F138+F148+F167</f>
        <v>297895.69999999995</v>
      </c>
      <c r="G13" s="128">
        <f>G14+G82+G94+G125+G138+G148+G167</f>
        <v>13779</v>
      </c>
    </row>
    <row r="14" spans="1:7" ht="17.25" customHeight="1">
      <c r="A14" s="124" t="s">
        <v>19</v>
      </c>
      <c r="B14" s="125"/>
      <c r="C14" s="126" t="s">
        <v>20</v>
      </c>
      <c r="D14" s="127"/>
      <c r="E14" s="127"/>
      <c r="F14" s="128">
        <f>F15+F20+F46+F51+F55</f>
        <v>205571.7</v>
      </c>
      <c r="G14" s="128">
        <f>G15+G20+G46+G51+G55</f>
        <v>6286</v>
      </c>
    </row>
    <row r="15" spans="1:7" ht="23.25" customHeight="1">
      <c r="A15" s="129" t="s">
        <v>79</v>
      </c>
      <c r="B15" s="130"/>
      <c r="C15" s="131" t="s">
        <v>22</v>
      </c>
      <c r="D15" s="132"/>
      <c r="E15" s="133"/>
      <c r="F15" s="134">
        <f aca="true" t="shared" si="0" ref="F15:G18">F16</f>
        <v>2180</v>
      </c>
      <c r="G15" s="134">
        <f t="shared" si="0"/>
        <v>0</v>
      </c>
    </row>
    <row r="16" spans="1:7" ht="34.5" customHeight="1">
      <c r="A16" s="142" t="s">
        <v>347</v>
      </c>
      <c r="B16" s="130"/>
      <c r="C16" s="131"/>
      <c r="D16" s="166" t="s">
        <v>254</v>
      </c>
      <c r="E16" s="133"/>
      <c r="F16" s="134">
        <f t="shared" si="0"/>
        <v>2180</v>
      </c>
      <c r="G16" s="134">
        <f t="shared" si="0"/>
        <v>0</v>
      </c>
    </row>
    <row r="17" spans="1:7" ht="15" customHeight="1">
      <c r="A17" s="142" t="s">
        <v>406</v>
      </c>
      <c r="B17" s="135"/>
      <c r="C17" s="145"/>
      <c r="D17" s="166" t="s">
        <v>407</v>
      </c>
      <c r="E17" s="144"/>
      <c r="F17" s="71">
        <f t="shared" si="0"/>
        <v>2180</v>
      </c>
      <c r="G17" s="71">
        <f t="shared" si="0"/>
        <v>0</v>
      </c>
    </row>
    <row r="18" spans="1:7" ht="16.5" customHeight="1">
      <c r="A18" s="142" t="s">
        <v>23</v>
      </c>
      <c r="B18" s="143"/>
      <c r="C18" s="145"/>
      <c r="D18" s="166" t="s">
        <v>408</v>
      </c>
      <c r="E18" s="144"/>
      <c r="F18" s="71">
        <f t="shared" si="0"/>
        <v>2180</v>
      </c>
      <c r="G18" s="71">
        <f t="shared" si="0"/>
        <v>0</v>
      </c>
    </row>
    <row r="19" spans="1:7" ht="25.5" customHeight="1">
      <c r="A19" s="142" t="s">
        <v>224</v>
      </c>
      <c r="B19" s="143"/>
      <c r="C19" s="145"/>
      <c r="D19" s="139"/>
      <c r="E19" s="140" t="s">
        <v>242</v>
      </c>
      <c r="F19" s="71">
        <v>2180</v>
      </c>
      <c r="G19" s="71">
        <v>0</v>
      </c>
    </row>
    <row r="20" spans="1:7" ht="25.5" customHeight="1">
      <c r="A20" s="129" t="s">
        <v>94</v>
      </c>
      <c r="B20" s="130"/>
      <c r="C20" s="131" t="s">
        <v>24</v>
      </c>
      <c r="D20" s="132"/>
      <c r="E20" s="133"/>
      <c r="F20" s="134">
        <f>F21+F27</f>
        <v>133283.2</v>
      </c>
      <c r="G20" s="134">
        <f>G21+G27</f>
        <v>6286</v>
      </c>
    </row>
    <row r="21" spans="1:7" ht="27" customHeight="1">
      <c r="A21" s="142" t="s">
        <v>285</v>
      </c>
      <c r="B21" s="143"/>
      <c r="C21" s="145"/>
      <c r="D21" s="139" t="s">
        <v>200</v>
      </c>
      <c r="E21" s="140"/>
      <c r="F21" s="71">
        <f>F22</f>
        <v>5319</v>
      </c>
      <c r="G21" s="71">
        <f>G22</f>
        <v>5319</v>
      </c>
    </row>
    <row r="22" spans="1:7" ht="15.75" customHeight="1">
      <c r="A22" s="142" t="s">
        <v>409</v>
      </c>
      <c r="B22" s="143"/>
      <c r="C22" s="145"/>
      <c r="D22" s="139" t="s">
        <v>203</v>
      </c>
      <c r="E22" s="140"/>
      <c r="F22" s="71">
        <f>F23</f>
        <v>5319</v>
      </c>
      <c r="G22" s="71">
        <f>G23</f>
        <v>5319</v>
      </c>
    </row>
    <row r="23" spans="1:7" ht="40.5" customHeight="1">
      <c r="A23" s="142" t="s">
        <v>158</v>
      </c>
      <c r="B23" s="143"/>
      <c r="C23" s="145"/>
      <c r="D23" s="146" t="s">
        <v>410</v>
      </c>
      <c r="E23" s="144"/>
      <c r="F23" s="71">
        <f>SUM(F24:F26)</f>
        <v>5319</v>
      </c>
      <c r="G23" s="71">
        <f>SUM(G24:G26)</f>
        <v>5319</v>
      </c>
    </row>
    <row r="24" spans="1:7" ht="27" customHeight="1">
      <c r="A24" s="142" t="s">
        <v>224</v>
      </c>
      <c r="B24" s="143"/>
      <c r="C24" s="154"/>
      <c r="D24" s="167"/>
      <c r="E24" s="168">
        <v>120</v>
      </c>
      <c r="F24" s="71">
        <v>4558.8</v>
      </c>
      <c r="G24" s="71">
        <v>4558.8</v>
      </c>
    </row>
    <row r="25" spans="1:7" ht="24.75" customHeight="1">
      <c r="A25" s="169" t="s">
        <v>243</v>
      </c>
      <c r="B25" s="153"/>
      <c r="C25" s="154"/>
      <c r="D25" s="167"/>
      <c r="E25" s="168">
        <v>240</v>
      </c>
      <c r="F25" s="157">
        <v>754.2</v>
      </c>
      <c r="G25" s="157">
        <v>754.2</v>
      </c>
    </row>
    <row r="26" spans="1:7" ht="17.25" customHeight="1">
      <c r="A26" s="142" t="s">
        <v>244</v>
      </c>
      <c r="B26" s="143"/>
      <c r="C26" s="121"/>
      <c r="D26" s="43"/>
      <c r="E26" s="70">
        <v>850</v>
      </c>
      <c r="F26" s="71">
        <v>6</v>
      </c>
      <c r="G26" s="71">
        <v>6</v>
      </c>
    </row>
    <row r="27" spans="1:7" ht="36" customHeight="1">
      <c r="A27" s="148" t="s">
        <v>347</v>
      </c>
      <c r="B27" s="116"/>
      <c r="C27" s="117"/>
      <c r="D27" s="170" t="s">
        <v>254</v>
      </c>
      <c r="E27" s="119"/>
      <c r="F27" s="120">
        <f>F28+F33+F36+F39</f>
        <v>127964.2</v>
      </c>
      <c r="G27" s="120">
        <f>G28+G33+G36+G39</f>
        <v>967</v>
      </c>
    </row>
    <row r="28" spans="1:7" ht="14.25" customHeight="1">
      <c r="A28" s="142" t="s">
        <v>411</v>
      </c>
      <c r="B28" s="143"/>
      <c r="C28" s="154"/>
      <c r="D28" s="167" t="s">
        <v>412</v>
      </c>
      <c r="E28" s="168"/>
      <c r="F28" s="71">
        <f>F29+F31</f>
        <v>576</v>
      </c>
      <c r="G28" s="71">
        <f>G29+G31</f>
        <v>426</v>
      </c>
    </row>
    <row r="29" spans="1:7" ht="20.25" customHeight="1">
      <c r="A29" s="142" t="s">
        <v>25</v>
      </c>
      <c r="B29" s="143"/>
      <c r="C29" s="154"/>
      <c r="D29" s="167" t="s">
        <v>413</v>
      </c>
      <c r="E29" s="168"/>
      <c r="F29" s="71">
        <f>F30</f>
        <v>150</v>
      </c>
      <c r="G29" s="71">
        <f>G30</f>
        <v>0</v>
      </c>
    </row>
    <row r="30" spans="1:7" ht="28.5" customHeight="1">
      <c r="A30" s="142" t="s">
        <v>243</v>
      </c>
      <c r="B30" s="143"/>
      <c r="C30" s="154"/>
      <c r="D30" s="167"/>
      <c r="E30" s="168">
        <v>240</v>
      </c>
      <c r="F30" s="71">
        <v>150</v>
      </c>
      <c r="G30" s="71">
        <v>0</v>
      </c>
    </row>
    <row r="31" spans="1:7" ht="48.75" customHeight="1">
      <c r="A31" s="142" t="s">
        <v>161</v>
      </c>
      <c r="B31" s="143"/>
      <c r="C31" s="145"/>
      <c r="D31" s="146" t="s">
        <v>414</v>
      </c>
      <c r="E31" s="144"/>
      <c r="F31" s="71">
        <f>F32</f>
        <v>426</v>
      </c>
      <c r="G31" s="71">
        <f>G32</f>
        <v>426</v>
      </c>
    </row>
    <row r="32" spans="1:7" ht="28.5" customHeight="1">
      <c r="A32" s="142" t="s">
        <v>243</v>
      </c>
      <c r="B32" s="143"/>
      <c r="C32" s="145"/>
      <c r="D32" s="146"/>
      <c r="E32" s="144">
        <v>240</v>
      </c>
      <c r="F32" s="71">
        <v>426</v>
      </c>
      <c r="G32" s="71">
        <v>426</v>
      </c>
    </row>
    <row r="33" spans="1:7" ht="35.25" customHeight="1">
      <c r="A33" s="142" t="s">
        <v>348</v>
      </c>
      <c r="B33" s="130"/>
      <c r="C33" s="131"/>
      <c r="D33" s="166" t="s">
        <v>279</v>
      </c>
      <c r="E33" s="133"/>
      <c r="F33" s="134">
        <f>F34</f>
        <v>7348.7</v>
      </c>
      <c r="G33" s="134">
        <f>G34</f>
        <v>0</v>
      </c>
    </row>
    <row r="34" spans="1:7" ht="15" customHeight="1">
      <c r="A34" s="142" t="s">
        <v>25</v>
      </c>
      <c r="B34" s="130"/>
      <c r="C34" s="131"/>
      <c r="D34" s="166" t="s">
        <v>280</v>
      </c>
      <c r="E34" s="133"/>
      <c r="F34" s="134">
        <f>F35</f>
        <v>7348.7</v>
      </c>
      <c r="G34" s="134">
        <f>G35</f>
        <v>0</v>
      </c>
    </row>
    <row r="35" spans="1:7" ht="27" customHeight="1">
      <c r="A35" s="142" t="s">
        <v>243</v>
      </c>
      <c r="B35" s="130"/>
      <c r="C35" s="131"/>
      <c r="D35" s="166"/>
      <c r="E35" s="133">
        <v>240</v>
      </c>
      <c r="F35" s="134">
        <v>7348.7</v>
      </c>
      <c r="G35" s="134">
        <v>0</v>
      </c>
    </row>
    <row r="36" spans="1:7" ht="27.75" customHeight="1">
      <c r="A36" s="142" t="s">
        <v>349</v>
      </c>
      <c r="B36" s="130"/>
      <c r="C36" s="131"/>
      <c r="D36" s="166" t="s">
        <v>282</v>
      </c>
      <c r="E36" s="133"/>
      <c r="F36" s="134">
        <f>F37</f>
        <v>1300</v>
      </c>
      <c r="G36" s="134">
        <f>G37</f>
        <v>0</v>
      </c>
    </row>
    <row r="37" spans="1:7" ht="20.25" customHeight="1">
      <c r="A37" s="142" t="s">
        <v>25</v>
      </c>
      <c r="B37" s="130"/>
      <c r="C37" s="131"/>
      <c r="D37" s="166" t="s">
        <v>284</v>
      </c>
      <c r="E37" s="133"/>
      <c r="F37" s="134">
        <f>F38</f>
        <v>1300</v>
      </c>
      <c r="G37" s="134">
        <f>G38</f>
        <v>0</v>
      </c>
    </row>
    <row r="38" spans="1:7" ht="30" customHeight="1">
      <c r="A38" s="142" t="s">
        <v>243</v>
      </c>
      <c r="B38" s="130"/>
      <c r="C38" s="131"/>
      <c r="D38" s="166"/>
      <c r="E38" s="152">
        <v>240</v>
      </c>
      <c r="F38" s="134">
        <v>1300</v>
      </c>
      <c r="G38" s="134">
        <v>0</v>
      </c>
    </row>
    <row r="39" spans="1:7" ht="19.5" customHeight="1">
      <c r="A39" s="142" t="s">
        <v>406</v>
      </c>
      <c r="B39" s="135"/>
      <c r="C39" s="145"/>
      <c r="D39" s="166" t="s">
        <v>407</v>
      </c>
      <c r="E39" s="144"/>
      <c r="F39" s="71">
        <f>F40+F44</f>
        <v>118739.5</v>
      </c>
      <c r="G39" s="71">
        <f>G40+G44</f>
        <v>541</v>
      </c>
    </row>
    <row r="40" spans="1:7" ht="18" customHeight="1">
      <c r="A40" s="142" t="s">
        <v>25</v>
      </c>
      <c r="B40" s="143"/>
      <c r="C40" s="145"/>
      <c r="D40" s="146" t="s">
        <v>415</v>
      </c>
      <c r="E40" s="144"/>
      <c r="F40" s="71">
        <f>SUM(F41:F43)</f>
        <v>118198.5</v>
      </c>
      <c r="G40" s="71">
        <f>SUM(G41:G43)</f>
        <v>0</v>
      </c>
    </row>
    <row r="41" spans="1:7" ht="26.25" customHeight="1">
      <c r="A41" s="142" t="s">
        <v>224</v>
      </c>
      <c r="B41" s="143"/>
      <c r="C41" s="145"/>
      <c r="D41" s="139"/>
      <c r="E41" s="140" t="s">
        <v>242</v>
      </c>
      <c r="F41" s="71">
        <v>98378</v>
      </c>
      <c r="G41" s="71">
        <v>0</v>
      </c>
    </row>
    <row r="42" spans="1:7" ht="30" customHeight="1">
      <c r="A42" s="142" t="s">
        <v>243</v>
      </c>
      <c r="B42" s="143"/>
      <c r="C42" s="145"/>
      <c r="D42" s="139"/>
      <c r="E42" s="140" t="s">
        <v>233</v>
      </c>
      <c r="F42" s="71">
        <v>19720.5</v>
      </c>
      <c r="G42" s="71">
        <v>0</v>
      </c>
    </row>
    <row r="43" spans="1:7" ht="18" customHeight="1">
      <c r="A43" s="142" t="s">
        <v>244</v>
      </c>
      <c r="B43" s="143"/>
      <c r="C43" s="145"/>
      <c r="D43" s="139"/>
      <c r="E43" s="140" t="s">
        <v>236</v>
      </c>
      <c r="F43" s="71">
        <v>100</v>
      </c>
      <c r="G43" s="71">
        <v>0</v>
      </c>
    </row>
    <row r="44" spans="1:7" ht="51" customHeight="1">
      <c r="A44" s="142" t="s">
        <v>161</v>
      </c>
      <c r="B44" s="143"/>
      <c r="C44" s="145"/>
      <c r="D44" s="139" t="s">
        <v>416</v>
      </c>
      <c r="E44" s="140"/>
      <c r="F44" s="71">
        <f>F45</f>
        <v>541</v>
      </c>
      <c r="G44" s="71">
        <f>G45</f>
        <v>541</v>
      </c>
    </row>
    <row r="45" spans="1:7" ht="25.5" customHeight="1">
      <c r="A45" s="142" t="s">
        <v>224</v>
      </c>
      <c r="B45" s="143"/>
      <c r="C45" s="145"/>
      <c r="D45" s="139"/>
      <c r="E45" s="140" t="s">
        <v>242</v>
      </c>
      <c r="F45" s="71">
        <v>541</v>
      </c>
      <c r="G45" s="71">
        <v>541</v>
      </c>
    </row>
    <row r="46" spans="1:7" ht="19.5" customHeight="1">
      <c r="A46" s="171" t="s">
        <v>417</v>
      </c>
      <c r="B46" s="130"/>
      <c r="C46" s="137" t="s">
        <v>418</v>
      </c>
      <c r="D46" s="43"/>
      <c r="E46" s="172"/>
      <c r="F46" s="134">
        <f aca="true" t="shared" si="1" ref="F46:G49">F47</f>
        <v>7500</v>
      </c>
      <c r="G46" s="134">
        <f t="shared" si="1"/>
        <v>0</v>
      </c>
    </row>
    <row r="47" spans="1:7" ht="39" customHeight="1">
      <c r="A47" s="142" t="s">
        <v>347</v>
      </c>
      <c r="B47" s="130"/>
      <c r="C47" s="131"/>
      <c r="D47" s="166" t="s">
        <v>254</v>
      </c>
      <c r="E47" s="172"/>
      <c r="F47" s="134">
        <f t="shared" si="1"/>
        <v>7500</v>
      </c>
      <c r="G47" s="134">
        <f t="shared" si="1"/>
        <v>0</v>
      </c>
    </row>
    <row r="48" spans="1:7" ht="18.75" customHeight="1">
      <c r="A48" s="142" t="s">
        <v>406</v>
      </c>
      <c r="B48" s="135"/>
      <c r="C48" s="145"/>
      <c r="D48" s="166" t="s">
        <v>407</v>
      </c>
      <c r="E48" s="70"/>
      <c r="F48" s="134">
        <f t="shared" si="1"/>
        <v>7500</v>
      </c>
      <c r="G48" s="134">
        <f t="shared" si="1"/>
        <v>0</v>
      </c>
    </row>
    <row r="49" spans="1:7" ht="21.75" customHeight="1">
      <c r="A49" s="142" t="s">
        <v>419</v>
      </c>
      <c r="B49" s="173"/>
      <c r="C49" s="121"/>
      <c r="D49" s="43" t="s">
        <v>420</v>
      </c>
      <c r="E49" s="172"/>
      <c r="F49" s="134">
        <f t="shared" si="1"/>
        <v>7500</v>
      </c>
      <c r="G49" s="134">
        <f t="shared" si="1"/>
        <v>0</v>
      </c>
    </row>
    <row r="50" spans="1:7" ht="24.75" customHeight="1">
      <c r="A50" s="142" t="s">
        <v>243</v>
      </c>
      <c r="B50" s="173"/>
      <c r="C50" s="137"/>
      <c r="D50" s="43"/>
      <c r="E50" s="172">
        <v>240</v>
      </c>
      <c r="F50" s="134">
        <v>7500</v>
      </c>
      <c r="G50" s="134">
        <v>0</v>
      </c>
    </row>
    <row r="51" spans="1:7" ht="19.5" customHeight="1">
      <c r="A51" s="115" t="s">
        <v>144</v>
      </c>
      <c r="B51" s="116"/>
      <c r="C51" s="117" t="s">
        <v>80</v>
      </c>
      <c r="D51" s="118"/>
      <c r="E51" s="119"/>
      <c r="F51" s="120">
        <f aca="true" t="shared" si="2" ref="F51:G53">F52</f>
        <v>15000</v>
      </c>
      <c r="G51" s="120">
        <f t="shared" si="2"/>
        <v>0</v>
      </c>
    </row>
    <row r="52" spans="1:7" ht="15.75" customHeight="1">
      <c r="A52" s="142" t="s">
        <v>9</v>
      </c>
      <c r="B52" s="143"/>
      <c r="C52" s="42"/>
      <c r="D52" s="43" t="s">
        <v>189</v>
      </c>
      <c r="E52" s="144"/>
      <c r="F52" s="71">
        <f t="shared" si="2"/>
        <v>15000</v>
      </c>
      <c r="G52" s="71">
        <f t="shared" si="2"/>
        <v>0</v>
      </c>
    </row>
    <row r="53" spans="1:7" ht="16.5" customHeight="1">
      <c r="A53" s="142" t="s">
        <v>91</v>
      </c>
      <c r="B53" s="143"/>
      <c r="C53" s="145"/>
      <c r="D53" s="146" t="s">
        <v>247</v>
      </c>
      <c r="E53" s="144"/>
      <c r="F53" s="71">
        <f t="shared" si="2"/>
        <v>15000</v>
      </c>
      <c r="G53" s="71">
        <f t="shared" si="2"/>
        <v>0</v>
      </c>
    </row>
    <row r="54" spans="1:7" ht="15.75" customHeight="1">
      <c r="A54" s="142" t="s">
        <v>145</v>
      </c>
      <c r="B54" s="143"/>
      <c r="C54" s="145"/>
      <c r="D54" s="139"/>
      <c r="E54" s="140" t="s">
        <v>146</v>
      </c>
      <c r="F54" s="71">
        <v>15000</v>
      </c>
      <c r="G54" s="71">
        <v>0</v>
      </c>
    </row>
    <row r="55" spans="1:7" ht="19.5" customHeight="1">
      <c r="A55" s="129" t="s">
        <v>147</v>
      </c>
      <c r="B55" s="130"/>
      <c r="C55" s="131" t="s">
        <v>109</v>
      </c>
      <c r="D55" s="132"/>
      <c r="E55" s="133"/>
      <c r="F55" s="134">
        <f>F56+F63</f>
        <v>47608.5</v>
      </c>
      <c r="G55" s="134">
        <f>G56+G63</f>
        <v>0</v>
      </c>
    </row>
    <row r="56" spans="1:7" ht="71.25" customHeight="1">
      <c r="A56" s="174" t="s">
        <v>263</v>
      </c>
      <c r="B56" s="143"/>
      <c r="C56" s="42"/>
      <c r="D56" s="158" t="s">
        <v>421</v>
      </c>
      <c r="E56" s="175"/>
      <c r="F56" s="176">
        <f>F57+F61</f>
        <v>30594</v>
      </c>
      <c r="G56" s="176">
        <f>G57+G61</f>
        <v>0</v>
      </c>
    </row>
    <row r="57" spans="1:7" ht="18.75" customHeight="1">
      <c r="A57" s="174" t="s">
        <v>34</v>
      </c>
      <c r="B57" s="143"/>
      <c r="C57" s="42"/>
      <c r="D57" s="78" t="s">
        <v>422</v>
      </c>
      <c r="E57" s="78"/>
      <c r="F57" s="176">
        <f>SUM(F58:F60)</f>
        <v>18690</v>
      </c>
      <c r="G57" s="176">
        <f>SUM(G58:G60)</f>
        <v>0</v>
      </c>
    </row>
    <row r="58" spans="1:7" ht="18.75" customHeight="1">
      <c r="A58" s="174" t="s">
        <v>239</v>
      </c>
      <c r="B58" s="143"/>
      <c r="C58" s="42"/>
      <c r="D58" s="78"/>
      <c r="E58" s="78" t="s">
        <v>240</v>
      </c>
      <c r="F58" s="176">
        <v>15005</v>
      </c>
      <c r="G58" s="71">
        <v>0</v>
      </c>
    </row>
    <row r="59" spans="1:7" ht="28.5" customHeight="1">
      <c r="A59" s="174" t="s">
        <v>243</v>
      </c>
      <c r="B59" s="42"/>
      <c r="C59" s="121"/>
      <c r="D59" s="78"/>
      <c r="E59" s="78" t="s">
        <v>233</v>
      </c>
      <c r="F59" s="176">
        <v>3667.4</v>
      </c>
      <c r="G59" s="71">
        <v>0</v>
      </c>
    </row>
    <row r="60" spans="1:7" ht="22.5" customHeight="1">
      <c r="A60" s="174" t="s">
        <v>244</v>
      </c>
      <c r="B60" s="143"/>
      <c r="C60" s="121"/>
      <c r="D60" s="78"/>
      <c r="E60" s="78" t="s">
        <v>236</v>
      </c>
      <c r="F60" s="176">
        <v>17.6</v>
      </c>
      <c r="G60" s="71">
        <v>0</v>
      </c>
    </row>
    <row r="61" spans="1:7" ht="60.75" customHeight="1">
      <c r="A61" s="174" t="s">
        <v>181</v>
      </c>
      <c r="B61" s="177"/>
      <c r="C61" s="121"/>
      <c r="D61" s="78" t="s">
        <v>423</v>
      </c>
      <c r="E61" s="77"/>
      <c r="F61" s="176">
        <f>F62</f>
        <v>11904</v>
      </c>
      <c r="G61" s="176">
        <f>G62</f>
        <v>0</v>
      </c>
    </row>
    <row r="62" spans="1:7" ht="27" customHeight="1">
      <c r="A62" s="174" t="s">
        <v>243</v>
      </c>
      <c r="B62" s="143"/>
      <c r="C62" s="42"/>
      <c r="D62" s="78"/>
      <c r="E62" s="78" t="s">
        <v>233</v>
      </c>
      <c r="F62" s="176">
        <v>11904</v>
      </c>
      <c r="G62" s="71">
        <v>0</v>
      </c>
    </row>
    <row r="63" spans="1:7" ht="41.25" customHeight="1">
      <c r="A63" s="142" t="s">
        <v>347</v>
      </c>
      <c r="B63" s="130"/>
      <c r="C63" s="131"/>
      <c r="D63" s="166" t="s">
        <v>254</v>
      </c>
      <c r="E63" s="133"/>
      <c r="F63" s="134">
        <f>F64+F69+F72</f>
        <v>17014.5</v>
      </c>
      <c r="G63" s="134">
        <f>G64+G69+G72</f>
        <v>0</v>
      </c>
    </row>
    <row r="64" spans="1:7" ht="36.75" customHeight="1">
      <c r="A64" s="142" t="s">
        <v>424</v>
      </c>
      <c r="B64" s="130"/>
      <c r="C64" s="131"/>
      <c r="D64" s="166" t="s">
        <v>425</v>
      </c>
      <c r="E64" s="133"/>
      <c r="F64" s="134">
        <f>F65+F67</f>
        <v>11540</v>
      </c>
      <c r="G64" s="134">
        <f>G65+G67</f>
        <v>0</v>
      </c>
    </row>
    <row r="65" spans="1:7" ht="18.75" customHeight="1">
      <c r="A65" s="142" t="s">
        <v>173</v>
      </c>
      <c r="B65" s="130"/>
      <c r="C65" s="131"/>
      <c r="D65" s="166" t="s">
        <v>426</v>
      </c>
      <c r="E65" s="133"/>
      <c r="F65" s="134">
        <f>F66</f>
        <v>1000</v>
      </c>
      <c r="G65" s="134">
        <f>G66</f>
        <v>0</v>
      </c>
    </row>
    <row r="66" spans="1:7" ht="26.25" customHeight="1">
      <c r="A66" s="142" t="s">
        <v>243</v>
      </c>
      <c r="B66" s="130"/>
      <c r="C66" s="131"/>
      <c r="D66" s="166"/>
      <c r="E66" s="133">
        <v>240</v>
      </c>
      <c r="F66" s="134">
        <v>1000</v>
      </c>
      <c r="G66" s="134">
        <v>0</v>
      </c>
    </row>
    <row r="67" spans="1:7" ht="18.75" customHeight="1">
      <c r="A67" s="142" t="s">
        <v>173</v>
      </c>
      <c r="B67" s="130"/>
      <c r="C67" s="131"/>
      <c r="D67" s="166" t="s">
        <v>427</v>
      </c>
      <c r="E67" s="133"/>
      <c r="F67" s="134">
        <f>F68</f>
        <v>10540</v>
      </c>
      <c r="G67" s="134">
        <f>G68</f>
        <v>0</v>
      </c>
    </row>
    <row r="68" spans="1:7" ht="24.75" customHeight="1">
      <c r="A68" s="142" t="s">
        <v>243</v>
      </c>
      <c r="B68" s="130"/>
      <c r="C68" s="131"/>
      <c r="D68" s="166"/>
      <c r="E68" s="133">
        <v>240</v>
      </c>
      <c r="F68" s="134">
        <v>10540</v>
      </c>
      <c r="G68" s="134">
        <v>0</v>
      </c>
    </row>
    <row r="69" spans="1:7" ht="36" customHeight="1">
      <c r="A69" s="142" t="s">
        <v>348</v>
      </c>
      <c r="B69" s="130"/>
      <c r="C69" s="131"/>
      <c r="D69" s="166" t="s">
        <v>279</v>
      </c>
      <c r="E69" s="133"/>
      <c r="F69" s="134">
        <f>F70</f>
        <v>1312</v>
      </c>
      <c r="G69" s="134">
        <f>G70</f>
        <v>0</v>
      </c>
    </row>
    <row r="70" spans="1:7" ht="15.75" customHeight="1">
      <c r="A70" s="174" t="s">
        <v>34</v>
      </c>
      <c r="B70" s="130"/>
      <c r="C70" s="131"/>
      <c r="D70" s="166" t="s">
        <v>0</v>
      </c>
      <c r="E70" s="133"/>
      <c r="F70" s="134">
        <f>F71</f>
        <v>1312</v>
      </c>
      <c r="G70" s="134">
        <f>G71</f>
        <v>0</v>
      </c>
    </row>
    <row r="71" spans="1:7" ht="24.75" customHeight="1">
      <c r="A71" s="142" t="s">
        <v>243</v>
      </c>
      <c r="B71" s="130"/>
      <c r="C71" s="131"/>
      <c r="D71" s="166"/>
      <c r="E71" s="133">
        <v>240</v>
      </c>
      <c r="F71" s="134">
        <v>1312</v>
      </c>
      <c r="G71" s="134">
        <v>0</v>
      </c>
    </row>
    <row r="72" spans="1:7" ht="15" customHeight="1">
      <c r="A72" s="142" t="s">
        <v>406</v>
      </c>
      <c r="B72" s="143"/>
      <c r="C72" s="42"/>
      <c r="D72" s="43" t="s">
        <v>407</v>
      </c>
      <c r="E72" s="43"/>
      <c r="F72" s="71">
        <f>F73+F77+F79</f>
        <v>4162.5</v>
      </c>
      <c r="G72" s="71">
        <f>G73+G77+G79</f>
        <v>0</v>
      </c>
    </row>
    <row r="73" spans="1:7" ht="16.5" customHeight="1">
      <c r="A73" s="142" t="s">
        <v>34</v>
      </c>
      <c r="B73" s="149"/>
      <c r="C73" s="42"/>
      <c r="D73" s="43" t="s">
        <v>428</v>
      </c>
      <c r="E73" s="43"/>
      <c r="F73" s="151">
        <f>SUM(F74:F76)</f>
        <v>2514</v>
      </c>
      <c r="G73" s="151">
        <f>SUM(G74:G76)</f>
        <v>0</v>
      </c>
    </row>
    <row r="74" spans="1:7" ht="14.25" customHeight="1">
      <c r="A74" s="174" t="s">
        <v>239</v>
      </c>
      <c r="B74" s="149"/>
      <c r="C74" s="42"/>
      <c r="D74" s="43"/>
      <c r="E74" s="43" t="s">
        <v>240</v>
      </c>
      <c r="F74" s="151">
        <v>1656.2</v>
      </c>
      <c r="G74" s="151">
        <v>0</v>
      </c>
    </row>
    <row r="75" spans="1:7" ht="24" customHeight="1">
      <c r="A75" s="174" t="s">
        <v>243</v>
      </c>
      <c r="B75" s="149"/>
      <c r="C75" s="42"/>
      <c r="D75" s="43"/>
      <c r="E75" s="43" t="s">
        <v>233</v>
      </c>
      <c r="F75" s="151">
        <v>854.8</v>
      </c>
      <c r="G75" s="151">
        <v>0</v>
      </c>
    </row>
    <row r="76" spans="1:7" ht="18" customHeight="1">
      <c r="A76" s="174" t="s">
        <v>244</v>
      </c>
      <c r="B76" s="149"/>
      <c r="C76" s="42"/>
      <c r="D76" s="43"/>
      <c r="E76" s="43" t="s">
        <v>236</v>
      </c>
      <c r="F76" s="151">
        <v>3</v>
      </c>
      <c r="G76" s="151">
        <v>0</v>
      </c>
    </row>
    <row r="77" spans="1:7" ht="26.25" customHeight="1">
      <c r="A77" s="148" t="s">
        <v>183</v>
      </c>
      <c r="B77" s="149"/>
      <c r="C77" s="117"/>
      <c r="D77" s="178" t="s">
        <v>429</v>
      </c>
      <c r="E77" s="150"/>
      <c r="F77" s="151">
        <f>F78</f>
        <v>100</v>
      </c>
      <c r="G77" s="151">
        <f>G78</f>
        <v>0</v>
      </c>
    </row>
    <row r="78" spans="1:7" ht="28.5" customHeight="1">
      <c r="A78" s="142" t="s">
        <v>243</v>
      </c>
      <c r="B78" s="143"/>
      <c r="C78" s="131"/>
      <c r="D78" s="132"/>
      <c r="E78" s="152">
        <v>240</v>
      </c>
      <c r="F78" s="71">
        <v>100</v>
      </c>
      <c r="G78" s="71">
        <v>0</v>
      </c>
    </row>
    <row r="79" spans="1:7" ht="19.5" customHeight="1">
      <c r="A79" s="142" t="s">
        <v>173</v>
      </c>
      <c r="B79" s="143"/>
      <c r="C79" s="145"/>
      <c r="D79" s="146" t="s">
        <v>430</v>
      </c>
      <c r="E79" s="144"/>
      <c r="F79" s="71">
        <f>SUM(F80:F81)</f>
        <v>1548.5</v>
      </c>
      <c r="G79" s="71">
        <f>SUM(G80:G81)</f>
        <v>0</v>
      </c>
    </row>
    <row r="80" spans="1:7" ht="28.5" customHeight="1">
      <c r="A80" s="142" t="s">
        <v>243</v>
      </c>
      <c r="B80" s="143"/>
      <c r="C80" s="145"/>
      <c r="D80" s="146"/>
      <c r="E80" s="144">
        <v>240</v>
      </c>
      <c r="F80" s="71">
        <v>1331</v>
      </c>
      <c r="G80" s="71">
        <v>0</v>
      </c>
    </row>
    <row r="81" spans="1:7" ht="17.25" customHeight="1">
      <c r="A81" s="142" t="s">
        <v>244</v>
      </c>
      <c r="B81" s="153"/>
      <c r="C81" s="154"/>
      <c r="D81" s="155" t="s">
        <v>159</v>
      </c>
      <c r="E81" s="156" t="s">
        <v>236</v>
      </c>
      <c r="F81" s="157">
        <v>217.5</v>
      </c>
      <c r="G81" s="157">
        <v>0</v>
      </c>
    </row>
    <row r="82" spans="1:7" ht="18.75" customHeight="1">
      <c r="A82" s="124" t="s">
        <v>27</v>
      </c>
      <c r="B82" s="125"/>
      <c r="C82" s="126" t="s">
        <v>28</v>
      </c>
      <c r="D82" s="127"/>
      <c r="E82" s="127"/>
      <c r="F82" s="128">
        <f>F83+F89</f>
        <v>8053</v>
      </c>
      <c r="G82" s="128">
        <f>G83+G89</f>
        <v>7493</v>
      </c>
    </row>
    <row r="83" spans="1:7" ht="15" customHeight="1">
      <c r="A83" s="129" t="s">
        <v>139</v>
      </c>
      <c r="B83" s="130"/>
      <c r="C83" s="131" t="s">
        <v>138</v>
      </c>
      <c r="D83" s="132"/>
      <c r="E83" s="133"/>
      <c r="F83" s="134">
        <f aca="true" t="shared" si="3" ref="F83:G85">F84</f>
        <v>7493</v>
      </c>
      <c r="G83" s="134">
        <f t="shared" si="3"/>
        <v>7493</v>
      </c>
    </row>
    <row r="84" spans="1:7" ht="38.25" customHeight="1">
      <c r="A84" s="142" t="s">
        <v>347</v>
      </c>
      <c r="B84" s="153"/>
      <c r="C84" s="179"/>
      <c r="D84" s="180" t="s">
        <v>254</v>
      </c>
      <c r="E84" s="168"/>
      <c r="F84" s="157">
        <f t="shared" si="3"/>
        <v>7493</v>
      </c>
      <c r="G84" s="157">
        <f t="shared" si="3"/>
        <v>7493</v>
      </c>
    </row>
    <row r="85" spans="1:7" ht="16.5" customHeight="1">
      <c r="A85" s="142" t="s">
        <v>406</v>
      </c>
      <c r="B85" s="143"/>
      <c r="C85" s="42"/>
      <c r="D85" s="43" t="s">
        <v>407</v>
      </c>
      <c r="E85" s="70"/>
      <c r="F85" s="71">
        <f t="shared" si="3"/>
        <v>7493</v>
      </c>
      <c r="G85" s="71">
        <f t="shared" si="3"/>
        <v>7493</v>
      </c>
    </row>
    <row r="86" spans="1:7" ht="27" customHeight="1">
      <c r="A86" s="148" t="s">
        <v>148</v>
      </c>
      <c r="B86" s="181"/>
      <c r="C86" s="182"/>
      <c r="D86" s="178" t="s">
        <v>431</v>
      </c>
      <c r="E86" s="183"/>
      <c r="F86" s="151">
        <f>SUM(F87:F88)</f>
        <v>7493</v>
      </c>
      <c r="G86" s="151">
        <f>SUM(G87:G88)</f>
        <v>7493</v>
      </c>
    </row>
    <row r="87" spans="1:7" ht="23.25" customHeight="1">
      <c r="A87" s="142" t="s">
        <v>224</v>
      </c>
      <c r="B87" s="184"/>
      <c r="C87" s="145"/>
      <c r="D87" s="146"/>
      <c r="E87" s="144">
        <v>120</v>
      </c>
      <c r="F87" s="71">
        <v>7180</v>
      </c>
      <c r="G87" s="71">
        <v>7180</v>
      </c>
    </row>
    <row r="88" spans="1:7" ht="28.5" customHeight="1">
      <c r="A88" s="142" t="s">
        <v>243</v>
      </c>
      <c r="B88" s="184"/>
      <c r="C88" s="145"/>
      <c r="D88" s="146"/>
      <c r="E88" s="144">
        <v>240</v>
      </c>
      <c r="F88" s="71">
        <v>313</v>
      </c>
      <c r="G88" s="71">
        <v>313</v>
      </c>
    </row>
    <row r="89" spans="1:7" ht="15.75" customHeight="1">
      <c r="A89" s="185" t="s">
        <v>29</v>
      </c>
      <c r="B89" s="186"/>
      <c r="C89" s="187" t="s">
        <v>92</v>
      </c>
      <c r="D89" s="188"/>
      <c r="E89" s="189"/>
      <c r="F89" s="190">
        <f aca="true" t="shared" si="4" ref="F89:G91">F90</f>
        <v>560</v>
      </c>
      <c r="G89" s="190">
        <f t="shared" si="4"/>
        <v>0</v>
      </c>
    </row>
    <row r="90" spans="1:7" ht="37.5" customHeight="1">
      <c r="A90" s="142" t="s">
        <v>347</v>
      </c>
      <c r="B90" s="130"/>
      <c r="C90" s="137"/>
      <c r="D90" s="191" t="s">
        <v>254</v>
      </c>
      <c r="E90" s="192"/>
      <c r="F90" s="134">
        <f t="shared" si="4"/>
        <v>560</v>
      </c>
      <c r="G90" s="134">
        <f t="shared" si="4"/>
        <v>0</v>
      </c>
    </row>
    <row r="91" spans="1:7" ht="15.75" customHeight="1">
      <c r="A91" s="142" t="s">
        <v>406</v>
      </c>
      <c r="B91" s="149"/>
      <c r="C91" s="193"/>
      <c r="D91" s="194" t="s">
        <v>407</v>
      </c>
      <c r="E91" s="183"/>
      <c r="F91" s="151">
        <f t="shared" si="4"/>
        <v>560</v>
      </c>
      <c r="G91" s="151">
        <f t="shared" si="4"/>
        <v>0</v>
      </c>
    </row>
    <row r="92" spans="1:7" ht="19.5" customHeight="1">
      <c r="A92" s="142" t="s">
        <v>30</v>
      </c>
      <c r="B92" s="184"/>
      <c r="C92" s="145"/>
      <c r="D92" s="146" t="s">
        <v>432</v>
      </c>
      <c r="E92" s="144"/>
      <c r="F92" s="71">
        <f>SUM(F93:F93)</f>
        <v>560</v>
      </c>
      <c r="G92" s="71">
        <f>SUM(G93:G93)</f>
        <v>0</v>
      </c>
    </row>
    <row r="93" spans="1:7" ht="29.25" customHeight="1">
      <c r="A93" s="142" t="s">
        <v>243</v>
      </c>
      <c r="B93" s="184"/>
      <c r="C93" s="145"/>
      <c r="D93" s="146"/>
      <c r="E93" s="144">
        <v>240</v>
      </c>
      <c r="F93" s="71">
        <v>560</v>
      </c>
      <c r="G93" s="71">
        <v>0</v>
      </c>
    </row>
    <row r="94" spans="1:7" ht="24.75" customHeight="1">
      <c r="A94" s="124" t="s">
        <v>31</v>
      </c>
      <c r="B94" s="125"/>
      <c r="C94" s="126" t="s">
        <v>32</v>
      </c>
      <c r="D94" s="127"/>
      <c r="E94" s="127"/>
      <c r="F94" s="128">
        <f>F95+F117</f>
        <v>26045</v>
      </c>
      <c r="G94" s="128">
        <f>G95+G117</f>
        <v>0</v>
      </c>
    </row>
    <row r="95" spans="1:7" ht="16.5" customHeight="1">
      <c r="A95" s="129" t="s">
        <v>157</v>
      </c>
      <c r="B95" s="186"/>
      <c r="C95" s="187" t="s">
        <v>33</v>
      </c>
      <c r="D95" s="188"/>
      <c r="E95" s="189"/>
      <c r="F95" s="190">
        <f>F96+F108</f>
        <v>24900</v>
      </c>
      <c r="G95" s="190">
        <f>G96+G108</f>
        <v>0</v>
      </c>
    </row>
    <row r="96" spans="1:7" ht="26.25" customHeight="1">
      <c r="A96" s="142" t="s">
        <v>433</v>
      </c>
      <c r="B96" s="143"/>
      <c r="C96" s="145"/>
      <c r="D96" s="139" t="s">
        <v>217</v>
      </c>
      <c r="E96" s="140"/>
      <c r="F96" s="71">
        <f>F97+F100+F103</f>
        <v>2654.1000000000004</v>
      </c>
      <c r="G96" s="71">
        <f>G97+G100+G103</f>
        <v>0</v>
      </c>
    </row>
    <row r="97" spans="1:7" ht="27.75" customHeight="1">
      <c r="A97" s="142" t="s">
        <v>434</v>
      </c>
      <c r="B97" s="143"/>
      <c r="C97" s="145"/>
      <c r="D97" s="139" t="s">
        <v>435</v>
      </c>
      <c r="E97" s="140"/>
      <c r="F97" s="71">
        <f>F98</f>
        <v>395</v>
      </c>
      <c r="G97" s="71">
        <f>G98</f>
        <v>0</v>
      </c>
    </row>
    <row r="98" spans="1:7" ht="27.75" customHeight="1">
      <c r="A98" s="142" t="s">
        <v>110</v>
      </c>
      <c r="B98" s="143"/>
      <c r="C98" s="145"/>
      <c r="D98" s="146" t="s">
        <v>436</v>
      </c>
      <c r="E98" s="144"/>
      <c r="F98" s="71">
        <f>SUM(F99:F99)</f>
        <v>395</v>
      </c>
      <c r="G98" s="71">
        <f>SUM(G99:G99)</f>
        <v>0</v>
      </c>
    </row>
    <row r="99" spans="1:7" ht="25.5" customHeight="1">
      <c r="A99" s="142" t="s">
        <v>243</v>
      </c>
      <c r="B99" s="184"/>
      <c r="C99" s="145"/>
      <c r="D99" s="146"/>
      <c r="E99" s="144">
        <v>240</v>
      </c>
      <c r="F99" s="71">
        <v>395</v>
      </c>
      <c r="G99" s="71">
        <v>0</v>
      </c>
    </row>
    <row r="100" spans="1:7" ht="36" customHeight="1">
      <c r="A100" s="142" t="s">
        <v>437</v>
      </c>
      <c r="B100" s="143"/>
      <c r="C100" s="145"/>
      <c r="D100" s="139" t="s">
        <v>438</v>
      </c>
      <c r="E100" s="140"/>
      <c r="F100" s="71">
        <f>F101</f>
        <v>153.8</v>
      </c>
      <c r="G100" s="71">
        <f>G101</f>
        <v>0</v>
      </c>
    </row>
    <row r="101" spans="1:7" ht="27" customHeight="1">
      <c r="A101" s="142" t="s">
        <v>93</v>
      </c>
      <c r="B101" s="143"/>
      <c r="C101" s="145"/>
      <c r="D101" s="146" t="s">
        <v>439</v>
      </c>
      <c r="E101" s="144"/>
      <c r="F101" s="71">
        <f>F102</f>
        <v>153.8</v>
      </c>
      <c r="G101" s="71">
        <f>G102</f>
        <v>0</v>
      </c>
    </row>
    <row r="102" spans="1:7" ht="24.75" customHeight="1">
      <c r="A102" s="142" t="s">
        <v>243</v>
      </c>
      <c r="B102" s="143"/>
      <c r="C102" s="145"/>
      <c r="D102" s="139"/>
      <c r="E102" s="140" t="s">
        <v>233</v>
      </c>
      <c r="F102" s="71">
        <v>153.8</v>
      </c>
      <c r="G102" s="71">
        <v>0</v>
      </c>
    </row>
    <row r="103" spans="1:7" ht="38.25" customHeight="1">
      <c r="A103" s="142" t="s">
        <v>440</v>
      </c>
      <c r="B103" s="143"/>
      <c r="C103" s="145"/>
      <c r="D103" s="139" t="s">
        <v>441</v>
      </c>
      <c r="E103" s="140"/>
      <c r="F103" s="71">
        <f>F104+F106</f>
        <v>2105.3</v>
      </c>
      <c r="G103" s="71">
        <f>G104</f>
        <v>0</v>
      </c>
    </row>
    <row r="104" spans="1:7" ht="26.25" customHeight="1">
      <c r="A104" s="142" t="s">
        <v>110</v>
      </c>
      <c r="B104" s="143"/>
      <c r="C104" s="145"/>
      <c r="D104" s="146" t="s">
        <v>442</v>
      </c>
      <c r="E104" s="144"/>
      <c r="F104" s="71">
        <f>F105</f>
        <v>1786.3</v>
      </c>
      <c r="G104" s="71">
        <f>SUM(G105:G108)</f>
        <v>0</v>
      </c>
    </row>
    <row r="105" spans="1:7" ht="27.75" customHeight="1">
      <c r="A105" s="142" t="s">
        <v>243</v>
      </c>
      <c r="B105" s="184"/>
      <c r="C105" s="145"/>
      <c r="D105" s="146"/>
      <c r="E105" s="144">
        <v>240</v>
      </c>
      <c r="F105" s="71">
        <v>1786.3</v>
      </c>
      <c r="G105" s="71">
        <v>0</v>
      </c>
    </row>
    <row r="106" spans="1:7" ht="16.5" customHeight="1">
      <c r="A106" s="142" t="s">
        <v>34</v>
      </c>
      <c r="B106" s="143"/>
      <c r="C106" s="145"/>
      <c r="D106" s="146" t="s">
        <v>443</v>
      </c>
      <c r="E106" s="144"/>
      <c r="F106" s="71">
        <f>F107</f>
        <v>319</v>
      </c>
      <c r="G106" s="71">
        <f>SUM(G107:G110)</f>
        <v>0</v>
      </c>
    </row>
    <row r="107" spans="1:7" ht="27" customHeight="1">
      <c r="A107" s="142" t="s">
        <v>243</v>
      </c>
      <c r="B107" s="184"/>
      <c r="C107" s="145"/>
      <c r="D107" s="146"/>
      <c r="E107" s="144">
        <v>240</v>
      </c>
      <c r="F107" s="71">
        <v>319</v>
      </c>
      <c r="G107" s="71">
        <v>0</v>
      </c>
    </row>
    <row r="108" spans="1:7" ht="36.75" customHeight="1">
      <c r="A108" s="142" t="s">
        <v>347</v>
      </c>
      <c r="B108" s="130"/>
      <c r="C108" s="137"/>
      <c r="D108" s="191" t="s">
        <v>254</v>
      </c>
      <c r="E108" s="192"/>
      <c r="F108" s="134">
        <f>F109+F112</f>
        <v>22245.9</v>
      </c>
      <c r="G108" s="134">
        <f>G109+G112</f>
        <v>0</v>
      </c>
    </row>
    <row r="109" spans="1:7" ht="36.75" customHeight="1">
      <c r="A109" s="142" t="s">
        <v>348</v>
      </c>
      <c r="B109" s="130"/>
      <c r="C109" s="131"/>
      <c r="D109" s="166" t="s">
        <v>279</v>
      </c>
      <c r="E109" s="133"/>
      <c r="F109" s="134">
        <f>F110</f>
        <v>328.3</v>
      </c>
      <c r="G109" s="134">
        <f>G110</f>
        <v>0</v>
      </c>
    </row>
    <row r="110" spans="1:7" ht="15" customHeight="1">
      <c r="A110" s="174" t="s">
        <v>34</v>
      </c>
      <c r="B110" s="130"/>
      <c r="C110" s="131"/>
      <c r="D110" s="166" t="s">
        <v>0</v>
      </c>
      <c r="E110" s="133"/>
      <c r="F110" s="134">
        <f>F111</f>
        <v>328.3</v>
      </c>
      <c r="G110" s="134">
        <f>G111</f>
        <v>0</v>
      </c>
    </row>
    <row r="111" spans="1:7" ht="27.75" customHeight="1">
      <c r="A111" s="142" t="s">
        <v>243</v>
      </c>
      <c r="B111" s="130"/>
      <c r="C111" s="131"/>
      <c r="D111" s="166"/>
      <c r="E111" s="152">
        <v>240</v>
      </c>
      <c r="F111" s="134">
        <v>328.3</v>
      </c>
      <c r="G111" s="134">
        <v>0</v>
      </c>
    </row>
    <row r="112" spans="1:7" ht="16.5" customHeight="1">
      <c r="A112" s="148" t="s">
        <v>406</v>
      </c>
      <c r="B112" s="149"/>
      <c r="C112" s="193"/>
      <c r="D112" s="194" t="s">
        <v>407</v>
      </c>
      <c r="E112" s="183"/>
      <c r="F112" s="151">
        <f>F113</f>
        <v>21917.600000000002</v>
      </c>
      <c r="G112" s="151">
        <f>G113</f>
        <v>0</v>
      </c>
    </row>
    <row r="113" spans="1:7" ht="19.5" customHeight="1">
      <c r="A113" s="142" t="s">
        <v>34</v>
      </c>
      <c r="B113" s="143"/>
      <c r="C113" s="145"/>
      <c r="D113" s="146" t="s">
        <v>428</v>
      </c>
      <c r="E113" s="144"/>
      <c r="F113" s="71">
        <f>SUM(F114:F116)</f>
        <v>21917.600000000002</v>
      </c>
      <c r="G113" s="71">
        <f>SUM(G114:G116)</f>
        <v>0</v>
      </c>
    </row>
    <row r="114" spans="1:7" ht="15" customHeight="1">
      <c r="A114" s="138" t="s">
        <v>239</v>
      </c>
      <c r="B114" s="143"/>
      <c r="C114" s="145"/>
      <c r="D114" s="139"/>
      <c r="E114" s="140" t="s">
        <v>240</v>
      </c>
      <c r="F114" s="71">
        <v>18993.4</v>
      </c>
      <c r="G114" s="71">
        <v>0</v>
      </c>
    </row>
    <row r="115" spans="1:7" ht="24" customHeight="1">
      <c r="A115" s="142" t="s">
        <v>243</v>
      </c>
      <c r="B115" s="143"/>
      <c r="C115" s="145"/>
      <c r="D115" s="139"/>
      <c r="E115" s="140" t="s">
        <v>233</v>
      </c>
      <c r="F115" s="71">
        <v>2866.7</v>
      </c>
      <c r="G115" s="71">
        <v>0</v>
      </c>
    </row>
    <row r="116" spans="1:7" ht="15" customHeight="1">
      <c r="A116" s="142" t="s">
        <v>244</v>
      </c>
      <c r="B116" s="143"/>
      <c r="C116" s="145"/>
      <c r="D116" s="139"/>
      <c r="E116" s="140" t="s">
        <v>236</v>
      </c>
      <c r="F116" s="71">
        <v>57.5</v>
      </c>
      <c r="G116" s="71">
        <v>0</v>
      </c>
    </row>
    <row r="117" spans="1:7" ht="24" customHeight="1">
      <c r="A117" s="129" t="s">
        <v>149</v>
      </c>
      <c r="B117" s="130"/>
      <c r="C117" s="131" t="s">
        <v>103</v>
      </c>
      <c r="D117" s="132"/>
      <c r="E117" s="133"/>
      <c r="F117" s="134">
        <f aca="true" t="shared" si="5" ref="F117:G119">F118</f>
        <v>1145</v>
      </c>
      <c r="G117" s="134">
        <f t="shared" si="5"/>
        <v>0</v>
      </c>
    </row>
    <row r="118" spans="1:7" ht="25.5" customHeight="1">
      <c r="A118" s="142" t="s">
        <v>433</v>
      </c>
      <c r="B118" s="143"/>
      <c r="C118" s="145"/>
      <c r="D118" s="139" t="s">
        <v>217</v>
      </c>
      <c r="E118" s="133"/>
      <c r="F118" s="134">
        <f>F119+F122</f>
        <v>1145</v>
      </c>
      <c r="G118" s="134">
        <f t="shared" si="5"/>
        <v>0</v>
      </c>
    </row>
    <row r="119" spans="1:7" ht="18" customHeight="1">
      <c r="A119" s="142" t="s">
        <v>444</v>
      </c>
      <c r="B119" s="143"/>
      <c r="C119" s="145"/>
      <c r="D119" s="139" t="s">
        <v>445</v>
      </c>
      <c r="E119" s="152"/>
      <c r="F119" s="71">
        <f t="shared" si="5"/>
        <v>1000</v>
      </c>
      <c r="G119" s="71">
        <f t="shared" si="5"/>
        <v>0</v>
      </c>
    </row>
    <row r="120" spans="1:7" ht="29.25" customHeight="1">
      <c r="A120" s="142" t="s">
        <v>150</v>
      </c>
      <c r="B120" s="143"/>
      <c r="C120" s="145"/>
      <c r="D120" s="146" t="s">
        <v>446</v>
      </c>
      <c r="E120" s="144"/>
      <c r="F120" s="71">
        <f>F121</f>
        <v>1000</v>
      </c>
      <c r="G120" s="71">
        <f>G121</f>
        <v>0</v>
      </c>
    </row>
    <row r="121" spans="1:7" ht="29.25" customHeight="1">
      <c r="A121" s="142" t="s">
        <v>243</v>
      </c>
      <c r="B121" s="143"/>
      <c r="C121" s="145"/>
      <c r="D121" s="139"/>
      <c r="E121" s="140" t="s">
        <v>233</v>
      </c>
      <c r="F121" s="71">
        <v>1000</v>
      </c>
      <c r="G121" s="71">
        <v>0</v>
      </c>
    </row>
    <row r="122" spans="1:7" ht="24" customHeight="1">
      <c r="A122" s="142" t="s">
        <v>447</v>
      </c>
      <c r="B122" s="143"/>
      <c r="C122" s="145"/>
      <c r="D122" s="139" t="s">
        <v>448</v>
      </c>
      <c r="E122" s="152"/>
      <c r="F122" s="71">
        <f>F123</f>
        <v>145</v>
      </c>
      <c r="G122" s="71">
        <f>G123</f>
        <v>0</v>
      </c>
    </row>
    <row r="123" spans="1:7" ht="31.5" customHeight="1">
      <c r="A123" s="142" t="s">
        <v>150</v>
      </c>
      <c r="B123" s="143"/>
      <c r="C123" s="145"/>
      <c r="D123" s="146" t="s">
        <v>449</v>
      </c>
      <c r="E123" s="144"/>
      <c r="F123" s="71">
        <f>F124</f>
        <v>145</v>
      </c>
      <c r="G123" s="71">
        <f>G124+G125</f>
        <v>0</v>
      </c>
    </row>
    <row r="124" spans="1:7" ht="25.5" customHeight="1">
      <c r="A124" s="142" t="s">
        <v>243</v>
      </c>
      <c r="B124" s="143"/>
      <c r="C124" s="145"/>
      <c r="D124" s="139"/>
      <c r="E124" s="140" t="s">
        <v>233</v>
      </c>
      <c r="F124" s="71">
        <v>145</v>
      </c>
      <c r="G124" s="71">
        <v>0</v>
      </c>
    </row>
    <row r="125" spans="1:7" ht="17.25" customHeight="1">
      <c r="A125" s="124" t="s">
        <v>35</v>
      </c>
      <c r="B125" s="125"/>
      <c r="C125" s="126" t="s">
        <v>36</v>
      </c>
      <c r="D125" s="127"/>
      <c r="E125" s="127"/>
      <c r="F125" s="128">
        <f>F126+F130</f>
        <v>5708.4</v>
      </c>
      <c r="G125" s="128">
        <f>G126+G130</f>
        <v>0</v>
      </c>
    </row>
    <row r="126" spans="1:7" ht="17.25" customHeight="1">
      <c r="A126" s="129" t="s">
        <v>151</v>
      </c>
      <c r="B126" s="130"/>
      <c r="C126" s="131" t="s">
        <v>132</v>
      </c>
      <c r="D126" s="132"/>
      <c r="E126" s="133"/>
      <c r="F126" s="134">
        <f aca="true" t="shared" si="6" ref="F126:G128">F127</f>
        <v>708.4</v>
      </c>
      <c r="G126" s="134">
        <f t="shared" si="6"/>
        <v>0</v>
      </c>
    </row>
    <row r="127" spans="1:7" ht="25.5" customHeight="1">
      <c r="A127" s="142" t="s">
        <v>450</v>
      </c>
      <c r="B127" s="195"/>
      <c r="C127" s="42"/>
      <c r="D127" s="43" t="s">
        <v>196</v>
      </c>
      <c r="E127" s="152"/>
      <c r="F127" s="71">
        <f t="shared" si="6"/>
        <v>708.4</v>
      </c>
      <c r="G127" s="71">
        <f t="shared" si="6"/>
        <v>0</v>
      </c>
    </row>
    <row r="128" spans="1:7" ht="15.75" customHeight="1">
      <c r="A128" s="142" t="s">
        <v>133</v>
      </c>
      <c r="B128" s="158"/>
      <c r="C128" s="145"/>
      <c r="D128" s="158" t="s">
        <v>451</v>
      </c>
      <c r="E128" s="144"/>
      <c r="F128" s="71">
        <f>F129</f>
        <v>708.4</v>
      </c>
      <c r="G128" s="71">
        <f t="shared" si="6"/>
        <v>0</v>
      </c>
    </row>
    <row r="129" spans="1:7" ht="24.75" customHeight="1">
      <c r="A129" s="142" t="s">
        <v>243</v>
      </c>
      <c r="B129" s="135"/>
      <c r="C129" s="145"/>
      <c r="D129" s="139"/>
      <c r="E129" s="140" t="s">
        <v>233</v>
      </c>
      <c r="F129" s="71">
        <v>708.4</v>
      </c>
      <c r="G129" s="71">
        <v>0</v>
      </c>
    </row>
    <row r="130" spans="1:7" ht="18" customHeight="1">
      <c r="A130" s="171" t="s">
        <v>37</v>
      </c>
      <c r="B130" s="130"/>
      <c r="C130" s="137" t="s">
        <v>82</v>
      </c>
      <c r="D130" s="192"/>
      <c r="E130" s="192"/>
      <c r="F130" s="134">
        <f>F131+F134</f>
        <v>5000</v>
      </c>
      <c r="G130" s="134">
        <f>G131+G134</f>
        <v>0</v>
      </c>
    </row>
    <row r="131" spans="1:7" ht="34.5" customHeight="1">
      <c r="A131" s="142" t="s">
        <v>452</v>
      </c>
      <c r="B131" s="135"/>
      <c r="C131" s="137"/>
      <c r="D131" s="43" t="s">
        <v>453</v>
      </c>
      <c r="E131" s="191"/>
      <c r="F131" s="71">
        <f>F132</f>
        <v>1000</v>
      </c>
      <c r="G131" s="71">
        <f>G132</f>
        <v>0</v>
      </c>
    </row>
    <row r="132" spans="1:7" ht="23.25" customHeight="1">
      <c r="A132" s="142" t="s">
        <v>176</v>
      </c>
      <c r="B132" s="143"/>
      <c r="C132" s="121"/>
      <c r="D132" s="43" t="s">
        <v>454</v>
      </c>
      <c r="E132" s="70"/>
      <c r="F132" s="71">
        <f>F133</f>
        <v>1000</v>
      </c>
      <c r="G132" s="71">
        <f>G133</f>
        <v>0</v>
      </c>
    </row>
    <row r="133" spans="1:7" ht="27" customHeight="1">
      <c r="A133" s="142" t="s">
        <v>177</v>
      </c>
      <c r="B133" s="143"/>
      <c r="C133" s="121"/>
      <c r="D133" s="70"/>
      <c r="E133" s="43" t="s">
        <v>140</v>
      </c>
      <c r="F133" s="71">
        <v>1000</v>
      </c>
      <c r="G133" s="71">
        <v>0</v>
      </c>
    </row>
    <row r="134" spans="1:7" ht="39" customHeight="1">
      <c r="A134" s="142" t="s">
        <v>347</v>
      </c>
      <c r="B134" s="143"/>
      <c r="C134" s="42"/>
      <c r="D134" s="43" t="s">
        <v>254</v>
      </c>
      <c r="E134" s="70"/>
      <c r="F134" s="71">
        <f aca="true" t="shared" si="7" ref="F134:G136">F135</f>
        <v>4000</v>
      </c>
      <c r="G134" s="71">
        <f t="shared" si="7"/>
        <v>0</v>
      </c>
    </row>
    <row r="135" spans="1:7" ht="23.25" customHeight="1">
      <c r="A135" s="142" t="s">
        <v>455</v>
      </c>
      <c r="B135" s="143"/>
      <c r="C135" s="42"/>
      <c r="D135" s="43" t="s">
        <v>456</v>
      </c>
      <c r="E135" s="70"/>
      <c r="F135" s="71">
        <f t="shared" si="7"/>
        <v>4000</v>
      </c>
      <c r="G135" s="71">
        <f t="shared" si="7"/>
        <v>0</v>
      </c>
    </row>
    <row r="136" spans="1:7" ht="16.5" customHeight="1">
      <c r="A136" s="142" t="s">
        <v>63</v>
      </c>
      <c r="B136" s="143"/>
      <c r="C136" s="121"/>
      <c r="D136" s="43" t="s">
        <v>457</v>
      </c>
      <c r="E136" s="70"/>
      <c r="F136" s="71">
        <f t="shared" si="7"/>
        <v>4000</v>
      </c>
      <c r="G136" s="71">
        <f t="shared" si="7"/>
        <v>0</v>
      </c>
    </row>
    <row r="137" spans="1:7" ht="29.25" customHeight="1">
      <c r="A137" s="142" t="s">
        <v>243</v>
      </c>
      <c r="B137" s="143"/>
      <c r="C137" s="121"/>
      <c r="D137" s="70"/>
      <c r="E137" s="43" t="s">
        <v>233</v>
      </c>
      <c r="F137" s="71">
        <v>4000</v>
      </c>
      <c r="G137" s="71">
        <v>0</v>
      </c>
    </row>
    <row r="138" spans="1:7" ht="15.75" customHeight="1">
      <c r="A138" s="124" t="s">
        <v>64</v>
      </c>
      <c r="B138" s="125"/>
      <c r="C138" s="126" t="s">
        <v>65</v>
      </c>
      <c r="D138" s="127"/>
      <c r="E138" s="127"/>
      <c r="F138" s="128">
        <f>F139</f>
        <v>352</v>
      </c>
      <c r="G138" s="128">
        <f>G139</f>
        <v>0</v>
      </c>
    </row>
    <row r="139" spans="1:7" ht="24.75" customHeight="1">
      <c r="A139" s="171" t="s">
        <v>96</v>
      </c>
      <c r="B139" s="130"/>
      <c r="C139" s="137" t="s">
        <v>97</v>
      </c>
      <c r="D139" s="192"/>
      <c r="E139" s="192"/>
      <c r="F139" s="134">
        <f>F140+F144</f>
        <v>352</v>
      </c>
      <c r="G139" s="134">
        <f>G140+G144</f>
        <v>0</v>
      </c>
    </row>
    <row r="140" spans="1:7" ht="24.75" customHeight="1">
      <c r="A140" s="142" t="s">
        <v>433</v>
      </c>
      <c r="B140" s="143"/>
      <c r="C140" s="145"/>
      <c r="D140" s="139" t="s">
        <v>217</v>
      </c>
      <c r="E140" s="133"/>
      <c r="F140" s="134">
        <f aca="true" t="shared" si="8" ref="F140:G142">F141</f>
        <v>102</v>
      </c>
      <c r="G140" s="134">
        <f t="shared" si="8"/>
        <v>0</v>
      </c>
    </row>
    <row r="141" spans="1:7" ht="39" customHeight="1">
      <c r="A141" s="142" t="s">
        <v>437</v>
      </c>
      <c r="B141" s="143"/>
      <c r="C141" s="145"/>
      <c r="D141" s="146" t="s">
        <v>438</v>
      </c>
      <c r="E141" s="140"/>
      <c r="F141" s="71">
        <f t="shared" si="8"/>
        <v>102</v>
      </c>
      <c r="G141" s="71">
        <f t="shared" si="8"/>
        <v>0</v>
      </c>
    </row>
    <row r="142" spans="1:7" ht="17.25" customHeight="1">
      <c r="A142" s="142" t="s">
        <v>66</v>
      </c>
      <c r="B142" s="143"/>
      <c r="C142" s="145"/>
      <c r="D142" s="146" t="s">
        <v>458</v>
      </c>
      <c r="E142" s="144"/>
      <c r="F142" s="71">
        <f t="shared" si="8"/>
        <v>102</v>
      </c>
      <c r="G142" s="71">
        <f t="shared" si="8"/>
        <v>0</v>
      </c>
    </row>
    <row r="143" spans="1:7" ht="29.25" customHeight="1">
      <c r="A143" s="142" t="s">
        <v>243</v>
      </c>
      <c r="B143" s="130"/>
      <c r="C143" s="137"/>
      <c r="D143" s="192"/>
      <c r="E143" s="191">
        <v>240</v>
      </c>
      <c r="F143" s="134">
        <v>102</v>
      </c>
      <c r="G143" s="134">
        <v>0</v>
      </c>
    </row>
    <row r="144" spans="1:7" ht="40.5" customHeight="1">
      <c r="A144" s="142" t="s">
        <v>347</v>
      </c>
      <c r="B144" s="143"/>
      <c r="C144" s="42"/>
      <c r="D144" s="43" t="s">
        <v>254</v>
      </c>
      <c r="E144" s="70"/>
      <c r="F144" s="71">
        <f aca="true" t="shared" si="9" ref="F144:G146">F145</f>
        <v>250</v>
      </c>
      <c r="G144" s="71">
        <f t="shared" si="9"/>
        <v>0</v>
      </c>
    </row>
    <row r="145" spans="1:7" ht="27.75" customHeight="1">
      <c r="A145" s="142" t="s">
        <v>459</v>
      </c>
      <c r="B145" s="143"/>
      <c r="C145" s="42"/>
      <c r="D145" s="43" t="s">
        <v>460</v>
      </c>
      <c r="E145" s="70"/>
      <c r="F145" s="71">
        <f t="shared" si="9"/>
        <v>250</v>
      </c>
      <c r="G145" s="71">
        <f t="shared" si="9"/>
        <v>0</v>
      </c>
    </row>
    <row r="146" spans="1:7" ht="19.5" customHeight="1">
      <c r="A146" s="142" t="s">
        <v>66</v>
      </c>
      <c r="B146" s="173"/>
      <c r="C146" s="196"/>
      <c r="D146" s="43" t="s">
        <v>461</v>
      </c>
      <c r="E146" s="70"/>
      <c r="F146" s="134">
        <f t="shared" si="9"/>
        <v>250</v>
      </c>
      <c r="G146" s="134">
        <f t="shared" si="9"/>
        <v>0</v>
      </c>
    </row>
    <row r="147" spans="1:7" ht="23.25" customHeight="1">
      <c r="A147" s="142" t="s">
        <v>243</v>
      </c>
      <c r="B147" s="143"/>
      <c r="C147" s="42"/>
      <c r="D147" s="70"/>
      <c r="E147" s="43" t="s">
        <v>233</v>
      </c>
      <c r="F147" s="71">
        <v>250</v>
      </c>
      <c r="G147" s="71">
        <v>0</v>
      </c>
    </row>
    <row r="148" spans="1:7" ht="16.5" customHeight="1">
      <c r="A148" s="124" t="s">
        <v>88</v>
      </c>
      <c r="B148" s="125"/>
      <c r="C148" s="126" t="s">
        <v>58</v>
      </c>
      <c r="D148" s="127"/>
      <c r="E148" s="127"/>
      <c r="F148" s="128">
        <f>F149+F154</f>
        <v>17083</v>
      </c>
      <c r="G148" s="128">
        <f>G149+G154</f>
        <v>0</v>
      </c>
    </row>
    <row r="149" spans="1:7" ht="16.5" customHeight="1">
      <c r="A149" s="171" t="s">
        <v>86</v>
      </c>
      <c r="B149" s="130"/>
      <c r="C149" s="137" t="s">
        <v>59</v>
      </c>
      <c r="D149" s="192"/>
      <c r="E149" s="192"/>
      <c r="F149" s="134">
        <f aca="true" t="shared" si="10" ref="F149:G152">F150</f>
        <v>3000</v>
      </c>
      <c r="G149" s="134">
        <f t="shared" si="10"/>
        <v>0</v>
      </c>
    </row>
    <row r="150" spans="1:7" ht="36" customHeight="1">
      <c r="A150" s="142" t="s">
        <v>347</v>
      </c>
      <c r="B150" s="42"/>
      <c r="C150" s="121"/>
      <c r="D150" s="70" t="s">
        <v>254</v>
      </c>
      <c r="E150" s="70"/>
      <c r="F150" s="71">
        <f t="shared" si="10"/>
        <v>3000</v>
      </c>
      <c r="G150" s="71">
        <f t="shared" si="10"/>
        <v>0</v>
      </c>
    </row>
    <row r="151" spans="1:7" ht="18.75" customHeight="1">
      <c r="A151" s="142" t="s">
        <v>406</v>
      </c>
      <c r="B151" s="42"/>
      <c r="C151" s="121"/>
      <c r="D151" s="70" t="s">
        <v>407</v>
      </c>
      <c r="E151" s="70"/>
      <c r="F151" s="71">
        <f t="shared" si="10"/>
        <v>3000</v>
      </c>
      <c r="G151" s="71">
        <f t="shared" si="10"/>
        <v>0</v>
      </c>
    </row>
    <row r="152" spans="1:7" ht="50.25" customHeight="1">
      <c r="A152" s="142" t="s">
        <v>182</v>
      </c>
      <c r="B152" s="42"/>
      <c r="C152" s="121"/>
      <c r="D152" s="43" t="s">
        <v>462</v>
      </c>
      <c r="E152" s="70"/>
      <c r="F152" s="71">
        <f t="shared" si="10"/>
        <v>3000</v>
      </c>
      <c r="G152" s="71">
        <f t="shared" si="10"/>
        <v>0</v>
      </c>
    </row>
    <row r="153" spans="1:7" ht="21" customHeight="1">
      <c r="A153" s="34" t="s">
        <v>222</v>
      </c>
      <c r="B153" s="42"/>
      <c r="C153" s="121"/>
      <c r="D153" s="70"/>
      <c r="E153" s="43" t="s">
        <v>223</v>
      </c>
      <c r="F153" s="71">
        <v>3000</v>
      </c>
      <c r="G153" s="71">
        <v>0</v>
      </c>
    </row>
    <row r="154" spans="1:7" ht="17.25" customHeight="1">
      <c r="A154" s="171" t="s">
        <v>136</v>
      </c>
      <c r="B154" s="130"/>
      <c r="C154" s="137" t="s">
        <v>60</v>
      </c>
      <c r="D154" s="192"/>
      <c r="E154" s="192"/>
      <c r="F154" s="134">
        <f>F155+F163</f>
        <v>14083</v>
      </c>
      <c r="G154" s="134">
        <f>G155+G163</f>
        <v>0</v>
      </c>
    </row>
    <row r="155" spans="1:7" ht="36" customHeight="1">
      <c r="A155" s="142" t="s">
        <v>347</v>
      </c>
      <c r="B155" s="42"/>
      <c r="C155" s="121"/>
      <c r="D155" s="70" t="s">
        <v>254</v>
      </c>
      <c r="E155" s="70"/>
      <c r="F155" s="71">
        <f>F156</f>
        <v>9629.5</v>
      </c>
      <c r="G155" s="71">
        <f>G156</f>
        <v>0</v>
      </c>
    </row>
    <row r="156" spans="1:7" ht="30" customHeight="1">
      <c r="A156" s="142" t="s">
        <v>455</v>
      </c>
      <c r="B156" s="42"/>
      <c r="C156" s="121"/>
      <c r="D156" s="70" t="s">
        <v>456</v>
      </c>
      <c r="E156" s="70"/>
      <c r="F156" s="71">
        <f>F157+F159</f>
        <v>9629.5</v>
      </c>
      <c r="G156" s="71">
        <f>G157+G159</f>
        <v>0</v>
      </c>
    </row>
    <row r="157" spans="1:7" ht="16.5" customHeight="1">
      <c r="A157" s="142" t="s">
        <v>87</v>
      </c>
      <c r="B157" s="42"/>
      <c r="C157" s="121"/>
      <c r="D157" s="70" t="s">
        <v>463</v>
      </c>
      <c r="E157" s="70"/>
      <c r="F157" s="71">
        <f>F158</f>
        <v>350</v>
      </c>
      <c r="G157" s="71">
        <f>G158</f>
        <v>0</v>
      </c>
    </row>
    <row r="158" spans="1:7" ht="27.75" customHeight="1">
      <c r="A158" s="142" t="s">
        <v>243</v>
      </c>
      <c r="B158" s="42"/>
      <c r="C158" s="121"/>
      <c r="D158" s="70"/>
      <c r="E158" s="70">
        <v>240</v>
      </c>
      <c r="F158" s="71">
        <v>350</v>
      </c>
      <c r="G158" s="71">
        <v>0</v>
      </c>
    </row>
    <row r="159" spans="1:7" ht="17.25" customHeight="1">
      <c r="A159" s="142" t="s">
        <v>137</v>
      </c>
      <c r="B159" s="149"/>
      <c r="C159" s="182"/>
      <c r="D159" s="178" t="s">
        <v>464</v>
      </c>
      <c r="E159" s="183"/>
      <c r="F159" s="151">
        <f>SUM(F160:F162)</f>
        <v>9279.5</v>
      </c>
      <c r="G159" s="151">
        <f>SUM(G160:G162)</f>
        <v>0</v>
      </c>
    </row>
    <row r="160" spans="1:7" ht="27.75" customHeight="1">
      <c r="A160" s="142" t="s">
        <v>243</v>
      </c>
      <c r="B160" s="143"/>
      <c r="C160" s="145"/>
      <c r="D160" s="139"/>
      <c r="E160" s="140" t="s">
        <v>233</v>
      </c>
      <c r="F160" s="71">
        <v>0</v>
      </c>
      <c r="G160" s="71">
        <v>0</v>
      </c>
    </row>
    <row r="161" spans="1:7" ht="16.5" customHeight="1">
      <c r="A161" s="34" t="s">
        <v>235</v>
      </c>
      <c r="B161" s="143"/>
      <c r="C161" s="145"/>
      <c r="D161" s="139"/>
      <c r="E161" s="140" t="s">
        <v>234</v>
      </c>
      <c r="F161" s="71">
        <v>9261.5</v>
      </c>
      <c r="G161" s="71">
        <v>0</v>
      </c>
    </row>
    <row r="162" spans="1:7" ht="16.5" customHeight="1">
      <c r="A162" s="142" t="s">
        <v>244</v>
      </c>
      <c r="B162" s="143"/>
      <c r="C162" s="154"/>
      <c r="D162" s="155"/>
      <c r="E162" s="156" t="s">
        <v>236</v>
      </c>
      <c r="F162" s="71">
        <v>18</v>
      </c>
      <c r="G162" s="71">
        <v>0</v>
      </c>
    </row>
    <row r="163" spans="1:7" ht="24" customHeight="1">
      <c r="A163" s="142" t="s">
        <v>471</v>
      </c>
      <c r="B163" s="143"/>
      <c r="C163" s="121"/>
      <c r="D163" s="43" t="s">
        <v>342</v>
      </c>
      <c r="E163" s="43"/>
      <c r="F163" s="71">
        <f aca="true" t="shared" si="11" ref="F163:G165">F164</f>
        <v>4453.5</v>
      </c>
      <c r="G163" s="71">
        <f t="shared" si="11"/>
        <v>0</v>
      </c>
    </row>
    <row r="164" spans="1:7" ht="16.5" customHeight="1">
      <c r="A164" s="142" t="s">
        <v>193</v>
      </c>
      <c r="B164" s="143"/>
      <c r="C164" s="121"/>
      <c r="D164" s="43" t="s">
        <v>465</v>
      </c>
      <c r="E164" s="43"/>
      <c r="F164" s="71">
        <f t="shared" si="11"/>
        <v>4453.5</v>
      </c>
      <c r="G164" s="71">
        <f t="shared" si="11"/>
        <v>0</v>
      </c>
    </row>
    <row r="165" spans="1:7" ht="17.25" customHeight="1">
      <c r="A165" s="142" t="s">
        <v>178</v>
      </c>
      <c r="B165" s="143"/>
      <c r="C165" s="121"/>
      <c r="D165" s="43" t="s">
        <v>466</v>
      </c>
      <c r="E165" s="70"/>
      <c r="F165" s="71">
        <f t="shared" si="11"/>
        <v>4453.5</v>
      </c>
      <c r="G165" s="71">
        <f t="shared" si="11"/>
        <v>0</v>
      </c>
    </row>
    <row r="166" spans="1:7" ht="16.5" customHeight="1">
      <c r="A166" s="34" t="s">
        <v>235</v>
      </c>
      <c r="B166" s="143"/>
      <c r="C166" s="121"/>
      <c r="D166" s="70"/>
      <c r="E166" s="43" t="s">
        <v>234</v>
      </c>
      <c r="F166" s="71">
        <v>4453.5</v>
      </c>
      <c r="G166" s="71">
        <v>0</v>
      </c>
    </row>
    <row r="167" spans="1:7" ht="16.5" customHeight="1">
      <c r="A167" s="124" t="s">
        <v>152</v>
      </c>
      <c r="B167" s="125"/>
      <c r="C167" s="126" t="s">
        <v>117</v>
      </c>
      <c r="D167" s="127"/>
      <c r="E167" s="127"/>
      <c r="F167" s="128">
        <f aca="true" t="shared" si="12" ref="F167:G170">F168</f>
        <v>35082.6</v>
      </c>
      <c r="G167" s="128">
        <f t="shared" si="12"/>
        <v>0</v>
      </c>
    </row>
    <row r="168" spans="1:7" ht="17.25" customHeight="1">
      <c r="A168" s="129" t="s">
        <v>153</v>
      </c>
      <c r="B168" s="130"/>
      <c r="C168" s="131" t="s">
        <v>118</v>
      </c>
      <c r="D168" s="132"/>
      <c r="E168" s="133"/>
      <c r="F168" s="134">
        <f t="shared" si="12"/>
        <v>35082.6</v>
      </c>
      <c r="G168" s="134">
        <f t="shared" si="12"/>
        <v>0</v>
      </c>
    </row>
    <row r="169" spans="1:7" ht="36.75" customHeight="1">
      <c r="A169" s="142" t="s">
        <v>467</v>
      </c>
      <c r="B169" s="42"/>
      <c r="C169" s="121"/>
      <c r="D169" s="70" t="s">
        <v>253</v>
      </c>
      <c r="E169" s="183"/>
      <c r="F169" s="71">
        <f t="shared" si="12"/>
        <v>35082.6</v>
      </c>
      <c r="G169" s="71">
        <f t="shared" si="12"/>
        <v>0</v>
      </c>
    </row>
    <row r="170" spans="1:7" ht="16.5" customHeight="1">
      <c r="A170" s="142" t="s">
        <v>119</v>
      </c>
      <c r="B170" s="143"/>
      <c r="C170" s="121"/>
      <c r="D170" s="197" t="s">
        <v>468</v>
      </c>
      <c r="E170" s="144"/>
      <c r="F170" s="71">
        <f t="shared" si="12"/>
        <v>35082.6</v>
      </c>
      <c r="G170" s="71">
        <f t="shared" si="12"/>
        <v>0</v>
      </c>
    </row>
    <row r="171" spans="1:7" ht="16.5" customHeight="1">
      <c r="A171" s="142" t="s">
        <v>180</v>
      </c>
      <c r="B171" s="143"/>
      <c r="C171" s="121"/>
      <c r="D171" s="198"/>
      <c r="E171" s="140" t="s">
        <v>179</v>
      </c>
      <c r="F171" s="71">
        <v>35082.6</v>
      </c>
      <c r="G171" s="71">
        <v>0</v>
      </c>
    </row>
    <row r="172" spans="1:7" ht="24.75" customHeight="1">
      <c r="A172" s="17" t="s">
        <v>124</v>
      </c>
      <c r="B172" s="11" t="s">
        <v>61</v>
      </c>
      <c r="C172" s="11"/>
      <c r="D172" s="13"/>
      <c r="E172" s="13"/>
      <c r="F172" s="14">
        <f>F173+F199+F205+F216+F235</f>
        <v>85777.5</v>
      </c>
      <c r="G172" s="14">
        <f>G173+G199+G205+G216+G235</f>
        <v>4806</v>
      </c>
    </row>
    <row r="173" spans="1:7" ht="15.75" customHeight="1">
      <c r="A173" s="8" t="s">
        <v>19</v>
      </c>
      <c r="B173" s="9"/>
      <c r="C173" s="10" t="s">
        <v>20</v>
      </c>
      <c r="D173" s="6"/>
      <c r="E173" s="6"/>
      <c r="F173" s="14">
        <f>F174</f>
        <v>42061.5</v>
      </c>
      <c r="G173" s="14">
        <f>G174</f>
        <v>0</v>
      </c>
    </row>
    <row r="174" spans="1:7" ht="18.75" customHeight="1">
      <c r="A174" s="97" t="s">
        <v>165</v>
      </c>
      <c r="B174" s="98"/>
      <c r="C174" s="76" t="s">
        <v>109</v>
      </c>
      <c r="D174" s="99"/>
      <c r="E174" s="75"/>
      <c r="F174" s="100">
        <f>F175+F182</f>
        <v>42061.5</v>
      </c>
      <c r="G174" s="100">
        <f>G175+G182</f>
        <v>0</v>
      </c>
    </row>
    <row r="175" spans="1:7" ht="51" customHeight="1">
      <c r="A175" s="34" t="s">
        <v>359</v>
      </c>
      <c r="B175" s="40"/>
      <c r="C175" s="60"/>
      <c r="D175" s="57" t="s">
        <v>254</v>
      </c>
      <c r="E175" s="57"/>
      <c r="F175" s="61">
        <f>F176+F179</f>
        <v>899</v>
      </c>
      <c r="G175" s="61">
        <f>G176+G179</f>
        <v>0</v>
      </c>
    </row>
    <row r="176" spans="1:7" ht="28.5" customHeight="1">
      <c r="A176" s="34" t="s">
        <v>322</v>
      </c>
      <c r="B176" s="40"/>
      <c r="C176" s="60"/>
      <c r="D176" s="57" t="s">
        <v>279</v>
      </c>
      <c r="E176" s="57"/>
      <c r="F176" s="61">
        <f>F177</f>
        <v>579</v>
      </c>
      <c r="G176" s="20">
        <f>G177</f>
        <v>0</v>
      </c>
    </row>
    <row r="177" spans="1:7" ht="16.5" customHeight="1">
      <c r="A177" s="34" t="s">
        <v>25</v>
      </c>
      <c r="B177" s="40"/>
      <c r="C177" s="60"/>
      <c r="D177" s="57" t="s">
        <v>280</v>
      </c>
      <c r="E177" s="57"/>
      <c r="F177" s="61">
        <f>F178</f>
        <v>579</v>
      </c>
      <c r="G177" s="61">
        <f>G178</f>
        <v>0</v>
      </c>
    </row>
    <row r="178" spans="1:7" ht="27" customHeight="1">
      <c r="A178" s="34" t="s">
        <v>225</v>
      </c>
      <c r="B178" s="40"/>
      <c r="C178" s="60"/>
      <c r="D178" s="57"/>
      <c r="E178" s="57" t="s">
        <v>233</v>
      </c>
      <c r="F178" s="61">
        <v>579</v>
      </c>
      <c r="G178" s="59">
        <v>0</v>
      </c>
    </row>
    <row r="179" spans="1:7" ht="27" customHeight="1">
      <c r="A179" s="34" t="s">
        <v>323</v>
      </c>
      <c r="B179" s="40"/>
      <c r="C179" s="60"/>
      <c r="D179" s="57" t="s">
        <v>282</v>
      </c>
      <c r="E179" s="57"/>
      <c r="F179" s="61">
        <f>F180</f>
        <v>320</v>
      </c>
      <c r="G179" s="61">
        <f>G180</f>
        <v>0</v>
      </c>
    </row>
    <row r="180" spans="1:7" ht="18" customHeight="1">
      <c r="A180" s="34" t="s">
        <v>25</v>
      </c>
      <c r="B180" s="40"/>
      <c r="C180" s="60"/>
      <c r="D180" s="57" t="s">
        <v>284</v>
      </c>
      <c r="E180" s="57"/>
      <c r="F180" s="61">
        <f>F181</f>
        <v>320</v>
      </c>
      <c r="G180" s="61">
        <f>G181</f>
        <v>0</v>
      </c>
    </row>
    <row r="181" spans="1:7" ht="27" customHeight="1">
      <c r="A181" s="34" t="s">
        <v>225</v>
      </c>
      <c r="B181" s="40"/>
      <c r="C181" s="60"/>
      <c r="D181" s="57"/>
      <c r="E181" s="57" t="s">
        <v>233</v>
      </c>
      <c r="F181" s="61">
        <v>320</v>
      </c>
      <c r="G181" s="59">
        <v>0</v>
      </c>
    </row>
    <row r="182" spans="1:7" ht="44.25" customHeight="1">
      <c r="A182" s="51" t="s">
        <v>358</v>
      </c>
      <c r="B182" s="52"/>
      <c r="C182" s="101"/>
      <c r="D182" s="102" t="s">
        <v>255</v>
      </c>
      <c r="E182" s="103"/>
      <c r="F182" s="54">
        <f>F183+F188+F191</f>
        <v>41162.5</v>
      </c>
      <c r="G182" s="54">
        <f>G183+G188+G191</f>
        <v>0</v>
      </c>
    </row>
    <row r="183" spans="1:7" ht="27" customHeight="1">
      <c r="A183" s="51" t="s">
        <v>324</v>
      </c>
      <c r="B183" s="22"/>
      <c r="C183" s="25"/>
      <c r="D183" s="91" t="s">
        <v>325</v>
      </c>
      <c r="E183" s="19"/>
      <c r="F183" s="20">
        <f>F184+F186</f>
        <v>600</v>
      </c>
      <c r="G183" s="20">
        <f>G184+G186</f>
        <v>0</v>
      </c>
    </row>
    <row r="184" spans="1:7" ht="19.5" customHeight="1">
      <c r="A184" s="51" t="s">
        <v>25</v>
      </c>
      <c r="B184" s="22"/>
      <c r="C184" s="25"/>
      <c r="D184" s="91" t="s">
        <v>326</v>
      </c>
      <c r="E184" s="19"/>
      <c r="F184" s="20">
        <f>F185</f>
        <v>80</v>
      </c>
      <c r="G184" s="20">
        <f>G185</f>
        <v>0</v>
      </c>
    </row>
    <row r="185" spans="1:7" ht="17.25" customHeight="1">
      <c r="A185" s="51" t="s">
        <v>226</v>
      </c>
      <c r="B185" s="22"/>
      <c r="C185" s="25"/>
      <c r="D185" s="91"/>
      <c r="E185" s="19" t="s">
        <v>236</v>
      </c>
      <c r="F185" s="20">
        <v>80</v>
      </c>
      <c r="G185" s="59">
        <v>0</v>
      </c>
    </row>
    <row r="186" spans="1:7" ht="27" customHeight="1">
      <c r="A186" s="51" t="s">
        <v>62</v>
      </c>
      <c r="B186" s="22"/>
      <c r="C186" s="25"/>
      <c r="D186" s="91" t="s">
        <v>327</v>
      </c>
      <c r="E186" s="19"/>
      <c r="F186" s="20">
        <f>F187</f>
        <v>520</v>
      </c>
      <c r="G186" s="20">
        <f>G187</f>
        <v>0</v>
      </c>
    </row>
    <row r="187" spans="1:7" ht="27" customHeight="1">
      <c r="A187" s="51" t="s">
        <v>225</v>
      </c>
      <c r="B187" s="22"/>
      <c r="C187" s="25"/>
      <c r="D187" s="91"/>
      <c r="E187" s="19" t="s">
        <v>233</v>
      </c>
      <c r="F187" s="20">
        <v>520</v>
      </c>
      <c r="G187" s="59">
        <v>0</v>
      </c>
    </row>
    <row r="188" spans="1:7" ht="27" customHeight="1">
      <c r="A188" s="104" t="s">
        <v>328</v>
      </c>
      <c r="B188" s="2"/>
      <c r="C188" s="37"/>
      <c r="D188" s="91" t="s">
        <v>329</v>
      </c>
      <c r="E188" s="81"/>
      <c r="F188" s="20">
        <f>F189</f>
        <v>6500</v>
      </c>
      <c r="G188" s="20">
        <f>G189</f>
        <v>0</v>
      </c>
    </row>
    <row r="189" spans="1:7" ht="57.75" customHeight="1">
      <c r="A189" s="105" t="s">
        <v>476</v>
      </c>
      <c r="B189" s="2"/>
      <c r="C189" s="37"/>
      <c r="D189" s="91" t="s">
        <v>330</v>
      </c>
      <c r="E189" s="81"/>
      <c r="F189" s="20">
        <f>F190</f>
        <v>6500</v>
      </c>
      <c r="G189" s="20">
        <f>G190</f>
        <v>0</v>
      </c>
    </row>
    <row r="190" spans="1:7" ht="27" customHeight="1">
      <c r="A190" s="51" t="s">
        <v>225</v>
      </c>
      <c r="B190" s="22"/>
      <c r="C190" s="25"/>
      <c r="D190" s="91"/>
      <c r="E190" s="19" t="s">
        <v>233</v>
      </c>
      <c r="F190" s="20">
        <v>6500</v>
      </c>
      <c r="G190" s="59">
        <v>0</v>
      </c>
    </row>
    <row r="191" spans="1:7" ht="17.25" customHeight="1">
      <c r="A191" s="24" t="s">
        <v>191</v>
      </c>
      <c r="B191" s="23"/>
      <c r="C191" s="39"/>
      <c r="D191" s="19" t="s">
        <v>331</v>
      </c>
      <c r="E191" s="19"/>
      <c r="F191" s="20">
        <f>F192+F196</f>
        <v>34062.5</v>
      </c>
      <c r="G191" s="20">
        <f>G192+G196</f>
        <v>0</v>
      </c>
    </row>
    <row r="192" spans="1:7" ht="20.25" customHeight="1">
      <c r="A192" s="24" t="s">
        <v>25</v>
      </c>
      <c r="B192" s="23"/>
      <c r="C192" s="39"/>
      <c r="D192" s="19" t="s">
        <v>332</v>
      </c>
      <c r="E192" s="19"/>
      <c r="F192" s="20">
        <f>F195+F194+F193</f>
        <v>23031.1</v>
      </c>
      <c r="G192" s="20">
        <f>G195+G194+G193</f>
        <v>0</v>
      </c>
    </row>
    <row r="193" spans="1:7" ht="23.25" customHeight="1">
      <c r="A193" s="34" t="s">
        <v>224</v>
      </c>
      <c r="B193" s="23"/>
      <c r="C193" s="25"/>
      <c r="D193" s="19"/>
      <c r="E193" s="26">
        <v>120</v>
      </c>
      <c r="F193" s="20">
        <v>21518.5</v>
      </c>
      <c r="G193" s="59">
        <v>0</v>
      </c>
    </row>
    <row r="194" spans="1:7" ht="27" customHeight="1">
      <c r="A194" s="24" t="s">
        <v>225</v>
      </c>
      <c r="B194" s="23"/>
      <c r="C194" s="25"/>
      <c r="D194" s="19"/>
      <c r="E194" s="26">
        <v>240</v>
      </c>
      <c r="F194" s="20">
        <v>1492.6</v>
      </c>
      <c r="G194" s="59">
        <v>0</v>
      </c>
    </row>
    <row r="195" spans="1:7" ht="23.25" customHeight="1">
      <c r="A195" s="24" t="s">
        <v>226</v>
      </c>
      <c r="B195" s="23"/>
      <c r="C195" s="25"/>
      <c r="D195" s="19"/>
      <c r="E195" s="26">
        <v>850</v>
      </c>
      <c r="F195" s="20">
        <v>20</v>
      </c>
      <c r="G195" s="59">
        <v>0</v>
      </c>
    </row>
    <row r="196" spans="1:7" ht="19.5" customHeight="1">
      <c r="A196" s="24" t="s">
        <v>173</v>
      </c>
      <c r="B196" s="57"/>
      <c r="C196" s="60"/>
      <c r="D196" s="57" t="s">
        <v>333</v>
      </c>
      <c r="E196" s="58"/>
      <c r="F196" s="20">
        <f>F197+F198</f>
        <v>11031.4</v>
      </c>
      <c r="G196" s="20">
        <f>G197+G198</f>
        <v>0</v>
      </c>
    </row>
    <row r="197" spans="1:7" ht="27" customHeight="1">
      <c r="A197" s="34" t="s">
        <v>225</v>
      </c>
      <c r="B197" s="40"/>
      <c r="C197" s="60"/>
      <c r="D197" s="57"/>
      <c r="E197" s="57" t="s">
        <v>233</v>
      </c>
      <c r="F197" s="61">
        <v>11011.4</v>
      </c>
      <c r="G197" s="59">
        <v>0</v>
      </c>
    </row>
    <row r="198" spans="1:7" ht="21.75" customHeight="1">
      <c r="A198" s="92" t="s">
        <v>226</v>
      </c>
      <c r="B198" s="57"/>
      <c r="C198" s="60"/>
      <c r="D198" s="57"/>
      <c r="E198" s="58" t="s">
        <v>236</v>
      </c>
      <c r="F198" s="59">
        <v>20</v>
      </c>
      <c r="G198" s="59">
        <v>0</v>
      </c>
    </row>
    <row r="199" spans="1:7" ht="27" customHeight="1">
      <c r="A199" s="8" t="s">
        <v>31</v>
      </c>
      <c r="B199" s="9"/>
      <c r="C199" s="10" t="s">
        <v>32</v>
      </c>
      <c r="D199" s="6"/>
      <c r="E199" s="6"/>
      <c r="F199" s="14">
        <f aca="true" t="shared" si="13" ref="F199:G203">F200</f>
        <v>3600</v>
      </c>
      <c r="G199" s="14">
        <f t="shared" si="13"/>
        <v>0</v>
      </c>
    </row>
    <row r="200" spans="1:7" ht="27" customHeight="1">
      <c r="A200" s="21" t="s">
        <v>104</v>
      </c>
      <c r="B200" s="2"/>
      <c r="C200" s="46" t="s">
        <v>103</v>
      </c>
      <c r="D200" s="47"/>
      <c r="E200" s="48"/>
      <c r="F200" s="15">
        <f t="shared" si="13"/>
        <v>3600</v>
      </c>
      <c r="G200" s="15">
        <f t="shared" si="13"/>
        <v>0</v>
      </c>
    </row>
    <row r="201" spans="1:7" ht="47.25" customHeight="1">
      <c r="A201" s="51" t="s">
        <v>358</v>
      </c>
      <c r="B201" s="23"/>
      <c r="C201" s="23"/>
      <c r="D201" s="19" t="s">
        <v>255</v>
      </c>
      <c r="E201" s="19"/>
      <c r="F201" s="20">
        <f t="shared" si="13"/>
        <v>3600</v>
      </c>
      <c r="G201" s="20">
        <f t="shared" si="13"/>
        <v>0</v>
      </c>
    </row>
    <row r="202" spans="1:7" ht="12.75" customHeight="1">
      <c r="A202" s="24" t="s">
        <v>191</v>
      </c>
      <c r="B202" s="23"/>
      <c r="C202" s="39"/>
      <c r="D202" s="19" t="s">
        <v>331</v>
      </c>
      <c r="E202" s="19"/>
      <c r="F202" s="20">
        <f t="shared" si="13"/>
        <v>3600</v>
      </c>
      <c r="G202" s="20">
        <f t="shared" si="13"/>
        <v>0</v>
      </c>
    </row>
    <row r="203" spans="1:7" ht="29.25" customHeight="1">
      <c r="A203" s="24" t="s">
        <v>93</v>
      </c>
      <c r="B203" s="23"/>
      <c r="C203" s="39"/>
      <c r="D203" s="19" t="s">
        <v>334</v>
      </c>
      <c r="E203" s="19"/>
      <c r="F203" s="20">
        <f t="shared" si="13"/>
        <v>3600</v>
      </c>
      <c r="G203" s="20">
        <f t="shared" si="13"/>
        <v>0</v>
      </c>
    </row>
    <row r="204" spans="1:7" ht="21.75" customHeight="1">
      <c r="A204" s="34" t="s">
        <v>225</v>
      </c>
      <c r="B204" s="64"/>
      <c r="C204" s="65"/>
      <c r="D204" s="57"/>
      <c r="E204" s="57" t="s">
        <v>233</v>
      </c>
      <c r="F204" s="59">
        <v>3600</v>
      </c>
      <c r="G204" s="20">
        <f>G205</f>
        <v>0</v>
      </c>
    </row>
    <row r="205" spans="1:7" ht="19.5" customHeight="1">
      <c r="A205" s="8" t="s">
        <v>35</v>
      </c>
      <c r="B205" s="9"/>
      <c r="C205" s="10" t="s">
        <v>36</v>
      </c>
      <c r="D205" s="6"/>
      <c r="E205" s="6"/>
      <c r="F205" s="14">
        <f>F206+F211</f>
        <v>1250</v>
      </c>
      <c r="G205" s="14">
        <f>G206+G211</f>
        <v>0</v>
      </c>
    </row>
    <row r="206" spans="1:7" ht="12.75" customHeight="1">
      <c r="A206" s="21" t="s">
        <v>123</v>
      </c>
      <c r="B206" s="2"/>
      <c r="C206" s="46" t="s">
        <v>81</v>
      </c>
      <c r="D206" s="47"/>
      <c r="E206" s="48"/>
      <c r="F206" s="15">
        <f>F207</f>
        <v>100</v>
      </c>
      <c r="G206" s="15">
        <f>G207</f>
        <v>0</v>
      </c>
    </row>
    <row r="207" spans="1:7" ht="48.75" customHeight="1">
      <c r="A207" s="51" t="s">
        <v>358</v>
      </c>
      <c r="B207" s="23"/>
      <c r="C207" s="23"/>
      <c r="D207" s="57" t="s">
        <v>255</v>
      </c>
      <c r="E207" s="57"/>
      <c r="F207" s="20">
        <f>F208</f>
        <v>100</v>
      </c>
      <c r="G207" s="20">
        <f>G208</f>
        <v>0</v>
      </c>
    </row>
    <row r="208" spans="1:7" ht="30.75" customHeight="1">
      <c r="A208" s="24" t="s">
        <v>324</v>
      </c>
      <c r="B208" s="23"/>
      <c r="C208" s="23"/>
      <c r="D208" s="57" t="s">
        <v>325</v>
      </c>
      <c r="E208" s="57"/>
      <c r="F208" s="20">
        <f>F209</f>
        <v>100</v>
      </c>
      <c r="G208" s="20">
        <f>SUM(G209:G211)</f>
        <v>0</v>
      </c>
    </row>
    <row r="209" spans="1:7" ht="18" customHeight="1">
      <c r="A209" s="24" t="s">
        <v>120</v>
      </c>
      <c r="B209" s="36"/>
      <c r="C209" s="64"/>
      <c r="D209" s="57" t="s">
        <v>335</v>
      </c>
      <c r="E209" s="57"/>
      <c r="F209" s="20">
        <f>F210</f>
        <v>100</v>
      </c>
      <c r="G209" s="20">
        <f>G210</f>
        <v>0</v>
      </c>
    </row>
    <row r="210" spans="1:7" ht="23.25" customHeight="1">
      <c r="A210" s="34" t="s">
        <v>225</v>
      </c>
      <c r="B210" s="36"/>
      <c r="C210" s="64"/>
      <c r="D210" s="57"/>
      <c r="E210" s="57" t="s">
        <v>233</v>
      </c>
      <c r="F210" s="20">
        <v>100</v>
      </c>
      <c r="G210" s="20">
        <v>0</v>
      </c>
    </row>
    <row r="211" spans="1:7" ht="15.75" customHeight="1">
      <c r="A211" s="21" t="s">
        <v>37</v>
      </c>
      <c r="B211" s="2"/>
      <c r="C211" s="46" t="s">
        <v>82</v>
      </c>
      <c r="D211" s="47"/>
      <c r="E211" s="48"/>
      <c r="F211" s="15">
        <f aca="true" t="shared" si="14" ref="F211:G214">F212</f>
        <v>1150</v>
      </c>
      <c r="G211" s="15">
        <f t="shared" si="14"/>
        <v>0</v>
      </c>
    </row>
    <row r="212" spans="1:7" ht="49.5" customHeight="1">
      <c r="A212" s="51" t="s">
        <v>358</v>
      </c>
      <c r="B212" s="23"/>
      <c r="C212" s="23"/>
      <c r="D212" s="57" t="s">
        <v>255</v>
      </c>
      <c r="E212" s="58"/>
      <c r="F212" s="20">
        <f t="shared" si="14"/>
        <v>1150</v>
      </c>
      <c r="G212" s="20">
        <f t="shared" si="14"/>
        <v>0</v>
      </c>
    </row>
    <row r="213" spans="1:7" ht="30" customHeight="1">
      <c r="A213" s="24" t="s">
        <v>324</v>
      </c>
      <c r="B213" s="23"/>
      <c r="C213" s="23"/>
      <c r="D213" s="57" t="s">
        <v>325</v>
      </c>
      <c r="E213" s="58"/>
      <c r="F213" s="20">
        <f t="shared" si="14"/>
        <v>1150</v>
      </c>
      <c r="G213" s="20">
        <f t="shared" si="14"/>
        <v>0</v>
      </c>
    </row>
    <row r="214" spans="1:7" ht="14.25" customHeight="1">
      <c r="A214" s="24" t="s">
        <v>63</v>
      </c>
      <c r="B214" s="64"/>
      <c r="C214" s="65"/>
      <c r="D214" s="57" t="s">
        <v>336</v>
      </c>
      <c r="E214" s="57"/>
      <c r="F214" s="20">
        <f t="shared" si="14"/>
        <v>1150</v>
      </c>
      <c r="G214" s="20">
        <f t="shared" si="14"/>
        <v>0</v>
      </c>
    </row>
    <row r="215" spans="1:7" ht="22.5" customHeight="1">
      <c r="A215" s="34" t="s">
        <v>225</v>
      </c>
      <c r="B215" s="64"/>
      <c r="C215" s="65"/>
      <c r="D215" s="57"/>
      <c r="E215" s="57" t="s">
        <v>233</v>
      </c>
      <c r="F215" s="59">
        <v>1150</v>
      </c>
      <c r="G215" s="20">
        <v>0</v>
      </c>
    </row>
    <row r="216" spans="1:7" ht="15.75" customHeight="1">
      <c r="A216" s="8" t="s">
        <v>38</v>
      </c>
      <c r="B216" s="9"/>
      <c r="C216" s="10" t="s">
        <v>39</v>
      </c>
      <c r="D216" s="6"/>
      <c r="E216" s="6"/>
      <c r="F216" s="14">
        <f>F218+F225+F230</f>
        <v>32830</v>
      </c>
      <c r="G216" s="14">
        <f>G218+G225+G230</f>
        <v>0</v>
      </c>
    </row>
    <row r="217" spans="1:7" ht="16.5" customHeight="1">
      <c r="A217" s="21" t="s">
        <v>40</v>
      </c>
      <c r="B217" s="2"/>
      <c r="C217" s="46" t="s">
        <v>41</v>
      </c>
      <c r="D217" s="47"/>
      <c r="E217" s="48"/>
      <c r="F217" s="15">
        <f>F218</f>
        <v>30680</v>
      </c>
      <c r="G217" s="15">
        <f>G218</f>
        <v>0</v>
      </c>
    </row>
    <row r="218" spans="1:7" ht="46.5" customHeight="1">
      <c r="A218" s="51" t="s">
        <v>358</v>
      </c>
      <c r="B218" s="23"/>
      <c r="C218" s="23"/>
      <c r="D218" s="57" t="s">
        <v>255</v>
      </c>
      <c r="E218" s="58"/>
      <c r="F218" s="59">
        <f>F219+F222</f>
        <v>30680</v>
      </c>
      <c r="G218" s="59">
        <f>G219+G222</f>
        <v>0</v>
      </c>
    </row>
    <row r="219" spans="1:7" ht="29.25" customHeight="1">
      <c r="A219" s="106" t="s">
        <v>324</v>
      </c>
      <c r="B219" s="23"/>
      <c r="C219" s="23"/>
      <c r="D219" s="57" t="s">
        <v>325</v>
      </c>
      <c r="E219" s="58"/>
      <c r="F219" s="59">
        <f>F220</f>
        <v>680</v>
      </c>
      <c r="G219" s="59">
        <f>G220</f>
        <v>0</v>
      </c>
    </row>
    <row r="220" spans="1:7" ht="18" customHeight="1">
      <c r="A220" s="40" t="s">
        <v>98</v>
      </c>
      <c r="B220" s="64"/>
      <c r="C220" s="65"/>
      <c r="D220" s="57" t="s">
        <v>337</v>
      </c>
      <c r="E220" s="57"/>
      <c r="F220" s="59">
        <f>F221</f>
        <v>680</v>
      </c>
      <c r="G220" s="59">
        <f>G221</f>
        <v>0</v>
      </c>
    </row>
    <row r="221" spans="1:7" ht="23.25" customHeight="1">
      <c r="A221" s="34" t="s">
        <v>225</v>
      </c>
      <c r="B221" s="64"/>
      <c r="C221" s="65"/>
      <c r="D221" s="57"/>
      <c r="E221" s="57" t="s">
        <v>233</v>
      </c>
      <c r="F221" s="59">
        <v>680</v>
      </c>
      <c r="G221" s="59">
        <v>0</v>
      </c>
    </row>
    <row r="222" spans="1:7" ht="18" customHeight="1">
      <c r="A222" s="34" t="s">
        <v>191</v>
      </c>
      <c r="B222" s="64"/>
      <c r="C222" s="65"/>
      <c r="D222" s="57" t="s">
        <v>331</v>
      </c>
      <c r="E222" s="57"/>
      <c r="F222" s="59">
        <f>F223</f>
        <v>30000</v>
      </c>
      <c r="G222" s="14">
        <f>G223</f>
        <v>0</v>
      </c>
    </row>
    <row r="223" spans="1:7" ht="24.75" customHeight="1">
      <c r="A223" s="34" t="s">
        <v>272</v>
      </c>
      <c r="B223" s="64"/>
      <c r="C223" s="65"/>
      <c r="D223" s="57" t="s">
        <v>338</v>
      </c>
      <c r="E223" s="57"/>
      <c r="F223" s="59">
        <f>F224</f>
        <v>30000</v>
      </c>
      <c r="G223" s="59">
        <f>G224</f>
        <v>0</v>
      </c>
    </row>
    <row r="224" spans="1:7" ht="13.5" customHeight="1">
      <c r="A224" s="92" t="s">
        <v>226</v>
      </c>
      <c r="B224" s="64"/>
      <c r="C224" s="65"/>
      <c r="D224" s="57"/>
      <c r="E224" s="57" t="s">
        <v>236</v>
      </c>
      <c r="F224" s="59">
        <v>30000</v>
      </c>
      <c r="G224" s="20">
        <f aca="true" t="shared" si="15" ref="G224:G233">G225</f>
        <v>0</v>
      </c>
    </row>
    <row r="225" spans="1:7" ht="25.5" customHeight="1">
      <c r="A225" s="84" t="s">
        <v>184</v>
      </c>
      <c r="B225" s="85"/>
      <c r="C225" s="53" t="s">
        <v>121</v>
      </c>
      <c r="D225" s="82"/>
      <c r="E225" s="83"/>
      <c r="F225" s="86">
        <f>F226</f>
        <v>600</v>
      </c>
      <c r="G225" s="86">
        <f t="shared" si="15"/>
        <v>0</v>
      </c>
    </row>
    <row r="226" spans="1:7" ht="49.5" customHeight="1">
      <c r="A226" s="51" t="s">
        <v>358</v>
      </c>
      <c r="B226" s="23"/>
      <c r="C226" s="23"/>
      <c r="D226" s="57" t="s">
        <v>255</v>
      </c>
      <c r="E226" s="58"/>
      <c r="F226" s="59">
        <f>F227</f>
        <v>600</v>
      </c>
      <c r="G226" s="59">
        <f t="shared" si="15"/>
        <v>0</v>
      </c>
    </row>
    <row r="227" spans="1:7" ht="14.25" customHeight="1">
      <c r="A227" s="106" t="s">
        <v>191</v>
      </c>
      <c r="B227" s="23"/>
      <c r="C227" s="23"/>
      <c r="D227" s="57" t="s">
        <v>331</v>
      </c>
      <c r="E227" s="58"/>
      <c r="F227" s="59">
        <f>F228</f>
        <v>600</v>
      </c>
      <c r="G227" s="59">
        <f t="shared" si="15"/>
        <v>0</v>
      </c>
    </row>
    <row r="228" spans="1:7" ht="15" customHeight="1">
      <c r="A228" s="40" t="s">
        <v>122</v>
      </c>
      <c r="B228" s="64"/>
      <c r="C228" s="65"/>
      <c r="D228" s="57" t="s">
        <v>339</v>
      </c>
      <c r="E228" s="57"/>
      <c r="F228" s="20">
        <f>F229</f>
        <v>600</v>
      </c>
      <c r="G228" s="20">
        <f t="shared" si="15"/>
        <v>0</v>
      </c>
    </row>
    <row r="229" spans="1:7" ht="24.75" customHeight="1">
      <c r="A229" s="34" t="s">
        <v>225</v>
      </c>
      <c r="B229" s="64"/>
      <c r="C229" s="65"/>
      <c r="D229" s="57"/>
      <c r="E229" s="57" t="s">
        <v>233</v>
      </c>
      <c r="F229" s="59">
        <v>600</v>
      </c>
      <c r="G229" s="20">
        <f t="shared" si="15"/>
        <v>0</v>
      </c>
    </row>
    <row r="230" spans="1:7" ht="14.25" customHeight="1">
      <c r="A230" s="21" t="s">
        <v>42</v>
      </c>
      <c r="B230" s="2"/>
      <c r="C230" s="46" t="s">
        <v>83</v>
      </c>
      <c r="D230" s="47"/>
      <c r="E230" s="48"/>
      <c r="F230" s="15">
        <f>F231</f>
        <v>1550</v>
      </c>
      <c r="G230" s="15">
        <f t="shared" si="15"/>
        <v>0</v>
      </c>
    </row>
    <row r="231" spans="1:7" ht="47.25" customHeight="1">
      <c r="A231" s="51" t="s">
        <v>358</v>
      </c>
      <c r="B231" s="23"/>
      <c r="C231" s="23"/>
      <c r="D231" s="57" t="s">
        <v>255</v>
      </c>
      <c r="E231" s="66"/>
      <c r="F231" s="20">
        <f>F232</f>
        <v>1550</v>
      </c>
      <c r="G231" s="20">
        <f t="shared" si="15"/>
        <v>0</v>
      </c>
    </row>
    <row r="232" spans="1:7" ht="14.25" customHeight="1">
      <c r="A232" s="34" t="s">
        <v>191</v>
      </c>
      <c r="B232" s="23"/>
      <c r="C232" s="23"/>
      <c r="D232" s="57" t="s">
        <v>331</v>
      </c>
      <c r="E232" s="66"/>
      <c r="F232" s="20">
        <f>F233</f>
        <v>1550</v>
      </c>
      <c r="G232" s="20">
        <f t="shared" si="15"/>
        <v>0</v>
      </c>
    </row>
    <row r="233" spans="1:7" ht="24" customHeight="1">
      <c r="A233" s="34" t="s">
        <v>95</v>
      </c>
      <c r="B233" s="64"/>
      <c r="C233" s="64"/>
      <c r="D233" s="57" t="s">
        <v>340</v>
      </c>
      <c r="E233" s="57"/>
      <c r="F233" s="20">
        <f>F234</f>
        <v>1550</v>
      </c>
      <c r="G233" s="20">
        <f t="shared" si="15"/>
        <v>0</v>
      </c>
    </row>
    <row r="234" spans="1:7" ht="26.25" customHeight="1">
      <c r="A234" s="34" t="s">
        <v>225</v>
      </c>
      <c r="B234" s="64"/>
      <c r="C234" s="64"/>
      <c r="D234" s="57"/>
      <c r="E234" s="57" t="s">
        <v>233</v>
      </c>
      <c r="F234" s="59">
        <v>1550</v>
      </c>
      <c r="G234" s="20"/>
    </row>
    <row r="235" spans="1:7" ht="19.5" customHeight="1">
      <c r="A235" s="8" t="s">
        <v>167</v>
      </c>
      <c r="B235" s="9"/>
      <c r="C235" s="10">
        <v>1000</v>
      </c>
      <c r="D235" s="6"/>
      <c r="E235" s="6"/>
      <c r="F235" s="14">
        <f>F236+F241</f>
        <v>6036</v>
      </c>
      <c r="G235" s="14">
        <f>G236+G241</f>
        <v>4806</v>
      </c>
    </row>
    <row r="236" spans="1:7" ht="14.25" customHeight="1">
      <c r="A236" s="21" t="s">
        <v>169</v>
      </c>
      <c r="B236" s="2"/>
      <c r="C236" s="46" t="s">
        <v>59</v>
      </c>
      <c r="D236" s="47"/>
      <c r="E236" s="48"/>
      <c r="F236" s="15">
        <f aca="true" t="shared" si="16" ref="F236:G239">F237</f>
        <v>730</v>
      </c>
      <c r="G236" s="15">
        <f t="shared" si="16"/>
        <v>0</v>
      </c>
    </row>
    <row r="237" spans="1:7" ht="47.25" customHeight="1">
      <c r="A237" s="51" t="s">
        <v>358</v>
      </c>
      <c r="B237" s="23"/>
      <c r="C237" s="23"/>
      <c r="D237" s="57" t="s">
        <v>255</v>
      </c>
      <c r="E237" s="57"/>
      <c r="F237" s="59">
        <f t="shared" si="16"/>
        <v>730</v>
      </c>
      <c r="G237" s="59">
        <f t="shared" si="16"/>
        <v>0</v>
      </c>
    </row>
    <row r="238" spans="1:7" ht="15.75" customHeight="1">
      <c r="A238" s="34" t="s">
        <v>191</v>
      </c>
      <c r="B238" s="23"/>
      <c r="C238" s="23"/>
      <c r="D238" s="57" t="s">
        <v>331</v>
      </c>
      <c r="E238" s="57"/>
      <c r="F238" s="59">
        <f t="shared" si="16"/>
        <v>730</v>
      </c>
      <c r="G238" s="59">
        <f t="shared" si="16"/>
        <v>0</v>
      </c>
    </row>
    <row r="239" spans="1:7" ht="51" customHeight="1">
      <c r="A239" s="34" t="s">
        <v>182</v>
      </c>
      <c r="B239" s="64"/>
      <c r="C239" s="65"/>
      <c r="D239" s="57" t="s">
        <v>341</v>
      </c>
      <c r="E239" s="57"/>
      <c r="F239" s="59">
        <f t="shared" si="16"/>
        <v>730</v>
      </c>
      <c r="G239" s="59">
        <f t="shared" si="16"/>
        <v>0</v>
      </c>
    </row>
    <row r="240" spans="1:7" ht="25.5" customHeight="1">
      <c r="A240" s="34" t="s">
        <v>222</v>
      </c>
      <c r="B240" s="23"/>
      <c r="C240" s="25"/>
      <c r="D240" s="26"/>
      <c r="E240" s="19" t="s">
        <v>223</v>
      </c>
      <c r="F240" s="59">
        <v>730</v>
      </c>
      <c r="G240" s="59">
        <v>0</v>
      </c>
    </row>
    <row r="241" spans="1:7" ht="18" customHeight="1">
      <c r="A241" s="21" t="s">
        <v>99</v>
      </c>
      <c r="B241" s="2"/>
      <c r="C241" s="46" t="s">
        <v>75</v>
      </c>
      <c r="D241" s="47"/>
      <c r="E241" s="48"/>
      <c r="F241" s="20">
        <f>F242</f>
        <v>5306</v>
      </c>
      <c r="G241" s="20">
        <f>G242</f>
        <v>4806</v>
      </c>
    </row>
    <row r="242" spans="1:7" ht="26.25" customHeight="1">
      <c r="A242" s="24" t="s">
        <v>472</v>
      </c>
      <c r="B242" s="22"/>
      <c r="C242" s="50"/>
      <c r="D242" s="49" t="s">
        <v>342</v>
      </c>
      <c r="E242" s="56"/>
      <c r="F242" s="20">
        <f>F243</f>
        <v>5306</v>
      </c>
      <c r="G242" s="20">
        <f>G243</f>
        <v>4806</v>
      </c>
    </row>
    <row r="243" spans="1:7" ht="28.5" customHeight="1">
      <c r="A243" s="24" t="s">
        <v>270</v>
      </c>
      <c r="B243" s="22"/>
      <c r="C243" s="25"/>
      <c r="D243" s="45" t="s">
        <v>473</v>
      </c>
      <c r="E243" s="19"/>
      <c r="F243" s="20">
        <f>F244+F246</f>
        <v>5306</v>
      </c>
      <c r="G243" s="20">
        <f>G244+G246</f>
        <v>4806</v>
      </c>
    </row>
    <row r="244" spans="1:7" ht="28.5" customHeight="1">
      <c r="A244" s="90" t="s">
        <v>269</v>
      </c>
      <c r="B244" s="2"/>
      <c r="C244" s="88"/>
      <c r="D244" s="45" t="s">
        <v>474</v>
      </c>
      <c r="E244" s="89"/>
      <c r="F244" s="59">
        <f>F245</f>
        <v>500</v>
      </c>
      <c r="G244" s="59">
        <f>G245</f>
        <v>0</v>
      </c>
    </row>
    <row r="245" spans="1:7" ht="18" customHeight="1">
      <c r="A245" s="107" t="s">
        <v>232</v>
      </c>
      <c r="B245" s="57"/>
      <c r="C245" s="60"/>
      <c r="D245" s="57"/>
      <c r="E245" s="63" t="s">
        <v>231</v>
      </c>
      <c r="F245" s="59">
        <v>500</v>
      </c>
      <c r="G245" s="59">
        <v>0</v>
      </c>
    </row>
    <row r="246" spans="1:7" ht="36.75" customHeight="1">
      <c r="A246" s="34" t="s">
        <v>162</v>
      </c>
      <c r="B246" s="64"/>
      <c r="C246" s="65"/>
      <c r="D246" s="45" t="s">
        <v>475</v>
      </c>
      <c r="E246" s="57"/>
      <c r="F246" s="59">
        <f>F247</f>
        <v>4806</v>
      </c>
      <c r="G246" s="59">
        <f>G247</f>
        <v>4806</v>
      </c>
    </row>
    <row r="247" spans="1:7" ht="15.75" customHeight="1">
      <c r="A247" s="107" t="s">
        <v>232</v>
      </c>
      <c r="B247" s="57"/>
      <c r="C247" s="60"/>
      <c r="D247" s="57"/>
      <c r="E247" s="63" t="s">
        <v>231</v>
      </c>
      <c r="F247" s="59">
        <v>4806</v>
      </c>
      <c r="G247" s="86">
        <v>4806</v>
      </c>
    </row>
    <row r="248" spans="1:7" ht="26.25" customHeight="1">
      <c r="A248" s="17" t="s">
        <v>125</v>
      </c>
      <c r="B248" s="11" t="s">
        <v>26</v>
      </c>
      <c r="C248" s="11"/>
      <c r="D248" s="13"/>
      <c r="E248" s="13"/>
      <c r="F248" s="14">
        <f>F249+F255+F260</f>
        <v>163847.3</v>
      </c>
      <c r="G248" s="14">
        <f>G249+G255+G260</f>
        <v>0</v>
      </c>
    </row>
    <row r="249" spans="1:7" ht="15" customHeight="1">
      <c r="A249" s="8" t="s">
        <v>168</v>
      </c>
      <c r="B249" s="9"/>
      <c r="C249" s="10" t="s">
        <v>47</v>
      </c>
      <c r="D249" s="6"/>
      <c r="E249" s="6"/>
      <c r="F249" s="14">
        <f aca="true" t="shared" si="17" ref="F249:G253">F250</f>
        <v>123132.2</v>
      </c>
      <c r="G249" s="14">
        <f t="shared" si="17"/>
        <v>0</v>
      </c>
    </row>
    <row r="250" spans="1:7" ht="15.75" customHeight="1">
      <c r="A250" s="21" t="s">
        <v>50</v>
      </c>
      <c r="B250" s="2"/>
      <c r="C250" s="46" t="s">
        <v>51</v>
      </c>
      <c r="D250" s="47"/>
      <c r="E250" s="48"/>
      <c r="F250" s="15">
        <f t="shared" si="17"/>
        <v>123132.2</v>
      </c>
      <c r="G250" s="15">
        <f t="shared" si="17"/>
        <v>0</v>
      </c>
    </row>
    <row r="251" spans="1:7" ht="33.75" customHeight="1">
      <c r="A251" s="24" t="s">
        <v>343</v>
      </c>
      <c r="B251" s="67"/>
      <c r="C251" s="25"/>
      <c r="D251" s="19" t="s">
        <v>197</v>
      </c>
      <c r="E251" s="19"/>
      <c r="F251" s="20">
        <f t="shared" si="17"/>
        <v>123132.2</v>
      </c>
      <c r="G251" s="20">
        <f t="shared" si="17"/>
        <v>0</v>
      </c>
    </row>
    <row r="252" spans="1:7" ht="24.75" customHeight="1">
      <c r="A252" s="24" t="s">
        <v>344</v>
      </c>
      <c r="B252" s="67"/>
      <c r="C252" s="25"/>
      <c r="D252" s="19" t="s">
        <v>251</v>
      </c>
      <c r="E252" s="19"/>
      <c r="F252" s="20">
        <f t="shared" si="17"/>
        <v>123132.2</v>
      </c>
      <c r="G252" s="20">
        <f t="shared" si="17"/>
        <v>0</v>
      </c>
    </row>
    <row r="253" spans="1:7" ht="16.5" customHeight="1">
      <c r="A253" s="24" t="s">
        <v>34</v>
      </c>
      <c r="B253" s="23"/>
      <c r="C253" s="25"/>
      <c r="D253" s="19" t="s">
        <v>252</v>
      </c>
      <c r="E253" s="19"/>
      <c r="F253" s="20">
        <f t="shared" si="17"/>
        <v>123132.2</v>
      </c>
      <c r="G253" s="20">
        <f t="shared" si="17"/>
        <v>0</v>
      </c>
    </row>
    <row r="254" spans="1:7" ht="15.75" customHeight="1">
      <c r="A254" s="199" t="s">
        <v>241</v>
      </c>
      <c r="B254" s="22"/>
      <c r="C254" s="23"/>
      <c r="D254" s="19"/>
      <c r="E254" s="19" t="s">
        <v>229</v>
      </c>
      <c r="F254" s="20">
        <v>123132.2</v>
      </c>
      <c r="G254" s="20">
        <v>0</v>
      </c>
    </row>
    <row r="255" spans="1:7" ht="14.25" customHeight="1">
      <c r="A255" s="8" t="s">
        <v>167</v>
      </c>
      <c r="B255" s="9"/>
      <c r="C255" s="10" t="s">
        <v>58</v>
      </c>
      <c r="D255" s="6"/>
      <c r="E255" s="6"/>
      <c r="F255" s="14">
        <f aca="true" t="shared" si="18" ref="F255:G257">F256</f>
        <v>110.1</v>
      </c>
      <c r="G255" s="14">
        <f t="shared" si="18"/>
        <v>0</v>
      </c>
    </row>
    <row r="256" spans="1:7" ht="13.5" customHeight="1">
      <c r="A256" s="21" t="s">
        <v>169</v>
      </c>
      <c r="B256" s="2"/>
      <c r="C256" s="46" t="s">
        <v>59</v>
      </c>
      <c r="D256" s="47"/>
      <c r="E256" s="48"/>
      <c r="F256" s="15">
        <f t="shared" si="18"/>
        <v>110.1</v>
      </c>
      <c r="G256" s="15">
        <f t="shared" si="18"/>
        <v>0</v>
      </c>
    </row>
    <row r="257" spans="1:7" ht="18.75" customHeight="1">
      <c r="A257" s="24" t="s">
        <v>9</v>
      </c>
      <c r="B257" s="23"/>
      <c r="C257" s="25"/>
      <c r="D257" s="26" t="s">
        <v>189</v>
      </c>
      <c r="E257" s="26"/>
      <c r="F257" s="20">
        <f t="shared" si="18"/>
        <v>110.1</v>
      </c>
      <c r="G257" s="20">
        <f t="shared" si="18"/>
        <v>0</v>
      </c>
    </row>
    <row r="258" spans="1:7" ht="45.75" customHeight="1">
      <c r="A258" s="24" t="s">
        <v>182</v>
      </c>
      <c r="B258" s="23"/>
      <c r="C258" s="25"/>
      <c r="D258" s="19" t="s">
        <v>190</v>
      </c>
      <c r="E258" s="26"/>
      <c r="F258" s="20">
        <f>F259</f>
        <v>110.1</v>
      </c>
      <c r="G258" s="20">
        <f>G259</f>
        <v>0</v>
      </c>
    </row>
    <row r="259" spans="1:7" ht="24.75" customHeight="1">
      <c r="A259" s="199" t="s">
        <v>222</v>
      </c>
      <c r="B259" s="23"/>
      <c r="C259" s="25"/>
      <c r="D259" s="26"/>
      <c r="E259" s="19" t="s">
        <v>223</v>
      </c>
      <c r="F259" s="20">
        <v>110.1</v>
      </c>
      <c r="G259" s="20">
        <v>0</v>
      </c>
    </row>
    <row r="260" spans="1:7" ht="16.5" customHeight="1">
      <c r="A260" s="8" t="s">
        <v>185</v>
      </c>
      <c r="B260" s="9"/>
      <c r="C260" s="10" t="s">
        <v>111</v>
      </c>
      <c r="D260" s="6"/>
      <c r="E260" s="6"/>
      <c r="F260" s="14">
        <f>F261+F270</f>
        <v>40605</v>
      </c>
      <c r="G260" s="14">
        <f>G261+G270</f>
        <v>0</v>
      </c>
    </row>
    <row r="261" spans="1:7" ht="18" customHeight="1">
      <c r="A261" s="21" t="s">
        <v>186</v>
      </c>
      <c r="B261" s="2"/>
      <c r="C261" s="46" t="s">
        <v>112</v>
      </c>
      <c r="D261" s="47"/>
      <c r="E261" s="48"/>
      <c r="F261" s="15">
        <f>F262</f>
        <v>31105</v>
      </c>
      <c r="G261" s="15">
        <f>G262</f>
        <v>0</v>
      </c>
    </row>
    <row r="262" spans="1:7" ht="24.75" customHeight="1">
      <c r="A262" s="24" t="s">
        <v>266</v>
      </c>
      <c r="B262" s="67"/>
      <c r="C262" s="25"/>
      <c r="D262" s="19" t="s">
        <v>197</v>
      </c>
      <c r="E262" s="19"/>
      <c r="F262" s="20">
        <f>F263</f>
        <v>31105</v>
      </c>
      <c r="G262" s="20">
        <f>G263</f>
        <v>0</v>
      </c>
    </row>
    <row r="263" spans="1:7" ht="18" customHeight="1">
      <c r="A263" s="24" t="s">
        <v>245</v>
      </c>
      <c r="B263" s="22"/>
      <c r="C263" s="23"/>
      <c r="D263" s="19" t="s">
        <v>205</v>
      </c>
      <c r="E263" s="19"/>
      <c r="F263" s="20">
        <f>F264+F267</f>
        <v>31105</v>
      </c>
      <c r="G263" s="20">
        <f>G264+G267</f>
        <v>0</v>
      </c>
    </row>
    <row r="264" spans="1:7" ht="16.5" customHeight="1">
      <c r="A264" s="24" t="s">
        <v>34</v>
      </c>
      <c r="B264" s="22"/>
      <c r="C264" s="23"/>
      <c r="D264" s="19" t="s">
        <v>206</v>
      </c>
      <c r="E264" s="19"/>
      <c r="F264" s="20">
        <f>F265+F266</f>
        <v>29090</v>
      </c>
      <c r="G264" s="20">
        <f>G265+G266</f>
        <v>0</v>
      </c>
    </row>
    <row r="265" spans="1:7" ht="18.75" customHeight="1">
      <c r="A265" s="24" t="s">
        <v>227</v>
      </c>
      <c r="B265" s="22"/>
      <c r="C265" s="23"/>
      <c r="D265" s="19"/>
      <c r="E265" s="19" t="s">
        <v>229</v>
      </c>
      <c r="F265" s="20">
        <v>4790</v>
      </c>
      <c r="G265" s="20">
        <v>0</v>
      </c>
    </row>
    <row r="266" spans="1:7" ht="15" customHeight="1">
      <c r="A266" s="24" t="s">
        <v>246</v>
      </c>
      <c r="B266" s="22"/>
      <c r="C266" s="23"/>
      <c r="D266" s="19"/>
      <c r="E266" s="19" t="s">
        <v>230</v>
      </c>
      <c r="F266" s="20">
        <v>24300</v>
      </c>
      <c r="G266" s="20">
        <v>0</v>
      </c>
    </row>
    <row r="267" spans="1:7" ht="18" customHeight="1">
      <c r="A267" s="24" t="s">
        <v>113</v>
      </c>
      <c r="B267" s="22"/>
      <c r="C267" s="23"/>
      <c r="D267" s="19" t="s">
        <v>345</v>
      </c>
      <c r="E267" s="19"/>
      <c r="F267" s="20">
        <f>F268+F269</f>
        <v>2015</v>
      </c>
      <c r="G267" s="20">
        <f>G268+G269</f>
        <v>0</v>
      </c>
    </row>
    <row r="268" spans="1:7" ht="28.5" customHeight="1">
      <c r="A268" s="24" t="s">
        <v>243</v>
      </c>
      <c r="B268" s="22"/>
      <c r="C268" s="23"/>
      <c r="D268" s="19"/>
      <c r="E268" s="19" t="s">
        <v>233</v>
      </c>
      <c r="F268" s="20">
        <v>1665</v>
      </c>
      <c r="G268" s="20">
        <v>0</v>
      </c>
    </row>
    <row r="269" spans="1:7" ht="18.75" customHeight="1">
      <c r="A269" s="24" t="s">
        <v>11</v>
      </c>
      <c r="B269" s="22"/>
      <c r="C269" s="23"/>
      <c r="D269" s="19"/>
      <c r="E269" s="19" t="s">
        <v>219</v>
      </c>
      <c r="F269" s="20">
        <v>350</v>
      </c>
      <c r="G269" s="20">
        <v>0</v>
      </c>
    </row>
    <row r="270" spans="1:7" ht="18" customHeight="1">
      <c r="A270" s="84" t="s">
        <v>170</v>
      </c>
      <c r="B270" s="85"/>
      <c r="C270" s="53" t="s">
        <v>114</v>
      </c>
      <c r="D270" s="82"/>
      <c r="E270" s="83"/>
      <c r="F270" s="86">
        <f>F271+F277</f>
        <v>9500</v>
      </c>
      <c r="G270" s="86">
        <f>G271+G277</f>
        <v>0</v>
      </c>
    </row>
    <row r="271" spans="1:7" ht="24" customHeight="1">
      <c r="A271" s="24" t="s">
        <v>266</v>
      </c>
      <c r="B271" s="67"/>
      <c r="C271" s="25"/>
      <c r="D271" s="19" t="s">
        <v>197</v>
      </c>
      <c r="E271" s="19"/>
      <c r="F271" s="20">
        <f>F272</f>
        <v>8782</v>
      </c>
      <c r="G271" s="20">
        <f>G272</f>
        <v>0</v>
      </c>
    </row>
    <row r="272" spans="1:7" ht="15.75" customHeight="1">
      <c r="A272" s="24" t="s">
        <v>191</v>
      </c>
      <c r="B272" s="22"/>
      <c r="C272" s="23"/>
      <c r="D272" s="19" t="s">
        <v>207</v>
      </c>
      <c r="E272" s="19"/>
      <c r="F272" s="20">
        <f>F273</f>
        <v>8782</v>
      </c>
      <c r="G272" s="20">
        <f>G273</f>
        <v>0</v>
      </c>
    </row>
    <row r="273" spans="1:7" ht="16.5" customHeight="1">
      <c r="A273" s="24" t="s">
        <v>25</v>
      </c>
      <c r="B273" s="22"/>
      <c r="C273" s="23"/>
      <c r="D273" s="19" t="s">
        <v>346</v>
      </c>
      <c r="E273" s="19"/>
      <c r="F273" s="20">
        <f>SUM(F274:F276)</f>
        <v>8782</v>
      </c>
      <c r="G273" s="20">
        <f>SUM(G274:G276)</f>
        <v>0</v>
      </c>
    </row>
    <row r="274" spans="1:7" ht="24.75" customHeight="1">
      <c r="A274" s="24" t="s">
        <v>224</v>
      </c>
      <c r="B274" s="22"/>
      <c r="C274" s="23"/>
      <c r="D274" s="19"/>
      <c r="E274" s="19" t="s">
        <v>242</v>
      </c>
      <c r="F274" s="20">
        <v>8496.4</v>
      </c>
      <c r="G274" s="20">
        <v>0</v>
      </c>
    </row>
    <row r="275" spans="1:7" ht="27.75" customHeight="1">
      <c r="A275" s="24" t="s">
        <v>243</v>
      </c>
      <c r="B275" s="22"/>
      <c r="C275" s="23"/>
      <c r="D275" s="19"/>
      <c r="E275" s="19" t="s">
        <v>233</v>
      </c>
      <c r="F275" s="20">
        <v>276</v>
      </c>
      <c r="G275" s="20">
        <v>0</v>
      </c>
    </row>
    <row r="276" spans="1:7" ht="16.5" customHeight="1">
      <c r="A276" s="24" t="s">
        <v>244</v>
      </c>
      <c r="B276" s="22"/>
      <c r="C276" s="23"/>
      <c r="D276" s="19"/>
      <c r="E276" s="19" t="s">
        <v>236</v>
      </c>
      <c r="F276" s="20">
        <v>9.6</v>
      </c>
      <c r="G276" s="20">
        <v>0</v>
      </c>
    </row>
    <row r="277" spans="1:7" ht="36.75" customHeight="1">
      <c r="A277" s="51" t="s">
        <v>347</v>
      </c>
      <c r="B277" s="85"/>
      <c r="C277" s="53"/>
      <c r="D277" s="94" t="s">
        <v>254</v>
      </c>
      <c r="E277" s="83"/>
      <c r="F277" s="86">
        <f>F278+F281</f>
        <v>718</v>
      </c>
      <c r="G277" s="86">
        <f>G278+G281</f>
        <v>0</v>
      </c>
    </row>
    <row r="278" spans="1:7" ht="35.25" customHeight="1">
      <c r="A278" s="51" t="s">
        <v>348</v>
      </c>
      <c r="B278" s="85"/>
      <c r="C278" s="53"/>
      <c r="D278" s="94" t="s">
        <v>279</v>
      </c>
      <c r="E278" s="83"/>
      <c r="F278" s="86">
        <f>F279</f>
        <v>648</v>
      </c>
      <c r="G278" s="86">
        <f>G279</f>
        <v>0</v>
      </c>
    </row>
    <row r="279" spans="1:7" ht="16.5" customHeight="1">
      <c r="A279" s="24" t="s">
        <v>25</v>
      </c>
      <c r="B279" s="2"/>
      <c r="C279" s="46"/>
      <c r="D279" s="200" t="s">
        <v>280</v>
      </c>
      <c r="E279" s="48"/>
      <c r="F279" s="15">
        <f>F280</f>
        <v>648</v>
      </c>
      <c r="G279" s="15">
        <f>G280</f>
        <v>0</v>
      </c>
    </row>
    <row r="280" spans="1:7" ht="25.5" customHeight="1">
      <c r="A280" s="24" t="s">
        <v>243</v>
      </c>
      <c r="B280" s="2"/>
      <c r="C280" s="46"/>
      <c r="D280" s="200"/>
      <c r="E280" s="48">
        <v>240</v>
      </c>
      <c r="F280" s="15">
        <v>648</v>
      </c>
      <c r="G280" s="15">
        <v>0</v>
      </c>
    </row>
    <row r="281" spans="1:7" ht="27" customHeight="1">
      <c r="A281" s="24" t="s">
        <v>349</v>
      </c>
      <c r="B281" s="2"/>
      <c r="C281" s="46"/>
      <c r="D281" s="200" t="s">
        <v>282</v>
      </c>
      <c r="E281" s="48"/>
      <c r="F281" s="15">
        <f>F282</f>
        <v>70</v>
      </c>
      <c r="G281" s="15">
        <f>G282</f>
        <v>0</v>
      </c>
    </row>
    <row r="282" spans="1:7" ht="16.5" customHeight="1">
      <c r="A282" s="24" t="s">
        <v>25</v>
      </c>
      <c r="B282" s="2"/>
      <c r="C282" s="46"/>
      <c r="D282" s="200" t="s">
        <v>284</v>
      </c>
      <c r="E282" s="48"/>
      <c r="F282" s="15">
        <f>F283</f>
        <v>70</v>
      </c>
      <c r="G282" s="15">
        <f>G283</f>
        <v>0</v>
      </c>
    </row>
    <row r="283" spans="1:7" ht="24" customHeight="1">
      <c r="A283" s="24" t="s">
        <v>243</v>
      </c>
      <c r="B283" s="2"/>
      <c r="C283" s="46"/>
      <c r="D283" s="200"/>
      <c r="E283" s="55">
        <v>240</v>
      </c>
      <c r="F283" s="15">
        <v>70</v>
      </c>
      <c r="G283" s="15">
        <v>0</v>
      </c>
    </row>
    <row r="284" spans="1:7" ht="39.75" customHeight="1">
      <c r="A284" s="17" t="s">
        <v>127</v>
      </c>
      <c r="B284" s="11" t="s">
        <v>67</v>
      </c>
      <c r="C284" s="11"/>
      <c r="D284" s="13"/>
      <c r="E284" s="13"/>
      <c r="F284" s="14">
        <f>F285+F303+F333</f>
        <v>172107.89999999997</v>
      </c>
      <c r="G284" s="14">
        <f>G285+G303+G333</f>
        <v>0</v>
      </c>
    </row>
    <row r="285" spans="1:7" ht="13.5" customHeight="1">
      <c r="A285" s="8" t="s">
        <v>46</v>
      </c>
      <c r="B285" s="9"/>
      <c r="C285" s="10" t="s">
        <v>47</v>
      </c>
      <c r="D285" s="6"/>
      <c r="E285" s="6"/>
      <c r="F285" s="14">
        <f>F286+F292</f>
        <v>82114.29999999999</v>
      </c>
      <c r="G285" s="14">
        <f>G286+G301</f>
        <v>0</v>
      </c>
    </row>
    <row r="286" spans="1:7" ht="17.25" customHeight="1">
      <c r="A286" s="21" t="s">
        <v>50</v>
      </c>
      <c r="B286" s="2"/>
      <c r="C286" s="46" t="s">
        <v>51</v>
      </c>
      <c r="D286" s="47"/>
      <c r="E286" s="48"/>
      <c r="F286" s="15">
        <f>F287</f>
        <v>65604.2</v>
      </c>
      <c r="G286" s="15">
        <f>G287+G298</f>
        <v>0</v>
      </c>
    </row>
    <row r="287" spans="1:7" ht="37.5" customHeight="1">
      <c r="A287" s="34" t="s">
        <v>260</v>
      </c>
      <c r="B287" s="69"/>
      <c r="C287" s="38"/>
      <c r="D287" s="45" t="s">
        <v>192</v>
      </c>
      <c r="E287" s="19"/>
      <c r="F287" s="20">
        <f>F288</f>
        <v>65604.2</v>
      </c>
      <c r="G287" s="20">
        <f>G288</f>
        <v>0</v>
      </c>
    </row>
    <row r="288" spans="1:7" ht="25.5" customHeight="1">
      <c r="A288" s="34" t="s">
        <v>198</v>
      </c>
      <c r="B288" s="23"/>
      <c r="C288" s="39"/>
      <c r="D288" s="45" t="s">
        <v>350</v>
      </c>
      <c r="E288" s="45"/>
      <c r="F288" s="20">
        <f>F289</f>
        <v>65604.2</v>
      </c>
      <c r="G288" s="20">
        <f>G289</f>
        <v>0</v>
      </c>
    </row>
    <row r="289" spans="1:7" ht="15.75" customHeight="1">
      <c r="A289" s="34" t="s">
        <v>34</v>
      </c>
      <c r="B289" s="23"/>
      <c r="C289" s="39"/>
      <c r="D289" s="45" t="s">
        <v>351</v>
      </c>
      <c r="E289" s="45"/>
      <c r="F289" s="20">
        <f>F290+F291</f>
        <v>65604.2</v>
      </c>
      <c r="G289" s="20">
        <f>G290+G291</f>
        <v>0</v>
      </c>
    </row>
    <row r="290" spans="1:7" ht="15.75" customHeight="1">
      <c r="A290" s="34" t="s">
        <v>227</v>
      </c>
      <c r="B290" s="70"/>
      <c r="C290" s="70"/>
      <c r="D290" s="70"/>
      <c r="E290" s="26">
        <v>610</v>
      </c>
      <c r="F290" s="20">
        <v>41731.9</v>
      </c>
      <c r="G290" s="20">
        <v>0</v>
      </c>
    </row>
    <row r="291" spans="1:7" ht="16.5" customHeight="1">
      <c r="A291" s="34" t="s">
        <v>228</v>
      </c>
      <c r="B291" s="70"/>
      <c r="C291" s="70"/>
      <c r="D291" s="70"/>
      <c r="E291" s="26">
        <v>620</v>
      </c>
      <c r="F291" s="20">
        <v>23872.3</v>
      </c>
      <c r="G291" s="20">
        <v>0</v>
      </c>
    </row>
    <row r="292" spans="1:7" ht="15.75" customHeight="1">
      <c r="A292" s="21" t="s">
        <v>52</v>
      </c>
      <c r="B292" s="2"/>
      <c r="C292" s="46" t="s">
        <v>53</v>
      </c>
      <c r="D292" s="47"/>
      <c r="E292" s="48"/>
      <c r="F292" s="15">
        <f>F293</f>
        <v>16510.1</v>
      </c>
      <c r="G292" s="15">
        <f>G293</f>
        <v>0</v>
      </c>
    </row>
    <row r="293" spans="1:7" ht="27" customHeight="1">
      <c r="A293" s="68" t="s">
        <v>360</v>
      </c>
      <c r="B293" s="69"/>
      <c r="C293" s="38"/>
      <c r="D293" s="45" t="s">
        <v>195</v>
      </c>
      <c r="E293" s="19"/>
      <c r="F293" s="20">
        <f>F294+F297+F300</f>
        <v>16510.1</v>
      </c>
      <c r="G293" s="20">
        <f>G294+G297+G300</f>
        <v>0</v>
      </c>
    </row>
    <row r="294" spans="1:7" ht="17.25" customHeight="1">
      <c r="A294" s="34" t="s">
        <v>202</v>
      </c>
      <c r="B294" s="23"/>
      <c r="C294" s="23"/>
      <c r="D294" s="45" t="s">
        <v>352</v>
      </c>
      <c r="E294" s="19"/>
      <c r="F294" s="20">
        <f>F295</f>
        <v>1686.2</v>
      </c>
      <c r="G294" s="20">
        <f>G295</f>
        <v>0</v>
      </c>
    </row>
    <row r="295" spans="1:7" ht="25.5" customHeight="1">
      <c r="A295" s="34" t="s">
        <v>163</v>
      </c>
      <c r="B295" s="23"/>
      <c r="C295" s="23"/>
      <c r="D295" s="45" t="s">
        <v>353</v>
      </c>
      <c r="E295" s="19"/>
      <c r="F295" s="20">
        <f>F296</f>
        <v>1686.2</v>
      </c>
      <c r="G295" s="20">
        <f>G296</f>
        <v>0</v>
      </c>
    </row>
    <row r="296" spans="1:7" ht="20.25" customHeight="1">
      <c r="A296" s="34" t="s">
        <v>227</v>
      </c>
      <c r="B296" s="70"/>
      <c r="C296" s="70"/>
      <c r="D296" s="70"/>
      <c r="E296" s="26">
        <v>610</v>
      </c>
      <c r="F296" s="20">
        <v>1686.2</v>
      </c>
      <c r="G296" s="20">
        <v>0</v>
      </c>
    </row>
    <row r="297" spans="1:7" ht="27" customHeight="1">
      <c r="A297" s="34" t="s">
        <v>261</v>
      </c>
      <c r="B297" s="23"/>
      <c r="C297" s="23"/>
      <c r="D297" s="45" t="s">
        <v>354</v>
      </c>
      <c r="E297" s="19"/>
      <c r="F297" s="20">
        <f>F298</f>
        <v>2070.1</v>
      </c>
      <c r="G297" s="20">
        <f>G298</f>
        <v>0</v>
      </c>
    </row>
    <row r="298" spans="1:7" ht="27.75" customHeight="1">
      <c r="A298" s="34" t="s">
        <v>208</v>
      </c>
      <c r="B298" s="72"/>
      <c r="C298" s="72"/>
      <c r="D298" s="45" t="s">
        <v>355</v>
      </c>
      <c r="E298" s="19"/>
      <c r="F298" s="20">
        <f>F299</f>
        <v>2070.1</v>
      </c>
      <c r="G298" s="20">
        <f>G299</f>
        <v>0</v>
      </c>
    </row>
    <row r="299" spans="1:7" ht="16.5" customHeight="1">
      <c r="A299" s="34" t="s">
        <v>227</v>
      </c>
      <c r="B299" s="70"/>
      <c r="C299" s="70"/>
      <c r="D299" s="70"/>
      <c r="E299" s="26">
        <v>610</v>
      </c>
      <c r="F299" s="20">
        <v>2070.1</v>
      </c>
      <c r="G299" s="20">
        <v>0</v>
      </c>
    </row>
    <row r="300" spans="1:7" ht="26.25" customHeight="1">
      <c r="A300" s="34" t="s">
        <v>201</v>
      </c>
      <c r="B300" s="69"/>
      <c r="C300" s="38"/>
      <c r="D300" s="45" t="s">
        <v>356</v>
      </c>
      <c r="E300" s="19"/>
      <c r="F300" s="20">
        <f>F301</f>
        <v>12753.8</v>
      </c>
      <c r="G300" s="20">
        <f>G301</f>
        <v>0</v>
      </c>
    </row>
    <row r="301" spans="1:7" ht="18" customHeight="1">
      <c r="A301" s="34" t="s">
        <v>34</v>
      </c>
      <c r="B301" s="23"/>
      <c r="C301" s="23"/>
      <c r="D301" s="45" t="s">
        <v>357</v>
      </c>
      <c r="E301" s="45"/>
      <c r="F301" s="20">
        <f>F302</f>
        <v>12753.8</v>
      </c>
      <c r="G301" s="20">
        <f>G302</f>
        <v>0</v>
      </c>
    </row>
    <row r="302" spans="1:7" ht="26.25" customHeight="1">
      <c r="A302" s="34" t="s">
        <v>227</v>
      </c>
      <c r="B302" s="70"/>
      <c r="C302" s="70"/>
      <c r="D302" s="70"/>
      <c r="E302" s="26">
        <v>610</v>
      </c>
      <c r="F302" s="20">
        <v>12753.8</v>
      </c>
      <c r="G302" s="20">
        <v>0</v>
      </c>
    </row>
    <row r="303" spans="1:7" ht="15" customHeight="1">
      <c r="A303" s="8" t="s">
        <v>187</v>
      </c>
      <c r="B303" s="9"/>
      <c r="C303" s="10" t="s">
        <v>54</v>
      </c>
      <c r="D303" s="6"/>
      <c r="E303" s="6"/>
      <c r="F303" s="14">
        <f>F304+F319</f>
        <v>89870.8</v>
      </c>
      <c r="G303" s="14">
        <f>G304+G328</f>
        <v>0</v>
      </c>
    </row>
    <row r="304" spans="1:7" ht="13.5" customHeight="1">
      <c r="A304" s="21" t="s">
        <v>55</v>
      </c>
      <c r="B304" s="2"/>
      <c r="C304" s="46" t="s">
        <v>56</v>
      </c>
      <c r="D304" s="47"/>
      <c r="E304" s="48"/>
      <c r="F304" s="15">
        <f>F305</f>
        <v>77910.5</v>
      </c>
      <c r="G304" s="15">
        <f>G305+G325</f>
        <v>0</v>
      </c>
    </row>
    <row r="305" spans="1:7" ht="35.25" customHeight="1">
      <c r="A305" s="34" t="s">
        <v>262</v>
      </c>
      <c r="B305" s="109"/>
      <c r="C305" s="110"/>
      <c r="D305" s="111" t="s">
        <v>192</v>
      </c>
      <c r="E305" s="43"/>
      <c r="F305" s="71">
        <f>F306+F309+F312+F315</f>
        <v>77910.5</v>
      </c>
      <c r="G305" s="20">
        <f>G306+G311+G316+G322</f>
        <v>0</v>
      </c>
    </row>
    <row r="306" spans="1:7" ht="18" customHeight="1">
      <c r="A306" s="34" t="s">
        <v>256</v>
      </c>
      <c r="B306" s="43"/>
      <c r="C306" s="112"/>
      <c r="D306" s="111" t="s">
        <v>194</v>
      </c>
      <c r="E306" s="111"/>
      <c r="F306" s="71">
        <f>F307</f>
        <v>10740.1</v>
      </c>
      <c r="G306" s="20">
        <f>G307+G309</f>
        <v>0</v>
      </c>
    </row>
    <row r="307" spans="1:7" ht="17.25" customHeight="1">
      <c r="A307" s="34" t="s">
        <v>34</v>
      </c>
      <c r="B307" s="43"/>
      <c r="C307" s="112"/>
      <c r="D307" s="111" t="s">
        <v>362</v>
      </c>
      <c r="E307" s="111"/>
      <c r="F307" s="71">
        <f>F308</f>
        <v>10740.1</v>
      </c>
      <c r="G307" s="20">
        <f>G308</f>
        <v>0</v>
      </c>
    </row>
    <row r="308" spans="1:7" ht="18" customHeight="1">
      <c r="A308" s="34" t="s">
        <v>227</v>
      </c>
      <c r="B308" s="70"/>
      <c r="C308" s="70"/>
      <c r="D308" s="70"/>
      <c r="E308" s="70">
        <v>610</v>
      </c>
      <c r="F308" s="71">
        <v>10740.1</v>
      </c>
      <c r="G308" s="20">
        <v>0</v>
      </c>
    </row>
    <row r="309" spans="1:7" ht="27" customHeight="1">
      <c r="A309" s="113" t="s">
        <v>257</v>
      </c>
      <c r="B309" s="42"/>
      <c r="C309" s="114"/>
      <c r="D309" s="111" t="s">
        <v>265</v>
      </c>
      <c r="E309" s="43"/>
      <c r="F309" s="71">
        <f>F310</f>
        <v>36428.3</v>
      </c>
      <c r="G309" s="20">
        <f>G310</f>
        <v>0</v>
      </c>
    </row>
    <row r="310" spans="1:7" ht="18" customHeight="1">
      <c r="A310" s="34" t="s">
        <v>34</v>
      </c>
      <c r="B310" s="42"/>
      <c r="C310" s="114"/>
      <c r="D310" s="111" t="s">
        <v>363</v>
      </c>
      <c r="E310" s="43"/>
      <c r="F310" s="71">
        <f>F311</f>
        <v>36428.3</v>
      </c>
      <c r="G310" s="20">
        <v>0</v>
      </c>
    </row>
    <row r="311" spans="1:7" ht="18" customHeight="1">
      <c r="A311" s="34" t="s">
        <v>227</v>
      </c>
      <c r="B311" s="70"/>
      <c r="C311" s="70"/>
      <c r="D311" s="70"/>
      <c r="E311" s="70">
        <v>610</v>
      </c>
      <c r="F311" s="71">
        <v>36428.3</v>
      </c>
      <c r="G311" s="20">
        <f>G312+G314</f>
        <v>0</v>
      </c>
    </row>
    <row r="312" spans="1:7" ht="27.75" customHeight="1">
      <c r="A312" s="113" t="s">
        <v>258</v>
      </c>
      <c r="B312" s="42"/>
      <c r="C312" s="114"/>
      <c r="D312" s="111" t="s">
        <v>364</v>
      </c>
      <c r="E312" s="43"/>
      <c r="F312" s="71">
        <f>F313</f>
        <v>25120.8</v>
      </c>
      <c r="G312" s="20">
        <f>G313</f>
        <v>0</v>
      </c>
    </row>
    <row r="313" spans="1:7" ht="16.5" customHeight="1">
      <c r="A313" s="34" t="s">
        <v>34</v>
      </c>
      <c r="B313" s="42"/>
      <c r="C313" s="114"/>
      <c r="D313" s="111" t="s">
        <v>365</v>
      </c>
      <c r="E313" s="43"/>
      <c r="F313" s="71">
        <f>F314</f>
        <v>25120.8</v>
      </c>
      <c r="G313" s="20">
        <v>0</v>
      </c>
    </row>
    <row r="314" spans="1:7" ht="17.25" customHeight="1">
      <c r="A314" s="34" t="s">
        <v>227</v>
      </c>
      <c r="B314" s="70"/>
      <c r="C314" s="70"/>
      <c r="D314" s="70"/>
      <c r="E314" s="70">
        <v>610</v>
      </c>
      <c r="F314" s="71">
        <v>25120.8</v>
      </c>
      <c r="G314" s="20">
        <v>0</v>
      </c>
    </row>
    <row r="315" spans="1:7" ht="16.5" customHeight="1">
      <c r="A315" s="113" t="s">
        <v>199</v>
      </c>
      <c r="B315" s="43"/>
      <c r="C315" s="112"/>
      <c r="D315" s="111" t="s">
        <v>273</v>
      </c>
      <c r="E315" s="111"/>
      <c r="F315" s="71">
        <f>F316</f>
        <v>5621.3</v>
      </c>
      <c r="G315" s="20">
        <v>0</v>
      </c>
    </row>
    <row r="316" spans="1:7" ht="25.5" customHeight="1">
      <c r="A316" s="34" t="s">
        <v>164</v>
      </c>
      <c r="B316" s="43"/>
      <c r="C316" s="112"/>
      <c r="D316" s="111" t="s">
        <v>366</v>
      </c>
      <c r="E316" s="111"/>
      <c r="F316" s="71">
        <f>F317+F318</f>
        <v>5621.3</v>
      </c>
      <c r="G316" s="20">
        <v>0</v>
      </c>
    </row>
    <row r="317" spans="1:7" ht="25.5" customHeight="1">
      <c r="A317" s="34" t="s">
        <v>225</v>
      </c>
      <c r="B317" s="43"/>
      <c r="C317" s="112"/>
      <c r="D317" s="111"/>
      <c r="E317" s="111" t="s">
        <v>233</v>
      </c>
      <c r="F317" s="71">
        <v>1075.2</v>
      </c>
      <c r="G317" s="20">
        <v>0</v>
      </c>
    </row>
    <row r="318" spans="1:7" ht="15" customHeight="1">
      <c r="A318" s="34" t="s">
        <v>227</v>
      </c>
      <c r="B318" s="70"/>
      <c r="C318" s="70"/>
      <c r="D318" s="70"/>
      <c r="E318" s="70">
        <v>610</v>
      </c>
      <c r="F318" s="71">
        <v>4546.1</v>
      </c>
      <c r="G318" s="20">
        <f>G319</f>
        <v>0</v>
      </c>
    </row>
    <row r="319" spans="1:7" ht="16.5" customHeight="1">
      <c r="A319" s="115" t="s">
        <v>115</v>
      </c>
      <c r="B319" s="116"/>
      <c r="C319" s="117" t="s">
        <v>116</v>
      </c>
      <c r="D319" s="118"/>
      <c r="E319" s="119"/>
      <c r="F319" s="120">
        <f>F320+F326</f>
        <v>11960.3</v>
      </c>
      <c r="G319" s="20">
        <v>0</v>
      </c>
    </row>
    <row r="320" spans="1:7" ht="38.25" customHeight="1">
      <c r="A320" s="34" t="s">
        <v>260</v>
      </c>
      <c r="B320" s="109"/>
      <c r="C320" s="110"/>
      <c r="D320" s="111" t="s">
        <v>192</v>
      </c>
      <c r="E320" s="43"/>
      <c r="F320" s="71">
        <f>F321</f>
        <v>11670</v>
      </c>
      <c r="G320" s="20">
        <f>G321</f>
        <v>0</v>
      </c>
    </row>
    <row r="321" spans="1:7" ht="16.5" customHeight="1">
      <c r="A321" s="34" t="s">
        <v>259</v>
      </c>
      <c r="B321" s="42"/>
      <c r="C321" s="42"/>
      <c r="D321" s="111" t="s">
        <v>274</v>
      </c>
      <c r="E321" s="43"/>
      <c r="F321" s="71">
        <f>F323+F324+F325</f>
        <v>11670</v>
      </c>
      <c r="G321" s="20">
        <v>0</v>
      </c>
    </row>
    <row r="322" spans="1:7" ht="15.75" customHeight="1">
      <c r="A322" s="34" t="s">
        <v>25</v>
      </c>
      <c r="B322" s="42"/>
      <c r="C322" s="42"/>
      <c r="D322" s="111" t="s">
        <v>367</v>
      </c>
      <c r="E322" s="43"/>
      <c r="F322" s="71"/>
      <c r="G322" s="20">
        <f>G323</f>
        <v>0</v>
      </c>
    </row>
    <row r="323" spans="1:7" ht="24.75" customHeight="1">
      <c r="A323" s="34" t="s">
        <v>224</v>
      </c>
      <c r="B323" s="42"/>
      <c r="C323" s="121"/>
      <c r="D323" s="43"/>
      <c r="E323" s="70">
        <v>120</v>
      </c>
      <c r="F323" s="71">
        <v>10232.8</v>
      </c>
      <c r="G323" s="20">
        <f>G324</f>
        <v>0</v>
      </c>
    </row>
    <row r="324" spans="1:7" ht="27.75" customHeight="1">
      <c r="A324" s="34" t="s">
        <v>225</v>
      </c>
      <c r="B324" s="42"/>
      <c r="C324" s="121"/>
      <c r="D324" s="43"/>
      <c r="E324" s="70">
        <v>240</v>
      </c>
      <c r="F324" s="71">
        <v>1409.6</v>
      </c>
      <c r="G324" s="20">
        <v>0</v>
      </c>
    </row>
    <row r="325" spans="1:7" ht="18.75" customHeight="1">
      <c r="A325" s="34" t="s">
        <v>226</v>
      </c>
      <c r="B325" s="42"/>
      <c r="C325" s="121"/>
      <c r="D325" s="43"/>
      <c r="E325" s="70">
        <v>850</v>
      </c>
      <c r="F325" s="71">
        <v>27.6</v>
      </c>
      <c r="G325" s="20">
        <f>G326</f>
        <v>0</v>
      </c>
    </row>
    <row r="326" spans="1:7" ht="36" customHeight="1">
      <c r="A326" s="92" t="s">
        <v>278</v>
      </c>
      <c r="B326" s="42"/>
      <c r="C326" s="121"/>
      <c r="D326" s="43" t="s">
        <v>254</v>
      </c>
      <c r="E326" s="70"/>
      <c r="F326" s="71">
        <f>F327+F330</f>
        <v>290.3</v>
      </c>
      <c r="G326" s="20">
        <f>G327</f>
        <v>0</v>
      </c>
    </row>
    <row r="327" spans="1:7" ht="39.75" customHeight="1">
      <c r="A327" s="92" t="s">
        <v>281</v>
      </c>
      <c r="B327" s="43"/>
      <c r="C327" s="112"/>
      <c r="D327" s="111" t="s">
        <v>279</v>
      </c>
      <c r="E327" s="43"/>
      <c r="F327" s="71">
        <f>F328</f>
        <v>212.3</v>
      </c>
      <c r="G327" s="20">
        <v>0</v>
      </c>
    </row>
    <row r="328" spans="1:7" ht="14.25" customHeight="1">
      <c r="A328" s="122" t="s">
        <v>25</v>
      </c>
      <c r="B328" s="43"/>
      <c r="C328" s="112"/>
      <c r="D328" s="111" t="s">
        <v>280</v>
      </c>
      <c r="E328" s="43"/>
      <c r="F328" s="71">
        <f>F329</f>
        <v>212.3</v>
      </c>
      <c r="G328" s="86">
        <f>G329</f>
        <v>0</v>
      </c>
    </row>
    <row r="329" spans="1:7" ht="29.25" customHeight="1">
      <c r="A329" s="34" t="s">
        <v>225</v>
      </c>
      <c r="B329" s="42"/>
      <c r="C329" s="121"/>
      <c r="D329" s="43"/>
      <c r="E329" s="70">
        <v>240</v>
      </c>
      <c r="F329" s="71">
        <v>212.3</v>
      </c>
      <c r="G329" s="20">
        <f>G330+G335</f>
        <v>0</v>
      </c>
    </row>
    <row r="330" spans="1:7" ht="30.75" customHeight="1">
      <c r="A330" s="123" t="s">
        <v>283</v>
      </c>
      <c r="B330" s="42"/>
      <c r="C330" s="121"/>
      <c r="D330" s="43" t="s">
        <v>282</v>
      </c>
      <c r="E330" s="70"/>
      <c r="F330" s="71">
        <f>F331</f>
        <v>78</v>
      </c>
      <c r="G330" s="20">
        <f>G331</f>
        <v>0</v>
      </c>
    </row>
    <row r="331" spans="1:7" ht="15.75" customHeight="1">
      <c r="A331" s="122" t="s">
        <v>25</v>
      </c>
      <c r="B331" s="42"/>
      <c r="C331" s="121"/>
      <c r="D331" s="43" t="s">
        <v>284</v>
      </c>
      <c r="E331" s="70"/>
      <c r="F331" s="71">
        <f>F332</f>
        <v>78</v>
      </c>
      <c r="G331" s="20">
        <f>SUM(G332:G334)</f>
        <v>0</v>
      </c>
    </row>
    <row r="332" spans="1:7" ht="21.75" customHeight="1">
      <c r="A332" s="34" t="s">
        <v>225</v>
      </c>
      <c r="B332" s="42"/>
      <c r="C332" s="121"/>
      <c r="D332" s="43"/>
      <c r="E332" s="70">
        <v>240</v>
      </c>
      <c r="F332" s="71">
        <v>78</v>
      </c>
      <c r="G332" s="20">
        <v>0</v>
      </c>
    </row>
    <row r="333" spans="1:7" ht="17.25" customHeight="1">
      <c r="A333" s="124" t="s">
        <v>57</v>
      </c>
      <c r="B333" s="125"/>
      <c r="C333" s="126" t="s">
        <v>58</v>
      </c>
      <c r="D333" s="127"/>
      <c r="E333" s="127"/>
      <c r="F333" s="128">
        <f>F334</f>
        <v>122.8</v>
      </c>
      <c r="G333" s="20">
        <v>0</v>
      </c>
    </row>
    <row r="334" spans="1:7" ht="16.5" customHeight="1">
      <c r="A334" s="129" t="s">
        <v>169</v>
      </c>
      <c r="B334" s="130"/>
      <c r="C334" s="131" t="s">
        <v>59</v>
      </c>
      <c r="D334" s="132"/>
      <c r="E334" s="133"/>
      <c r="F334" s="134">
        <f>F335</f>
        <v>122.8</v>
      </c>
      <c r="G334" s="20">
        <v>0</v>
      </c>
    </row>
    <row r="335" spans="1:7" ht="17.25" customHeight="1">
      <c r="A335" s="34" t="s">
        <v>9</v>
      </c>
      <c r="B335" s="135"/>
      <c r="C335" s="136"/>
      <c r="D335" s="70" t="s">
        <v>189</v>
      </c>
      <c r="E335" s="43"/>
      <c r="F335" s="71">
        <f>F336</f>
        <v>122.8</v>
      </c>
      <c r="G335" s="20">
        <f>G336</f>
        <v>0</v>
      </c>
    </row>
    <row r="336" spans="1:7" ht="26.25" customHeight="1">
      <c r="A336" s="34" t="s">
        <v>182</v>
      </c>
      <c r="B336" s="43"/>
      <c r="C336" s="137"/>
      <c r="D336" s="70" t="s">
        <v>190</v>
      </c>
      <c r="E336" s="43"/>
      <c r="F336" s="71">
        <f>F337</f>
        <v>122.8</v>
      </c>
      <c r="G336" s="20">
        <f>G337</f>
        <v>0</v>
      </c>
    </row>
    <row r="337" spans="1:7" ht="23.25" customHeight="1">
      <c r="A337" s="34" t="s">
        <v>222</v>
      </c>
      <c r="B337" s="42"/>
      <c r="C337" s="121"/>
      <c r="D337" s="70"/>
      <c r="E337" s="43" t="s">
        <v>223</v>
      </c>
      <c r="F337" s="71">
        <v>122.8</v>
      </c>
      <c r="G337" s="20">
        <v>0</v>
      </c>
    </row>
    <row r="338" spans="1:8" ht="27.75" customHeight="1">
      <c r="A338" s="17" t="s">
        <v>68</v>
      </c>
      <c r="B338" s="11" t="s">
        <v>69</v>
      </c>
      <c r="C338" s="11"/>
      <c r="D338" s="13"/>
      <c r="E338" s="13"/>
      <c r="F338" s="14">
        <f>F340</f>
        <v>6216.9</v>
      </c>
      <c r="G338" s="14">
        <f>G340</f>
        <v>0</v>
      </c>
      <c r="H338">
        <v>313</v>
      </c>
    </row>
    <row r="339" spans="1:7" ht="15.75" customHeight="1">
      <c r="A339" s="8" t="s">
        <v>19</v>
      </c>
      <c r="B339" s="9"/>
      <c r="C339" s="10" t="s">
        <v>20</v>
      </c>
      <c r="D339" s="6"/>
      <c r="E339" s="6"/>
      <c r="F339" s="14">
        <f aca="true" t="shared" si="19" ref="F339:G341">F340</f>
        <v>6216.9</v>
      </c>
      <c r="G339" s="14">
        <f t="shared" si="19"/>
        <v>0</v>
      </c>
    </row>
    <row r="340" spans="1:7" ht="40.5" customHeight="1">
      <c r="A340" s="21" t="s">
        <v>188</v>
      </c>
      <c r="B340" s="2"/>
      <c r="C340" s="46" t="s">
        <v>70</v>
      </c>
      <c r="D340" s="47"/>
      <c r="E340" s="48"/>
      <c r="F340" s="15">
        <f t="shared" si="19"/>
        <v>6216.9</v>
      </c>
      <c r="G340" s="15">
        <f t="shared" si="19"/>
        <v>0</v>
      </c>
    </row>
    <row r="341" spans="1:7" ht="26.25" customHeight="1">
      <c r="A341" s="73" t="s">
        <v>10</v>
      </c>
      <c r="B341" s="23"/>
      <c r="C341" s="25"/>
      <c r="D341" s="19" t="s">
        <v>214</v>
      </c>
      <c r="E341" s="26"/>
      <c r="F341" s="20">
        <f t="shared" si="19"/>
        <v>6216.9</v>
      </c>
      <c r="G341" s="20">
        <f t="shared" si="19"/>
        <v>0</v>
      </c>
    </row>
    <row r="342" spans="1:7" ht="16.5" customHeight="1">
      <c r="A342" s="73" t="s">
        <v>25</v>
      </c>
      <c r="B342" s="23"/>
      <c r="C342" s="25"/>
      <c r="D342" s="19" t="s">
        <v>215</v>
      </c>
      <c r="E342" s="26"/>
      <c r="F342" s="20">
        <f>F343+F344+F345</f>
        <v>6216.9</v>
      </c>
      <c r="G342" s="20">
        <f>G343+G344+G345</f>
        <v>0</v>
      </c>
    </row>
    <row r="343" spans="1:7" ht="23.25" customHeight="1">
      <c r="A343" s="34" t="s">
        <v>224</v>
      </c>
      <c r="B343" s="23"/>
      <c r="C343" s="25"/>
      <c r="D343" s="19"/>
      <c r="E343" s="26">
        <v>120</v>
      </c>
      <c r="F343" s="20">
        <v>3576.7</v>
      </c>
      <c r="G343" s="20">
        <v>0</v>
      </c>
    </row>
    <row r="344" spans="1:7" ht="24" customHeight="1">
      <c r="A344" s="34" t="s">
        <v>225</v>
      </c>
      <c r="B344" s="23"/>
      <c r="C344" s="25"/>
      <c r="D344" s="19"/>
      <c r="E344" s="26">
        <v>240</v>
      </c>
      <c r="F344" s="20">
        <v>2598.2</v>
      </c>
      <c r="G344" s="20">
        <v>0</v>
      </c>
    </row>
    <row r="345" spans="1:7" ht="17.25" customHeight="1">
      <c r="A345" s="35" t="s">
        <v>226</v>
      </c>
      <c r="B345" s="23"/>
      <c r="C345" s="25"/>
      <c r="D345" s="19"/>
      <c r="E345" s="26">
        <v>850</v>
      </c>
      <c r="F345" s="62">
        <v>42</v>
      </c>
      <c r="G345" s="20">
        <v>0</v>
      </c>
    </row>
    <row r="346" spans="1:7" ht="30.75" customHeight="1">
      <c r="A346" s="17" t="s">
        <v>126</v>
      </c>
      <c r="B346" s="11" t="s">
        <v>108</v>
      </c>
      <c r="C346" s="11"/>
      <c r="D346" s="13"/>
      <c r="E346" s="13"/>
      <c r="F346" s="14">
        <f>F347+F370</f>
        <v>27032.6</v>
      </c>
      <c r="G346" s="14">
        <f>G347+G370</f>
        <v>0</v>
      </c>
    </row>
    <row r="347" spans="1:7" ht="14.25" customHeight="1">
      <c r="A347" s="8" t="s">
        <v>19</v>
      </c>
      <c r="B347" s="9"/>
      <c r="C347" s="10" t="s">
        <v>20</v>
      </c>
      <c r="D347" s="6"/>
      <c r="E347" s="6"/>
      <c r="F347" s="14">
        <f>F348+F352+F365</f>
        <v>26532.6</v>
      </c>
      <c r="G347" s="14">
        <f>G348+G352+G362</f>
        <v>0</v>
      </c>
    </row>
    <row r="348" spans="1:7" ht="37.5" customHeight="1">
      <c r="A348" s="21" t="s">
        <v>94</v>
      </c>
      <c r="B348" s="2"/>
      <c r="C348" s="46" t="s">
        <v>24</v>
      </c>
      <c r="D348" s="47"/>
      <c r="E348" s="48"/>
      <c r="F348" s="15">
        <f>F349</f>
        <v>700</v>
      </c>
      <c r="G348" s="15">
        <v>0</v>
      </c>
    </row>
    <row r="349" spans="1:7" ht="24" customHeight="1">
      <c r="A349" s="73" t="s">
        <v>10</v>
      </c>
      <c r="B349" s="23"/>
      <c r="C349" s="25"/>
      <c r="D349" s="19" t="s">
        <v>214</v>
      </c>
      <c r="E349" s="45"/>
      <c r="F349" s="20">
        <f>F350</f>
        <v>700</v>
      </c>
      <c r="G349" s="20">
        <v>0</v>
      </c>
    </row>
    <row r="350" spans="1:7" ht="12.75" customHeight="1">
      <c r="A350" s="73" t="s">
        <v>25</v>
      </c>
      <c r="B350" s="23"/>
      <c r="C350" s="25"/>
      <c r="D350" s="19" t="s">
        <v>215</v>
      </c>
      <c r="E350" s="19"/>
      <c r="F350" s="20">
        <f>F351</f>
        <v>700</v>
      </c>
      <c r="G350" s="20">
        <v>0</v>
      </c>
    </row>
    <row r="351" spans="1:7" ht="23.25" customHeight="1">
      <c r="A351" s="34" t="s">
        <v>222</v>
      </c>
      <c r="B351" s="23"/>
      <c r="C351" s="25"/>
      <c r="D351" s="26"/>
      <c r="E351" s="19" t="s">
        <v>223</v>
      </c>
      <c r="F351" s="20">
        <v>700</v>
      </c>
      <c r="G351" s="20">
        <v>0</v>
      </c>
    </row>
    <row r="352" spans="1:7" ht="29.25" customHeight="1">
      <c r="A352" s="21" t="s">
        <v>107</v>
      </c>
      <c r="B352" s="2"/>
      <c r="C352" s="46" t="s">
        <v>106</v>
      </c>
      <c r="D352" s="47"/>
      <c r="E352" s="48"/>
      <c r="F352" s="15">
        <f>F353+F358</f>
        <v>20599.6</v>
      </c>
      <c r="G352" s="15">
        <f>G353</f>
        <v>0</v>
      </c>
    </row>
    <row r="353" spans="1:7" ht="39" customHeight="1">
      <c r="A353" s="73" t="s">
        <v>276</v>
      </c>
      <c r="B353" s="23"/>
      <c r="C353" s="25"/>
      <c r="D353" s="19" t="s">
        <v>253</v>
      </c>
      <c r="E353" s="26"/>
      <c r="F353" s="20">
        <f>F354</f>
        <v>19361.899999999998</v>
      </c>
      <c r="G353" s="20">
        <f>G354</f>
        <v>0</v>
      </c>
    </row>
    <row r="354" spans="1:7" ht="14.25" customHeight="1">
      <c r="A354" s="73" t="s">
        <v>25</v>
      </c>
      <c r="B354" s="23"/>
      <c r="C354" s="25"/>
      <c r="D354" s="19" t="s">
        <v>277</v>
      </c>
      <c r="E354" s="26"/>
      <c r="F354" s="20">
        <f>SUM(F355:F357)</f>
        <v>19361.899999999998</v>
      </c>
      <c r="G354" s="20">
        <f>SUM(G355:G357)</f>
        <v>0</v>
      </c>
    </row>
    <row r="355" spans="1:7" ht="23.25" customHeight="1">
      <c r="A355" s="34" t="s">
        <v>224</v>
      </c>
      <c r="B355" s="23"/>
      <c r="C355" s="25"/>
      <c r="D355" s="19"/>
      <c r="E355" s="26">
        <v>120</v>
      </c>
      <c r="F355" s="71">
        <v>18377.3</v>
      </c>
      <c r="G355" s="20">
        <v>0</v>
      </c>
    </row>
    <row r="356" spans="1:7" ht="27" customHeight="1">
      <c r="A356" s="34" t="s">
        <v>225</v>
      </c>
      <c r="B356" s="23"/>
      <c r="C356" s="25"/>
      <c r="D356" s="19"/>
      <c r="E356" s="26">
        <v>240</v>
      </c>
      <c r="F356" s="20">
        <v>964.6</v>
      </c>
      <c r="G356" s="20">
        <v>0</v>
      </c>
    </row>
    <row r="357" spans="1:7" ht="18" customHeight="1">
      <c r="A357" s="35" t="s">
        <v>226</v>
      </c>
      <c r="B357" s="23"/>
      <c r="C357" s="25"/>
      <c r="D357" s="19"/>
      <c r="E357" s="26">
        <v>850</v>
      </c>
      <c r="F357" s="20">
        <v>20</v>
      </c>
      <c r="G357" s="20">
        <v>0</v>
      </c>
    </row>
    <row r="358" spans="1:7" ht="36.75" customHeight="1">
      <c r="A358" s="92" t="s">
        <v>278</v>
      </c>
      <c r="B358" s="23"/>
      <c r="C358" s="25"/>
      <c r="D358" s="19" t="s">
        <v>254</v>
      </c>
      <c r="E358" s="26"/>
      <c r="F358" s="20">
        <f>F359+F362</f>
        <v>1237.7</v>
      </c>
      <c r="G358" s="20">
        <v>0</v>
      </c>
    </row>
    <row r="359" spans="1:7" ht="41.25" customHeight="1">
      <c r="A359" s="92" t="s">
        <v>281</v>
      </c>
      <c r="B359" s="23"/>
      <c r="C359" s="25"/>
      <c r="D359" s="19" t="s">
        <v>279</v>
      </c>
      <c r="E359" s="26"/>
      <c r="F359" s="20">
        <f>F360</f>
        <v>1187.7</v>
      </c>
      <c r="G359" s="20">
        <f>G360</f>
        <v>0</v>
      </c>
    </row>
    <row r="360" spans="1:7" ht="14.25" customHeight="1">
      <c r="A360" s="73" t="s">
        <v>25</v>
      </c>
      <c r="B360" s="23"/>
      <c r="C360" s="25"/>
      <c r="D360" s="19" t="s">
        <v>280</v>
      </c>
      <c r="E360" s="26"/>
      <c r="F360" s="20">
        <f>F361</f>
        <v>1187.7</v>
      </c>
      <c r="G360" s="20">
        <f>G361</f>
        <v>0</v>
      </c>
    </row>
    <row r="361" spans="1:7" ht="27" customHeight="1">
      <c r="A361" s="34" t="s">
        <v>225</v>
      </c>
      <c r="B361" s="23"/>
      <c r="C361" s="25"/>
      <c r="D361" s="19"/>
      <c r="E361" s="26">
        <v>240</v>
      </c>
      <c r="F361" s="20">
        <v>1187.7</v>
      </c>
      <c r="G361" s="20">
        <v>0</v>
      </c>
    </row>
    <row r="362" spans="1:7" ht="27" customHeight="1">
      <c r="A362" s="93" t="s">
        <v>283</v>
      </c>
      <c r="B362" s="85"/>
      <c r="C362" s="53"/>
      <c r="D362" s="94" t="s">
        <v>282</v>
      </c>
      <c r="E362" s="83"/>
      <c r="F362" s="15">
        <f>F363</f>
        <v>50</v>
      </c>
      <c r="G362" s="15">
        <f>G363</f>
        <v>0</v>
      </c>
    </row>
    <row r="363" spans="1:7" ht="17.25" customHeight="1">
      <c r="A363" s="73" t="s">
        <v>25</v>
      </c>
      <c r="B363" s="23"/>
      <c r="C363" s="23"/>
      <c r="D363" s="19" t="s">
        <v>284</v>
      </c>
      <c r="E363" s="19"/>
      <c r="F363" s="20">
        <f>F364</f>
        <v>50</v>
      </c>
      <c r="G363" s="20">
        <f>G364</f>
        <v>0</v>
      </c>
    </row>
    <row r="364" spans="1:7" ht="22.5" customHeight="1">
      <c r="A364" s="34" t="s">
        <v>225</v>
      </c>
      <c r="B364" s="23"/>
      <c r="C364" s="25"/>
      <c r="D364" s="19"/>
      <c r="E364" s="26">
        <v>240</v>
      </c>
      <c r="F364" s="20">
        <v>50</v>
      </c>
      <c r="G364" s="20">
        <v>0</v>
      </c>
    </row>
    <row r="365" spans="1:7" ht="15.75" customHeight="1">
      <c r="A365" s="21" t="s">
        <v>147</v>
      </c>
      <c r="B365" s="2"/>
      <c r="C365" s="46" t="s">
        <v>109</v>
      </c>
      <c r="D365" s="19"/>
      <c r="E365" s="26"/>
      <c r="F365" s="20">
        <f aca="true" t="shared" si="20" ref="F365:G368">F366</f>
        <v>5233</v>
      </c>
      <c r="G365" s="20">
        <f t="shared" si="20"/>
        <v>0</v>
      </c>
    </row>
    <row r="366" spans="1:7" ht="39" customHeight="1">
      <c r="A366" s="92" t="s">
        <v>278</v>
      </c>
      <c r="B366" s="23"/>
      <c r="C366" s="25"/>
      <c r="D366" s="19" t="s">
        <v>254</v>
      </c>
      <c r="E366" s="26"/>
      <c r="F366" s="20">
        <f t="shared" si="20"/>
        <v>5233</v>
      </c>
      <c r="G366" s="20">
        <f t="shared" si="20"/>
        <v>0</v>
      </c>
    </row>
    <row r="367" spans="1:7" ht="40.5" customHeight="1">
      <c r="A367" s="92" t="s">
        <v>281</v>
      </c>
      <c r="B367" s="23"/>
      <c r="C367" s="25"/>
      <c r="D367" s="19" t="s">
        <v>279</v>
      </c>
      <c r="E367" s="26"/>
      <c r="F367" s="20">
        <f t="shared" si="20"/>
        <v>5233</v>
      </c>
      <c r="G367" s="20">
        <f t="shared" si="20"/>
        <v>0</v>
      </c>
    </row>
    <row r="368" spans="1:7" ht="22.5" customHeight="1">
      <c r="A368" s="24" t="s">
        <v>173</v>
      </c>
      <c r="B368" s="23"/>
      <c r="C368" s="25"/>
      <c r="D368" s="19" t="s">
        <v>361</v>
      </c>
      <c r="E368" s="26"/>
      <c r="F368" s="20">
        <f t="shared" si="20"/>
        <v>5233</v>
      </c>
      <c r="G368" s="20">
        <f t="shared" si="20"/>
        <v>0</v>
      </c>
    </row>
    <row r="369" spans="1:7" ht="29.25" customHeight="1">
      <c r="A369" s="34" t="s">
        <v>225</v>
      </c>
      <c r="B369" s="23"/>
      <c r="C369" s="25"/>
      <c r="D369" s="19"/>
      <c r="E369" s="26">
        <v>240</v>
      </c>
      <c r="F369" s="20">
        <v>5233</v>
      </c>
      <c r="G369" s="20">
        <v>0</v>
      </c>
    </row>
    <row r="370" spans="1:7" ht="16.5" customHeight="1">
      <c r="A370" s="8" t="s">
        <v>167</v>
      </c>
      <c r="B370" s="9"/>
      <c r="C370" s="10" t="s">
        <v>58</v>
      </c>
      <c r="D370" s="6"/>
      <c r="E370" s="6"/>
      <c r="F370" s="14">
        <f>F371</f>
        <v>500</v>
      </c>
      <c r="G370" s="14">
        <v>0</v>
      </c>
    </row>
    <row r="371" spans="1:7" ht="14.25" customHeight="1">
      <c r="A371" s="21" t="s">
        <v>169</v>
      </c>
      <c r="B371" s="2"/>
      <c r="C371" s="46" t="s">
        <v>59</v>
      </c>
      <c r="D371" s="47"/>
      <c r="E371" s="48"/>
      <c r="F371" s="15">
        <f>F372</f>
        <v>500</v>
      </c>
      <c r="G371" s="15">
        <v>0</v>
      </c>
    </row>
    <row r="372" spans="1:7" ht="16.5" customHeight="1">
      <c r="A372" s="41" t="s">
        <v>9</v>
      </c>
      <c r="B372" s="23"/>
      <c r="C372" s="25"/>
      <c r="D372" s="26" t="s">
        <v>189</v>
      </c>
      <c r="E372" s="26"/>
      <c r="F372" s="20">
        <f>F373</f>
        <v>500</v>
      </c>
      <c r="G372" s="20">
        <v>0</v>
      </c>
    </row>
    <row r="373" spans="1:7" ht="49.5" customHeight="1">
      <c r="A373" s="74" t="s">
        <v>182</v>
      </c>
      <c r="B373" s="23"/>
      <c r="C373" s="25"/>
      <c r="D373" s="19" t="s">
        <v>190</v>
      </c>
      <c r="E373" s="26"/>
      <c r="F373" s="20">
        <f>F374</f>
        <v>500</v>
      </c>
      <c r="G373" s="20">
        <v>0</v>
      </c>
    </row>
    <row r="374" spans="1:7" ht="25.5" customHeight="1">
      <c r="A374" s="34" t="s">
        <v>222</v>
      </c>
      <c r="B374" s="23"/>
      <c r="C374" s="25"/>
      <c r="D374" s="26"/>
      <c r="E374" s="19" t="s">
        <v>223</v>
      </c>
      <c r="F374" s="20">
        <v>500</v>
      </c>
      <c r="G374" s="20">
        <v>0</v>
      </c>
    </row>
    <row r="375" spans="1:7" ht="24" customHeight="1">
      <c r="A375" s="17" t="s">
        <v>171</v>
      </c>
      <c r="B375" s="11" t="s">
        <v>172</v>
      </c>
      <c r="C375" s="11"/>
      <c r="D375" s="13"/>
      <c r="E375" s="13"/>
      <c r="F375" s="14">
        <f>F376</f>
        <v>3109.9</v>
      </c>
      <c r="G375" s="14">
        <f>G376</f>
        <v>0</v>
      </c>
    </row>
    <row r="376" spans="1:7" ht="16.5" customHeight="1">
      <c r="A376" s="8" t="s">
        <v>19</v>
      </c>
      <c r="B376" s="9"/>
      <c r="C376" s="10" t="s">
        <v>20</v>
      </c>
      <c r="D376" s="6"/>
      <c r="E376" s="6"/>
      <c r="F376" s="14">
        <f>F377+F386</f>
        <v>3109.9</v>
      </c>
      <c r="G376" s="14">
        <f>G377+G386</f>
        <v>0</v>
      </c>
    </row>
    <row r="377" spans="1:7" ht="27.75" customHeight="1">
      <c r="A377" s="21" t="s">
        <v>107</v>
      </c>
      <c r="B377" s="2"/>
      <c r="C377" s="46" t="s">
        <v>106</v>
      </c>
      <c r="D377" s="47"/>
      <c r="E377" s="48"/>
      <c r="F377" s="15">
        <f>F378</f>
        <v>3090.9</v>
      </c>
      <c r="G377" s="15">
        <f>G378</f>
        <v>0</v>
      </c>
    </row>
    <row r="378" spans="1:7" ht="24" customHeight="1">
      <c r="A378" s="73" t="s">
        <v>10</v>
      </c>
      <c r="B378" s="23"/>
      <c r="C378" s="25"/>
      <c r="D378" s="19" t="s">
        <v>214</v>
      </c>
      <c r="E378" s="26"/>
      <c r="F378" s="20">
        <f>F379+F382+F384</f>
        <v>3090.9</v>
      </c>
      <c r="G378" s="20">
        <f>G379+G384+G382</f>
        <v>0</v>
      </c>
    </row>
    <row r="379" spans="1:7" ht="15" customHeight="1">
      <c r="A379" s="73" t="s">
        <v>25</v>
      </c>
      <c r="B379" s="23"/>
      <c r="C379" s="25"/>
      <c r="D379" s="19" t="s">
        <v>215</v>
      </c>
      <c r="E379" s="26"/>
      <c r="F379" s="20">
        <f>F380+F381</f>
        <v>524.3</v>
      </c>
      <c r="G379" s="20">
        <f>G380+G381</f>
        <v>0</v>
      </c>
    </row>
    <row r="380" spans="1:7" ht="24" customHeight="1">
      <c r="A380" s="34" t="s">
        <v>225</v>
      </c>
      <c r="B380" s="23"/>
      <c r="C380" s="25"/>
      <c r="D380" s="19"/>
      <c r="E380" s="26">
        <v>240</v>
      </c>
      <c r="F380" s="20">
        <v>511.8</v>
      </c>
      <c r="G380" s="20">
        <v>0</v>
      </c>
    </row>
    <row r="381" spans="1:7" ht="16.5" customHeight="1">
      <c r="A381" s="35" t="s">
        <v>226</v>
      </c>
      <c r="B381" s="23"/>
      <c r="C381" s="39"/>
      <c r="D381" s="19"/>
      <c r="E381" s="19" t="s">
        <v>236</v>
      </c>
      <c r="F381" s="20">
        <v>12.5</v>
      </c>
      <c r="G381" s="20">
        <v>0</v>
      </c>
    </row>
    <row r="382" spans="1:7" ht="18" customHeight="1">
      <c r="A382" s="44" t="s">
        <v>174</v>
      </c>
      <c r="B382" s="23"/>
      <c r="C382" s="39"/>
      <c r="D382" s="19" t="s">
        <v>264</v>
      </c>
      <c r="E382" s="19"/>
      <c r="F382" s="20">
        <f>F383</f>
        <v>744.7</v>
      </c>
      <c r="G382" s="20">
        <f>G383</f>
        <v>0</v>
      </c>
    </row>
    <row r="383" spans="1:7" ht="21" customHeight="1">
      <c r="A383" s="34" t="s">
        <v>224</v>
      </c>
      <c r="B383" s="23"/>
      <c r="C383" s="25"/>
      <c r="D383" s="19"/>
      <c r="E383" s="26">
        <v>120</v>
      </c>
      <c r="F383" s="20">
        <v>744.7</v>
      </c>
      <c r="G383" s="20">
        <v>0</v>
      </c>
    </row>
    <row r="384" spans="1:7" ht="17.25" customHeight="1">
      <c r="A384" s="44" t="s">
        <v>175</v>
      </c>
      <c r="B384" s="23"/>
      <c r="C384" s="39"/>
      <c r="D384" s="19" t="s">
        <v>248</v>
      </c>
      <c r="E384" s="19"/>
      <c r="F384" s="20">
        <f>F385</f>
        <v>1821.9</v>
      </c>
      <c r="G384" s="20">
        <f>G385</f>
        <v>0</v>
      </c>
    </row>
    <row r="385" spans="1:7" ht="24" customHeight="1">
      <c r="A385" s="34" t="s">
        <v>224</v>
      </c>
      <c r="B385" s="23"/>
      <c r="C385" s="25"/>
      <c r="D385" s="19"/>
      <c r="E385" s="26">
        <v>120</v>
      </c>
      <c r="F385" s="20">
        <v>1821.9</v>
      </c>
      <c r="G385" s="20">
        <v>0</v>
      </c>
    </row>
    <row r="386" spans="1:7" ht="15.75" customHeight="1">
      <c r="A386" s="21" t="s">
        <v>165</v>
      </c>
      <c r="B386" s="2"/>
      <c r="C386" s="46" t="s">
        <v>109</v>
      </c>
      <c r="D386" s="47"/>
      <c r="E386" s="48"/>
      <c r="F386" s="15">
        <f>F387</f>
        <v>19</v>
      </c>
      <c r="G386" s="15">
        <v>0</v>
      </c>
    </row>
    <row r="387" spans="1:7" ht="14.25" customHeight="1">
      <c r="A387" s="41" t="s">
        <v>9</v>
      </c>
      <c r="B387" s="23"/>
      <c r="C387" s="23"/>
      <c r="D387" s="19" t="s">
        <v>189</v>
      </c>
      <c r="E387" s="19"/>
      <c r="F387" s="20">
        <f>F388</f>
        <v>19</v>
      </c>
      <c r="G387" s="20">
        <v>0</v>
      </c>
    </row>
    <row r="388" spans="1:7" ht="14.25" customHeight="1">
      <c r="A388" s="24" t="s">
        <v>173</v>
      </c>
      <c r="B388" s="23"/>
      <c r="C388" s="23"/>
      <c r="D388" s="19" t="s">
        <v>216</v>
      </c>
      <c r="E388" s="19"/>
      <c r="F388" s="20">
        <f>F389</f>
        <v>19</v>
      </c>
      <c r="G388" s="20">
        <v>0</v>
      </c>
    </row>
    <row r="389" spans="1:7" ht="23.25" customHeight="1">
      <c r="A389" s="34" t="s">
        <v>225</v>
      </c>
      <c r="B389" s="23"/>
      <c r="C389" s="25"/>
      <c r="D389" s="19"/>
      <c r="E389" s="26">
        <v>240</v>
      </c>
      <c r="F389" s="20">
        <v>19</v>
      </c>
      <c r="G389" s="20">
        <v>0</v>
      </c>
    </row>
    <row r="390" spans="1:7" ht="39.75" customHeight="1">
      <c r="A390" s="201" t="s">
        <v>128</v>
      </c>
      <c r="B390" s="164" t="s">
        <v>129</v>
      </c>
      <c r="C390" s="164"/>
      <c r="D390" s="165"/>
      <c r="E390" s="165"/>
      <c r="F390" s="128">
        <f>F391+F419+F471+F477</f>
        <v>376626</v>
      </c>
      <c r="G390" s="128">
        <f>G391+G419+G471+G477</f>
        <v>62344</v>
      </c>
    </row>
    <row r="391" spans="1:7" ht="12.75" customHeight="1">
      <c r="A391" s="201" t="s">
        <v>35</v>
      </c>
      <c r="B391" s="125"/>
      <c r="C391" s="126" t="s">
        <v>36</v>
      </c>
      <c r="D391" s="127"/>
      <c r="E391" s="127"/>
      <c r="F391" s="128">
        <f>F396+F397+F416</f>
        <v>177372.00000000003</v>
      </c>
      <c r="G391" s="128">
        <f>G396+G397+G416</f>
        <v>0</v>
      </c>
    </row>
    <row r="392" spans="1:7" ht="13.5" customHeight="1">
      <c r="A392" s="129" t="s">
        <v>155</v>
      </c>
      <c r="B392" s="130"/>
      <c r="C392" s="131" t="s">
        <v>154</v>
      </c>
      <c r="D392" s="132"/>
      <c r="E392" s="133"/>
      <c r="F392" s="134">
        <f>F396</f>
        <v>220.7</v>
      </c>
      <c r="G392" s="134">
        <f>G396</f>
        <v>0</v>
      </c>
    </row>
    <row r="393" spans="1:7" ht="26.25" customHeight="1">
      <c r="A393" s="41" t="s">
        <v>368</v>
      </c>
      <c r="B393" s="202"/>
      <c r="C393" s="203"/>
      <c r="D393" s="204" t="s">
        <v>369</v>
      </c>
      <c r="E393" s="205"/>
      <c r="F393" s="71">
        <f aca="true" t="shared" si="21" ref="F393:G395">F394</f>
        <v>220.7</v>
      </c>
      <c r="G393" s="71">
        <f t="shared" si="21"/>
        <v>0</v>
      </c>
    </row>
    <row r="394" spans="1:7" ht="24" customHeight="1">
      <c r="A394" s="41" t="s">
        <v>370</v>
      </c>
      <c r="B394" s="206"/>
      <c r="C394" s="207"/>
      <c r="D394" s="204" t="s">
        <v>371</v>
      </c>
      <c r="E394" s="205"/>
      <c r="F394" s="71">
        <f t="shared" si="21"/>
        <v>220.7</v>
      </c>
      <c r="G394" s="71">
        <f t="shared" si="21"/>
        <v>0</v>
      </c>
    </row>
    <row r="395" spans="1:7" ht="15.75" customHeight="1">
      <c r="A395" s="41" t="s">
        <v>156</v>
      </c>
      <c r="B395" s="208"/>
      <c r="C395" s="209"/>
      <c r="D395" s="204" t="s">
        <v>372</v>
      </c>
      <c r="E395" s="204"/>
      <c r="F395" s="71">
        <f t="shared" si="21"/>
        <v>220.7</v>
      </c>
      <c r="G395" s="71">
        <f t="shared" si="21"/>
        <v>0</v>
      </c>
    </row>
    <row r="396" spans="1:7" ht="23.25" customHeight="1">
      <c r="A396" s="41" t="s">
        <v>225</v>
      </c>
      <c r="B396" s="206"/>
      <c r="C396" s="207"/>
      <c r="D396" s="204"/>
      <c r="E396" s="210">
        <v>240</v>
      </c>
      <c r="F396" s="211">
        <v>220.7</v>
      </c>
      <c r="G396" s="212">
        <v>0</v>
      </c>
    </row>
    <row r="397" spans="1:7" ht="15" customHeight="1">
      <c r="A397" s="41" t="s">
        <v>123</v>
      </c>
      <c r="B397" s="130"/>
      <c r="C397" s="131" t="s">
        <v>81</v>
      </c>
      <c r="D397" s="132"/>
      <c r="E397" s="133"/>
      <c r="F397" s="134">
        <f>F398+F401+F411</f>
        <v>175433.6</v>
      </c>
      <c r="G397" s="134">
        <f>G398+G401+G411</f>
        <v>0</v>
      </c>
    </row>
    <row r="398" spans="1:7" ht="28.5" customHeight="1">
      <c r="A398" s="41" t="s">
        <v>218</v>
      </c>
      <c r="B398" s="206"/>
      <c r="C398" s="207"/>
      <c r="D398" s="204" t="s">
        <v>373</v>
      </c>
      <c r="E398" s="210"/>
      <c r="F398" s="71">
        <f>F399</f>
        <v>17300</v>
      </c>
      <c r="G398" s="71">
        <f>G399</f>
        <v>0</v>
      </c>
    </row>
    <row r="399" spans="1:7" ht="15" customHeight="1">
      <c r="A399" s="41" t="s">
        <v>120</v>
      </c>
      <c r="B399" s="206"/>
      <c r="C399" s="207"/>
      <c r="D399" s="204" t="s">
        <v>374</v>
      </c>
      <c r="E399" s="210"/>
      <c r="F399" s="71">
        <f>F400</f>
        <v>17300</v>
      </c>
      <c r="G399" s="71">
        <f>G400</f>
        <v>0</v>
      </c>
    </row>
    <row r="400" spans="1:7" ht="26.25" customHeight="1">
      <c r="A400" s="41" t="s">
        <v>225</v>
      </c>
      <c r="B400" s="206"/>
      <c r="C400" s="207"/>
      <c r="D400" s="204"/>
      <c r="E400" s="210">
        <v>240</v>
      </c>
      <c r="F400" s="213">
        <v>17300</v>
      </c>
      <c r="G400" s="71">
        <v>0</v>
      </c>
    </row>
    <row r="401" spans="1:7" ht="29.25" customHeight="1">
      <c r="A401" s="41" t="s">
        <v>375</v>
      </c>
      <c r="B401" s="206"/>
      <c r="C401" s="207"/>
      <c r="D401" s="204" t="s">
        <v>376</v>
      </c>
      <c r="E401" s="210"/>
      <c r="F401" s="213">
        <f>F402+F405+F408</f>
        <v>118659.2</v>
      </c>
      <c r="G401" s="71">
        <f>G402+G404+G406+G408</f>
        <v>0</v>
      </c>
    </row>
    <row r="402" spans="1:7" ht="26.25" customHeight="1">
      <c r="A402" s="41" t="s">
        <v>377</v>
      </c>
      <c r="B402" s="206"/>
      <c r="C402" s="206"/>
      <c r="D402" s="204" t="s">
        <v>378</v>
      </c>
      <c r="E402" s="214"/>
      <c r="F402" s="71">
        <f>F403</f>
        <v>83231</v>
      </c>
      <c r="G402" s="71">
        <f>G403</f>
        <v>0</v>
      </c>
    </row>
    <row r="403" spans="1:7" ht="18.75" customHeight="1">
      <c r="A403" s="41" t="s">
        <v>120</v>
      </c>
      <c r="B403" s="206"/>
      <c r="C403" s="206"/>
      <c r="D403" s="204" t="s">
        <v>379</v>
      </c>
      <c r="E403" s="214"/>
      <c r="F403" s="71">
        <f>F404</f>
        <v>83231</v>
      </c>
      <c r="G403" s="71">
        <f>G404</f>
        <v>0</v>
      </c>
    </row>
    <row r="404" spans="1:7" ht="14.25" customHeight="1">
      <c r="A404" s="41" t="s">
        <v>225</v>
      </c>
      <c r="B404" s="206"/>
      <c r="C404" s="207"/>
      <c r="D404" s="204"/>
      <c r="E404" s="210">
        <v>240</v>
      </c>
      <c r="F404" s="213">
        <v>83231</v>
      </c>
      <c r="G404" s="71">
        <f>G405</f>
        <v>0</v>
      </c>
    </row>
    <row r="405" spans="1:7" ht="24" customHeight="1">
      <c r="A405" s="41" t="s">
        <v>380</v>
      </c>
      <c r="B405" s="206"/>
      <c r="C405" s="206"/>
      <c r="D405" s="204" t="s">
        <v>381</v>
      </c>
      <c r="E405" s="214"/>
      <c r="F405" s="213">
        <v>20600</v>
      </c>
      <c r="G405" s="215">
        <v>0</v>
      </c>
    </row>
    <row r="406" spans="1:7" ht="17.25" customHeight="1">
      <c r="A406" s="41" t="s">
        <v>120</v>
      </c>
      <c r="B406" s="206"/>
      <c r="C406" s="206"/>
      <c r="D406" s="204" t="s">
        <v>382</v>
      </c>
      <c r="E406" s="214"/>
      <c r="F406" s="213">
        <v>20600</v>
      </c>
      <c r="G406" s="71">
        <f>G407</f>
        <v>0</v>
      </c>
    </row>
    <row r="407" spans="1:7" ht="24" customHeight="1">
      <c r="A407" s="41" t="s">
        <v>225</v>
      </c>
      <c r="B407" s="206"/>
      <c r="C407" s="206"/>
      <c r="D407" s="204"/>
      <c r="E407" s="214" t="s">
        <v>233</v>
      </c>
      <c r="F407" s="213">
        <v>20600</v>
      </c>
      <c r="G407" s="71">
        <v>0</v>
      </c>
    </row>
    <row r="408" spans="1:7" ht="35.25" customHeight="1">
      <c r="A408" s="41" t="s">
        <v>383</v>
      </c>
      <c r="B408" s="216"/>
      <c r="C408" s="216"/>
      <c r="D408" s="204" t="s">
        <v>384</v>
      </c>
      <c r="E408" s="216"/>
      <c r="F408" s="213">
        <v>14828.2</v>
      </c>
      <c r="G408" s="71">
        <f>G409</f>
        <v>0</v>
      </c>
    </row>
    <row r="409" spans="1:7" ht="24" customHeight="1">
      <c r="A409" s="41" t="s">
        <v>131</v>
      </c>
      <c r="B409" s="216"/>
      <c r="C409" s="216"/>
      <c r="D409" s="204" t="s">
        <v>385</v>
      </c>
      <c r="E409" s="216"/>
      <c r="F409" s="213">
        <v>14828.2</v>
      </c>
      <c r="G409" s="71">
        <v>0</v>
      </c>
    </row>
    <row r="410" spans="1:7" ht="23.25" customHeight="1">
      <c r="A410" s="41" t="s">
        <v>225</v>
      </c>
      <c r="B410" s="216"/>
      <c r="C410" s="216"/>
      <c r="D410" s="216"/>
      <c r="E410" s="210">
        <v>240</v>
      </c>
      <c r="F410" s="213">
        <v>14828.2</v>
      </c>
      <c r="G410" s="71">
        <v>0</v>
      </c>
    </row>
    <row r="411" spans="1:7" ht="19.5" customHeight="1">
      <c r="A411" s="41" t="s">
        <v>9</v>
      </c>
      <c r="B411" s="206"/>
      <c r="C411" s="206"/>
      <c r="D411" s="43" t="s">
        <v>189</v>
      </c>
      <c r="E411" s="214"/>
      <c r="F411" s="71">
        <f>F412</f>
        <v>39474.4</v>
      </c>
      <c r="G411" s="71">
        <f>G412</f>
        <v>0</v>
      </c>
    </row>
    <row r="412" spans="1:7" ht="17.25" customHeight="1">
      <c r="A412" s="41" t="s">
        <v>120</v>
      </c>
      <c r="B412" s="206"/>
      <c r="C412" s="206"/>
      <c r="D412" s="204" t="s">
        <v>470</v>
      </c>
      <c r="E412" s="214"/>
      <c r="F412" s="71">
        <f>F413</f>
        <v>39474.4</v>
      </c>
      <c r="G412" s="71">
        <f>G413</f>
        <v>0</v>
      </c>
    </row>
    <row r="413" spans="1:7" ht="23.25" customHeight="1">
      <c r="A413" s="41" t="s">
        <v>225</v>
      </c>
      <c r="B413" s="206"/>
      <c r="C413" s="206"/>
      <c r="D413" s="204"/>
      <c r="E413" s="214" t="s">
        <v>233</v>
      </c>
      <c r="F413" s="71">
        <v>39474.4</v>
      </c>
      <c r="G413" s="71">
        <v>0</v>
      </c>
    </row>
    <row r="414" spans="1:7" ht="13.5" customHeight="1">
      <c r="A414" s="129" t="s">
        <v>37</v>
      </c>
      <c r="B414" s="130"/>
      <c r="C414" s="117" t="s">
        <v>82</v>
      </c>
      <c r="D414" s="118"/>
      <c r="E414" s="119"/>
      <c r="F414" s="217">
        <f>F415</f>
        <v>1717.7</v>
      </c>
      <c r="G414" s="134">
        <f>G416</f>
        <v>0</v>
      </c>
    </row>
    <row r="415" spans="1:7" ht="28.5" customHeight="1">
      <c r="A415" s="41" t="s">
        <v>368</v>
      </c>
      <c r="B415" s="216"/>
      <c r="C415" s="216"/>
      <c r="D415" s="204" t="s">
        <v>369</v>
      </c>
      <c r="E415" s="210"/>
      <c r="F415" s="213">
        <f>F416</f>
        <v>1717.7</v>
      </c>
      <c r="G415" s="213">
        <f>G416</f>
        <v>0</v>
      </c>
    </row>
    <row r="416" spans="1:7" ht="24.75" customHeight="1">
      <c r="A416" s="41" t="s">
        <v>370</v>
      </c>
      <c r="B416" s="206"/>
      <c r="C416" s="207"/>
      <c r="D416" s="204" t="s">
        <v>371</v>
      </c>
      <c r="E416" s="210"/>
      <c r="F416" s="213">
        <f>F417</f>
        <v>1717.7</v>
      </c>
      <c r="G416" s="213">
        <f>G417</f>
        <v>0</v>
      </c>
    </row>
    <row r="417" spans="1:7" ht="36" customHeight="1">
      <c r="A417" s="41" t="s">
        <v>100</v>
      </c>
      <c r="B417" s="206"/>
      <c r="C417" s="206"/>
      <c r="D417" s="204" t="s">
        <v>386</v>
      </c>
      <c r="E417" s="210"/>
      <c r="F417" s="213">
        <f>F418</f>
        <v>1717.7</v>
      </c>
      <c r="G417" s="213">
        <f>G418</f>
        <v>0</v>
      </c>
    </row>
    <row r="418" spans="1:7" ht="28.5" customHeight="1">
      <c r="A418" s="41" t="s">
        <v>225</v>
      </c>
      <c r="B418" s="218"/>
      <c r="C418" s="219"/>
      <c r="D418" s="216"/>
      <c r="E418" s="210">
        <v>240</v>
      </c>
      <c r="F418" s="213">
        <v>1717.7</v>
      </c>
      <c r="G418" s="213">
        <v>0</v>
      </c>
    </row>
    <row r="419" spans="1:7" ht="14.25" customHeight="1">
      <c r="A419" s="247" t="s">
        <v>38</v>
      </c>
      <c r="B419" s="216"/>
      <c r="C419" s="203" t="s">
        <v>39</v>
      </c>
      <c r="D419" s="204"/>
      <c r="E419" s="210"/>
      <c r="F419" s="220">
        <f>F420+F430+F435+F446</f>
        <v>143194.6</v>
      </c>
      <c r="G419" s="220">
        <f>G420+G435+G446</f>
        <v>9836</v>
      </c>
    </row>
    <row r="420" spans="1:7" ht="15.75" customHeight="1">
      <c r="A420" s="221" t="s">
        <v>40</v>
      </c>
      <c r="B420" s="206"/>
      <c r="C420" s="206" t="s">
        <v>41</v>
      </c>
      <c r="D420" s="204"/>
      <c r="E420" s="210"/>
      <c r="F420" s="213">
        <f>F422+F427</f>
        <v>16328.2</v>
      </c>
      <c r="G420" s="222">
        <v>0</v>
      </c>
    </row>
    <row r="421" spans="1:7" ht="35.25" customHeight="1">
      <c r="A421" s="247" t="s">
        <v>368</v>
      </c>
      <c r="B421" s="206"/>
      <c r="C421" s="206"/>
      <c r="D421" s="204" t="s">
        <v>369</v>
      </c>
      <c r="E421" s="210"/>
      <c r="F421" s="213">
        <f>F422</f>
        <v>4130.7</v>
      </c>
      <c r="G421" s="213">
        <f>G422</f>
        <v>0</v>
      </c>
    </row>
    <row r="422" spans="1:7" ht="15.75" customHeight="1">
      <c r="A422" s="248" t="s">
        <v>387</v>
      </c>
      <c r="B422" s="206"/>
      <c r="C422" s="207"/>
      <c r="D422" s="204" t="s">
        <v>388</v>
      </c>
      <c r="E422" s="210"/>
      <c r="F422" s="213">
        <f>F423+F425</f>
        <v>4130.7</v>
      </c>
      <c r="G422" s="213">
        <f>G423+G425</f>
        <v>0</v>
      </c>
    </row>
    <row r="423" spans="1:7" ht="15" customHeight="1">
      <c r="A423" s="223" t="s">
        <v>98</v>
      </c>
      <c r="B423" s="206"/>
      <c r="C423" s="207"/>
      <c r="D423" s="204" t="s">
        <v>389</v>
      </c>
      <c r="E423" s="210"/>
      <c r="F423" s="213">
        <f>F424</f>
        <v>3980.7</v>
      </c>
      <c r="G423" s="222">
        <v>0</v>
      </c>
    </row>
    <row r="424" spans="1:7" ht="24.75" customHeight="1">
      <c r="A424" s="224" t="s">
        <v>225</v>
      </c>
      <c r="B424" s="206"/>
      <c r="C424" s="207"/>
      <c r="D424" s="204"/>
      <c r="E424" s="210">
        <v>240</v>
      </c>
      <c r="F424" s="213">
        <v>3980.7</v>
      </c>
      <c r="G424" s="222">
        <v>0</v>
      </c>
    </row>
    <row r="425" spans="1:7" ht="24.75" customHeight="1">
      <c r="A425" s="224" t="s">
        <v>481</v>
      </c>
      <c r="B425" s="206"/>
      <c r="C425" s="207"/>
      <c r="D425" s="204" t="s">
        <v>479</v>
      </c>
      <c r="E425" s="210"/>
      <c r="F425" s="213">
        <f>F426</f>
        <v>150</v>
      </c>
      <c r="G425" s="213">
        <f>G426</f>
        <v>0</v>
      </c>
    </row>
    <row r="426" spans="1:7" ht="24.75" customHeight="1">
      <c r="A426" s="224" t="s">
        <v>225</v>
      </c>
      <c r="B426" s="206"/>
      <c r="C426" s="207"/>
      <c r="D426" s="204"/>
      <c r="E426" s="210">
        <v>240</v>
      </c>
      <c r="F426" s="213">
        <v>150</v>
      </c>
      <c r="G426" s="213">
        <v>0</v>
      </c>
    </row>
    <row r="427" spans="1:7" ht="21" customHeight="1">
      <c r="A427" s="248" t="s">
        <v>390</v>
      </c>
      <c r="B427" s="206"/>
      <c r="C427" s="207"/>
      <c r="D427" s="204" t="s">
        <v>391</v>
      </c>
      <c r="E427" s="210"/>
      <c r="F427" s="213">
        <f>F428</f>
        <v>12197.5</v>
      </c>
      <c r="G427" s="222">
        <v>0</v>
      </c>
    </row>
    <row r="428" spans="1:7" ht="17.25" customHeight="1">
      <c r="A428" s="223" t="s">
        <v>98</v>
      </c>
      <c r="B428" s="206"/>
      <c r="C428" s="207"/>
      <c r="D428" s="204" t="s">
        <v>392</v>
      </c>
      <c r="E428" s="210"/>
      <c r="F428" s="213">
        <f>F429</f>
        <v>12197.5</v>
      </c>
      <c r="G428" s="222">
        <v>0</v>
      </c>
    </row>
    <row r="429" spans="1:7" ht="27" customHeight="1">
      <c r="A429" s="224" t="s">
        <v>225</v>
      </c>
      <c r="B429" s="206"/>
      <c r="C429" s="207"/>
      <c r="D429" s="204"/>
      <c r="E429" s="210">
        <v>240</v>
      </c>
      <c r="F429" s="213">
        <v>12197.5</v>
      </c>
      <c r="G429" s="222">
        <v>0</v>
      </c>
    </row>
    <row r="430" spans="1:7" ht="17.25" customHeight="1">
      <c r="A430" s="21" t="s">
        <v>184</v>
      </c>
      <c r="B430" s="206"/>
      <c r="C430" s="206" t="s">
        <v>121</v>
      </c>
      <c r="D430" s="204"/>
      <c r="E430" s="210"/>
      <c r="F430" s="213">
        <f aca="true" t="shared" si="22" ref="F430:G433">F431</f>
        <v>1075</v>
      </c>
      <c r="G430" s="213">
        <f t="shared" si="22"/>
        <v>0</v>
      </c>
    </row>
    <row r="431" spans="1:7" ht="33" customHeight="1">
      <c r="A431" s="247" t="s">
        <v>368</v>
      </c>
      <c r="B431" s="206"/>
      <c r="C431" s="206"/>
      <c r="D431" s="204" t="s">
        <v>369</v>
      </c>
      <c r="E431" s="210"/>
      <c r="F431" s="213">
        <f t="shared" si="22"/>
        <v>1075</v>
      </c>
      <c r="G431" s="213">
        <f t="shared" si="22"/>
        <v>0</v>
      </c>
    </row>
    <row r="432" spans="1:7" ht="22.5" customHeight="1">
      <c r="A432" s="41" t="s">
        <v>370</v>
      </c>
      <c r="B432" s="206"/>
      <c r="C432" s="207"/>
      <c r="D432" s="204" t="s">
        <v>371</v>
      </c>
      <c r="E432" s="210"/>
      <c r="F432" s="213">
        <f>F433</f>
        <v>1075</v>
      </c>
      <c r="G432" s="213">
        <f>G433</f>
        <v>0</v>
      </c>
    </row>
    <row r="433" spans="1:7" ht="17.25" customHeight="1">
      <c r="A433" s="223" t="s">
        <v>480</v>
      </c>
      <c r="B433" s="206"/>
      <c r="C433" s="207"/>
      <c r="D433" s="204" t="s">
        <v>478</v>
      </c>
      <c r="E433" s="210"/>
      <c r="F433" s="213">
        <f t="shared" si="22"/>
        <v>1075</v>
      </c>
      <c r="G433" s="213">
        <f t="shared" si="22"/>
        <v>0</v>
      </c>
    </row>
    <row r="434" spans="1:7" ht="17.25" customHeight="1">
      <c r="A434" s="107" t="s">
        <v>232</v>
      </c>
      <c r="B434" s="206"/>
      <c r="C434" s="207"/>
      <c r="D434" s="204"/>
      <c r="E434" s="210">
        <v>410</v>
      </c>
      <c r="F434" s="213">
        <v>1075</v>
      </c>
      <c r="G434" s="213">
        <v>0</v>
      </c>
    </row>
    <row r="435" spans="1:7" ht="17.25" customHeight="1">
      <c r="A435" s="221" t="s">
        <v>42</v>
      </c>
      <c r="B435" s="218"/>
      <c r="C435" s="219" t="s">
        <v>83</v>
      </c>
      <c r="D435" s="204"/>
      <c r="E435" s="210"/>
      <c r="F435" s="225">
        <f>F437</f>
        <v>69011.1</v>
      </c>
      <c r="G435" s="222">
        <v>0</v>
      </c>
    </row>
    <row r="436" spans="1:7" ht="39" customHeight="1">
      <c r="A436" s="247" t="s">
        <v>368</v>
      </c>
      <c r="B436" s="216"/>
      <c r="C436" s="216"/>
      <c r="D436" s="204" t="s">
        <v>369</v>
      </c>
      <c r="E436" s="210"/>
      <c r="F436" s="225">
        <f>F437</f>
        <v>69011.1</v>
      </c>
      <c r="G436" s="225">
        <f>G437</f>
        <v>0</v>
      </c>
    </row>
    <row r="437" spans="1:7" ht="24.75" customHeight="1">
      <c r="A437" s="224" t="s">
        <v>370</v>
      </c>
      <c r="B437" s="206"/>
      <c r="C437" s="207"/>
      <c r="D437" s="204" t="s">
        <v>371</v>
      </c>
      <c r="E437" s="210"/>
      <c r="F437" s="225">
        <f>F438+F440+F442+F444</f>
        <v>69011.1</v>
      </c>
      <c r="G437" s="222">
        <v>0</v>
      </c>
    </row>
    <row r="438" spans="1:7" ht="17.25" customHeight="1">
      <c r="A438" s="224" t="s">
        <v>43</v>
      </c>
      <c r="B438" s="204"/>
      <c r="C438" s="219"/>
      <c r="D438" s="204" t="s">
        <v>393</v>
      </c>
      <c r="E438" s="210"/>
      <c r="F438" s="226">
        <v>37476</v>
      </c>
      <c r="G438" s="222">
        <v>0</v>
      </c>
    </row>
    <row r="439" spans="1:7" ht="28.5" customHeight="1">
      <c r="A439" s="224" t="s">
        <v>225</v>
      </c>
      <c r="B439" s="206"/>
      <c r="C439" s="207"/>
      <c r="D439" s="204"/>
      <c r="E439" s="210">
        <v>240</v>
      </c>
      <c r="F439" s="226">
        <v>37476</v>
      </c>
      <c r="G439" s="222">
        <v>0</v>
      </c>
    </row>
    <row r="440" spans="1:7" ht="17.25" customHeight="1">
      <c r="A440" s="224" t="s">
        <v>44</v>
      </c>
      <c r="B440" s="206"/>
      <c r="C440" s="207"/>
      <c r="D440" s="204" t="s">
        <v>394</v>
      </c>
      <c r="E440" s="210"/>
      <c r="F440" s="226">
        <v>11923.6</v>
      </c>
      <c r="G440" s="222">
        <v>0</v>
      </c>
    </row>
    <row r="441" spans="1:7" ht="24.75" customHeight="1">
      <c r="A441" s="224" t="s">
        <v>225</v>
      </c>
      <c r="B441" s="206"/>
      <c r="C441" s="207"/>
      <c r="D441" s="204"/>
      <c r="E441" s="210">
        <v>240</v>
      </c>
      <c r="F441" s="226">
        <v>11923.6</v>
      </c>
      <c r="G441" s="222">
        <v>0</v>
      </c>
    </row>
    <row r="442" spans="1:7" ht="17.25" customHeight="1">
      <c r="A442" s="224" t="s">
        <v>45</v>
      </c>
      <c r="B442" s="206"/>
      <c r="C442" s="207"/>
      <c r="D442" s="204" t="s">
        <v>395</v>
      </c>
      <c r="E442" s="210"/>
      <c r="F442" s="226">
        <v>13645.4</v>
      </c>
      <c r="G442" s="222">
        <v>0</v>
      </c>
    </row>
    <row r="443" spans="1:7" ht="22.5" customHeight="1">
      <c r="A443" s="224" t="s">
        <v>225</v>
      </c>
      <c r="B443" s="206"/>
      <c r="C443" s="207"/>
      <c r="D443" s="204"/>
      <c r="E443" s="210">
        <v>240</v>
      </c>
      <c r="F443" s="226">
        <v>13645.4</v>
      </c>
      <c r="G443" s="222">
        <v>0</v>
      </c>
    </row>
    <row r="444" spans="1:7" ht="25.5" customHeight="1">
      <c r="A444" s="224" t="s">
        <v>95</v>
      </c>
      <c r="B444" s="206"/>
      <c r="C444" s="207"/>
      <c r="D444" s="204" t="s">
        <v>396</v>
      </c>
      <c r="E444" s="210"/>
      <c r="F444" s="226">
        <f>F445</f>
        <v>5966.1</v>
      </c>
      <c r="G444" s="222">
        <v>0</v>
      </c>
    </row>
    <row r="445" spans="1:7" ht="24.75" customHeight="1">
      <c r="A445" s="224" t="s">
        <v>225</v>
      </c>
      <c r="B445" s="206"/>
      <c r="C445" s="207"/>
      <c r="D445" s="204"/>
      <c r="E445" s="210">
        <v>240</v>
      </c>
      <c r="F445" s="226">
        <v>5966.1</v>
      </c>
      <c r="G445" s="222">
        <v>0</v>
      </c>
    </row>
    <row r="446" spans="1:7" ht="17.25" customHeight="1">
      <c r="A446" s="221" t="s">
        <v>85</v>
      </c>
      <c r="B446" s="206"/>
      <c r="C446" s="219" t="s">
        <v>84</v>
      </c>
      <c r="D446" s="204"/>
      <c r="E446" s="210"/>
      <c r="F446" s="225">
        <f>F447+F458</f>
        <v>56780.299999999996</v>
      </c>
      <c r="G446" s="225">
        <f>G447+G458</f>
        <v>9836</v>
      </c>
    </row>
    <row r="447" spans="1:7" ht="36.75" customHeight="1">
      <c r="A447" s="92" t="s">
        <v>278</v>
      </c>
      <c r="B447" s="206"/>
      <c r="C447" s="207"/>
      <c r="D447" s="204" t="s">
        <v>254</v>
      </c>
      <c r="E447" s="210"/>
      <c r="F447" s="225">
        <f>F448+F455</f>
        <v>3730.2000000000003</v>
      </c>
      <c r="G447" s="227">
        <f>G448+G455</f>
        <v>1059.9</v>
      </c>
    </row>
    <row r="448" spans="1:7" ht="33.75" customHeight="1">
      <c r="A448" s="92" t="s">
        <v>281</v>
      </c>
      <c r="B448" s="204"/>
      <c r="C448" s="228"/>
      <c r="D448" s="229" t="s">
        <v>279</v>
      </c>
      <c r="E448" s="204"/>
      <c r="F448" s="226">
        <f>F449+F451+F453</f>
        <v>3510.2000000000003</v>
      </c>
      <c r="G448" s="226">
        <f>G449+G451+G453</f>
        <v>1059.9</v>
      </c>
    </row>
    <row r="449" spans="1:7" ht="17.25" customHeight="1">
      <c r="A449" s="221" t="s">
        <v>25</v>
      </c>
      <c r="B449" s="204"/>
      <c r="C449" s="228"/>
      <c r="D449" s="229" t="s">
        <v>280</v>
      </c>
      <c r="E449" s="204"/>
      <c r="F449" s="225">
        <f>F450</f>
        <v>371</v>
      </c>
      <c r="G449" s="225">
        <f>G450</f>
        <v>0</v>
      </c>
    </row>
    <row r="450" spans="1:7" ht="26.25" customHeight="1">
      <c r="A450" s="87" t="s">
        <v>225</v>
      </c>
      <c r="B450" s="206"/>
      <c r="C450" s="207"/>
      <c r="D450" s="204"/>
      <c r="E450" s="210">
        <v>240</v>
      </c>
      <c r="F450" s="226">
        <v>371</v>
      </c>
      <c r="G450" s="211">
        <v>0</v>
      </c>
    </row>
    <row r="451" spans="1:7" ht="18.75" customHeight="1">
      <c r="A451" s="160" t="s">
        <v>34</v>
      </c>
      <c r="B451" s="206"/>
      <c r="C451" s="207"/>
      <c r="D451" s="229" t="s">
        <v>0</v>
      </c>
      <c r="E451" s="210"/>
      <c r="F451" s="225">
        <f>F452</f>
        <v>2079.3</v>
      </c>
      <c r="G451" s="225">
        <f>G452</f>
        <v>0</v>
      </c>
    </row>
    <row r="452" spans="1:7" ht="26.25" customHeight="1">
      <c r="A452" s="87" t="s">
        <v>225</v>
      </c>
      <c r="B452" s="206"/>
      <c r="C452" s="207"/>
      <c r="D452" s="204"/>
      <c r="E452" s="210">
        <v>240</v>
      </c>
      <c r="F452" s="226">
        <v>2079.3</v>
      </c>
      <c r="G452" s="211">
        <v>0</v>
      </c>
    </row>
    <row r="453" spans="1:7" ht="27.75" customHeight="1">
      <c r="A453" s="224" t="s">
        <v>160</v>
      </c>
      <c r="B453" s="204"/>
      <c r="C453" s="228"/>
      <c r="D453" s="229" t="s">
        <v>469</v>
      </c>
      <c r="E453" s="210"/>
      <c r="F453" s="225">
        <f>F454</f>
        <v>1059.9</v>
      </c>
      <c r="G453" s="225">
        <f>G454</f>
        <v>1059.9</v>
      </c>
    </row>
    <row r="454" spans="1:7" ht="27.75" customHeight="1">
      <c r="A454" s="87" t="s">
        <v>225</v>
      </c>
      <c r="B454" s="204"/>
      <c r="C454" s="228"/>
      <c r="D454" s="229"/>
      <c r="E454" s="210">
        <v>240</v>
      </c>
      <c r="F454" s="225">
        <v>1059.9</v>
      </c>
      <c r="G454" s="225">
        <v>1059.9</v>
      </c>
    </row>
    <row r="455" spans="1:7" ht="24.75" customHeight="1">
      <c r="A455" s="221" t="s">
        <v>283</v>
      </c>
      <c r="B455" s="206"/>
      <c r="C455" s="207"/>
      <c r="D455" s="204" t="s">
        <v>282</v>
      </c>
      <c r="E455" s="210"/>
      <c r="F455" s="225">
        <f>F456</f>
        <v>220</v>
      </c>
      <c r="G455" s="225">
        <f>G456</f>
        <v>0</v>
      </c>
    </row>
    <row r="456" spans="1:7" ht="17.25" customHeight="1">
      <c r="A456" s="221" t="s">
        <v>25</v>
      </c>
      <c r="B456" s="206"/>
      <c r="C456" s="207"/>
      <c r="D456" s="204" t="s">
        <v>284</v>
      </c>
      <c r="E456" s="210"/>
      <c r="F456" s="225">
        <f>F457</f>
        <v>220</v>
      </c>
      <c r="G456" s="225">
        <f>G457</f>
        <v>0</v>
      </c>
    </row>
    <row r="457" spans="1:7" ht="24" customHeight="1">
      <c r="A457" s="87" t="s">
        <v>225</v>
      </c>
      <c r="B457" s="206"/>
      <c r="C457" s="207"/>
      <c r="D457" s="204"/>
      <c r="E457" s="210">
        <v>240</v>
      </c>
      <c r="F457" s="225">
        <v>220</v>
      </c>
      <c r="G457" s="211">
        <v>0</v>
      </c>
    </row>
    <row r="458" spans="1:7" ht="35.25" customHeight="1">
      <c r="A458" s="248" t="s">
        <v>368</v>
      </c>
      <c r="B458" s="216"/>
      <c r="C458" s="216"/>
      <c r="D458" s="204" t="s">
        <v>369</v>
      </c>
      <c r="E458" s="210"/>
      <c r="F458" s="226">
        <f>F459</f>
        <v>53050.1</v>
      </c>
      <c r="G458" s="226">
        <f>G459</f>
        <v>8776.1</v>
      </c>
    </row>
    <row r="459" spans="1:7" ht="17.25" customHeight="1">
      <c r="A459" s="224" t="s">
        <v>397</v>
      </c>
      <c r="B459" s="206"/>
      <c r="C459" s="207"/>
      <c r="D459" s="204" t="s">
        <v>398</v>
      </c>
      <c r="E459" s="210"/>
      <c r="F459" s="226">
        <f>F460+F463+F468</f>
        <v>53050.1</v>
      </c>
      <c r="G459" s="226">
        <f>G460+G463+G468</f>
        <v>8776.1</v>
      </c>
    </row>
    <row r="460" spans="1:7" ht="18.75" customHeight="1">
      <c r="A460" s="230" t="s">
        <v>25</v>
      </c>
      <c r="B460" s="206"/>
      <c r="C460" s="231"/>
      <c r="D460" s="204" t="s">
        <v>399</v>
      </c>
      <c r="E460" s="204"/>
      <c r="F460" s="226">
        <f>F461+F462</f>
        <v>12776.5</v>
      </c>
      <c r="G460" s="226">
        <f>G461+G462</f>
        <v>0</v>
      </c>
    </row>
    <row r="461" spans="1:7" ht="27" customHeight="1">
      <c r="A461" s="87" t="s">
        <v>224</v>
      </c>
      <c r="B461" s="206"/>
      <c r="C461" s="207"/>
      <c r="D461" s="204"/>
      <c r="E461" s="210">
        <v>120</v>
      </c>
      <c r="F461" s="226">
        <v>12368.9</v>
      </c>
      <c r="G461" s="226">
        <v>0</v>
      </c>
    </row>
    <row r="462" spans="1:7" ht="31.5" customHeight="1">
      <c r="A462" s="87" t="s">
        <v>225</v>
      </c>
      <c r="B462" s="206"/>
      <c r="C462" s="207"/>
      <c r="D462" s="204"/>
      <c r="E462" s="210">
        <v>240</v>
      </c>
      <c r="F462" s="226">
        <v>407.6</v>
      </c>
      <c r="G462" s="226">
        <v>0</v>
      </c>
    </row>
    <row r="463" spans="1:7" ht="17.25" customHeight="1">
      <c r="A463" s="138" t="s">
        <v>34</v>
      </c>
      <c r="B463" s="206"/>
      <c r="C463" s="206"/>
      <c r="D463" s="204" t="s">
        <v>400</v>
      </c>
      <c r="E463" s="204"/>
      <c r="F463" s="225">
        <f>SUM(F464:F467)</f>
        <v>31497.5</v>
      </c>
      <c r="G463" s="226">
        <v>0</v>
      </c>
    </row>
    <row r="464" spans="1:7" ht="13.5" customHeight="1">
      <c r="A464" s="138" t="s">
        <v>239</v>
      </c>
      <c r="B464" s="206"/>
      <c r="C464" s="206"/>
      <c r="D464" s="208"/>
      <c r="E464" s="204" t="s">
        <v>240</v>
      </c>
      <c r="F464" s="225">
        <v>25500.5</v>
      </c>
      <c r="G464" s="226">
        <v>0</v>
      </c>
    </row>
    <row r="465" spans="1:7" ht="27.75" customHeight="1">
      <c r="A465" s="87" t="s">
        <v>225</v>
      </c>
      <c r="B465" s="206"/>
      <c r="C465" s="207"/>
      <c r="D465" s="204"/>
      <c r="E465" s="210">
        <v>240</v>
      </c>
      <c r="F465" s="225">
        <v>5763.8</v>
      </c>
      <c r="G465" s="226">
        <v>0</v>
      </c>
    </row>
    <row r="466" spans="1:7" ht="15" customHeight="1">
      <c r="A466" s="92" t="s">
        <v>238</v>
      </c>
      <c r="B466" s="206"/>
      <c r="C466" s="206"/>
      <c r="D466" s="204"/>
      <c r="E466" s="204" t="s">
        <v>237</v>
      </c>
      <c r="F466" s="225">
        <v>218</v>
      </c>
      <c r="G466" s="226">
        <v>0</v>
      </c>
    </row>
    <row r="467" spans="1:7" ht="15" customHeight="1">
      <c r="A467" s="92" t="s">
        <v>226</v>
      </c>
      <c r="B467" s="206"/>
      <c r="C467" s="207"/>
      <c r="D467" s="204"/>
      <c r="E467" s="210">
        <v>850</v>
      </c>
      <c r="F467" s="225">
        <v>15.2</v>
      </c>
      <c r="G467" s="226">
        <v>0</v>
      </c>
    </row>
    <row r="468" spans="1:15" ht="24.75" customHeight="1">
      <c r="A468" s="224" t="s">
        <v>160</v>
      </c>
      <c r="B468" s="206"/>
      <c r="C468" s="206"/>
      <c r="D468" s="204" t="s">
        <v>401</v>
      </c>
      <c r="E468" s="204"/>
      <c r="F468" s="220">
        <f>F470+F469</f>
        <v>8776.1</v>
      </c>
      <c r="G468" s="220">
        <f>G470+G469</f>
        <v>8776.1</v>
      </c>
      <c r="L468" s="27"/>
      <c r="M468" s="28"/>
      <c r="N468" s="29"/>
      <c r="O468" s="30"/>
    </row>
    <row r="469" spans="1:15" ht="12.75" customHeight="1">
      <c r="A469" s="138" t="s">
        <v>239</v>
      </c>
      <c r="B469" s="206"/>
      <c r="C469" s="206"/>
      <c r="D469" s="204"/>
      <c r="E469" s="204" t="s">
        <v>240</v>
      </c>
      <c r="F469" s="220">
        <v>7783.9</v>
      </c>
      <c r="G469" s="220">
        <v>7783.9</v>
      </c>
      <c r="L469" s="31"/>
      <c r="M469" s="32"/>
      <c r="N469" s="29"/>
      <c r="O469" s="7"/>
    </row>
    <row r="470" spans="1:15" ht="24.75" customHeight="1">
      <c r="A470" s="87" t="s">
        <v>225</v>
      </c>
      <c r="B470" s="206"/>
      <c r="C470" s="207"/>
      <c r="D470" s="204"/>
      <c r="E470" s="210">
        <v>240</v>
      </c>
      <c r="F470" s="220">
        <v>992.2</v>
      </c>
      <c r="G470" s="225">
        <v>992.2</v>
      </c>
      <c r="L470" s="31"/>
      <c r="M470" s="33"/>
      <c r="N470" s="29"/>
      <c r="O470" s="30"/>
    </row>
    <row r="471" spans="1:7" ht="15.75" customHeight="1">
      <c r="A471" s="124" t="s">
        <v>64</v>
      </c>
      <c r="B471" s="125"/>
      <c r="C471" s="126" t="s">
        <v>65</v>
      </c>
      <c r="D471" s="127"/>
      <c r="E471" s="127"/>
      <c r="F471" s="128">
        <f>F475</f>
        <v>673.6</v>
      </c>
      <c r="G471" s="128">
        <f>G475</f>
        <v>0</v>
      </c>
    </row>
    <row r="472" spans="1:7" ht="15.75" customHeight="1">
      <c r="A472" s="232" t="s">
        <v>96</v>
      </c>
      <c r="B472" s="218"/>
      <c r="C472" s="219" t="s">
        <v>97</v>
      </c>
      <c r="D472" s="233"/>
      <c r="E472" s="233"/>
      <c r="F472" s="234">
        <f aca="true" t="shared" si="23" ref="F472:G475">F473</f>
        <v>673.6</v>
      </c>
      <c r="G472" s="234">
        <f t="shared" si="23"/>
        <v>0</v>
      </c>
    </row>
    <row r="473" spans="1:7" ht="29.25" customHeight="1">
      <c r="A473" s="248" t="s">
        <v>368</v>
      </c>
      <c r="B473" s="216"/>
      <c r="C473" s="216"/>
      <c r="D473" s="204" t="s">
        <v>369</v>
      </c>
      <c r="E473" s="233"/>
      <c r="F473" s="234">
        <f t="shared" si="23"/>
        <v>673.6</v>
      </c>
      <c r="G473" s="234">
        <f t="shared" si="23"/>
        <v>0</v>
      </c>
    </row>
    <row r="474" spans="1:7" ht="27" customHeight="1">
      <c r="A474" s="224" t="s">
        <v>370</v>
      </c>
      <c r="B474" s="206"/>
      <c r="C474" s="207"/>
      <c r="D474" s="204" t="s">
        <v>371</v>
      </c>
      <c r="E474" s="233"/>
      <c r="F474" s="234">
        <f t="shared" si="23"/>
        <v>673.6</v>
      </c>
      <c r="G474" s="234">
        <f t="shared" si="23"/>
        <v>0</v>
      </c>
    </row>
    <row r="475" spans="1:7" ht="15.75" customHeight="1">
      <c r="A475" s="87" t="s">
        <v>66</v>
      </c>
      <c r="B475" s="206"/>
      <c r="C475" s="206"/>
      <c r="D475" s="204" t="s">
        <v>402</v>
      </c>
      <c r="E475" s="204"/>
      <c r="F475" s="234">
        <f t="shared" si="23"/>
        <v>673.6</v>
      </c>
      <c r="G475" s="234">
        <f t="shared" si="23"/>
        <v>0</v>
      </c>
    </row>
    <row r="476" spans="1:7" ht="24.75" customHeight="1">
      <c r="A476" s="87" t="s">
        <v>225</v>
      </c>
      <c r="B476" s="206"/>
      <c r="C476" s="207"/>
      <c r="D476" s="204"/>
      <c r="E476" s="210">
        <v>240</v>
      </c>
      <c r="F476" s="225">
        <v>673.6</v>
      </c>
      <c r="G476" s="211">
        <v>0</v>
      </c>
    </row>
    <row r="477" spans="1:7" ht="14.25" customHeight="1">
      <c r="A477" s="235" t="s">
        <v>57</v>
      </c>
      <c r="B477" s="125"/>
      <c r="C477" s="126" t="s">
        <v>58</v>
      </c>
      <c r="D477" s="127"/>
      <c r="E477" s="127"/>
      <c r="F477" s="128">
        <f>F478+F482</f>
        <v>55385.8</v>
      </c>
      <c r="G477" s="128">
        <f>G478+G482</f>
        <v>52508</v>
      </c>
    </row>
    <row r="478" spans="1:7" ht="15.75" customHeight="1">
      <c r="A478" s="129" t="s">
        <v>169</v>
      </c>
      <c r="B478" s="130"/>
      <c r="C478" s="131" t="s">
        <v>59</v>
      </c>
      <c r="D478" s="132"/>
      <c r="E478" s="133"/>
      <c r="F478" s="134">
        <f aca="true" t="shared" si="24" ref="F478:G480">F479</f>
        <v>176</v>
      </c>
      <c r="G478" s="134">
        <f t="shared" si="24"/>
        <v>0</v>
      </c>
    </row>
    <row r="479" spans="1:7" ht="14.25" customHeight="1">
      <c r="A479" s="224" t="s">
        <v>397</v>
      </c>
      <c r="B479" s="206"/>
      <c r="C479" s="207"/>
      <c r="D479" s="204" t="s">
        <v>398</v>
      </c>
      <c r="E479" s="43"/>
      <c r="F479" s="71">
        <f t="shared" si="24"/>
        <v>176</v>
      </c>
      <c r="G479" s="71">
        <f t="shared" si="24"/>
        <v>0</v>
      </c>
    </row>
    <row r="480" spans="1:7" ht="45" customHeight="1">
      <c r="A480" s="34" t="s">
        <v>182</v>
      </c>
      <c r="B480" s="43"/>
      <c r="C480" s="137"/>
      <c r="D480" s="229" t="s">
        <v>403</v>
      </c>
      <c r="E480" s="210"/>
      <c r="F480" s="236">
        <f t="shared" si="24"/>
        <v>176</v>
      </c>
      <c r="G480" s="236">
        <f t="shared" si="24"/>
        <v>0</v>
      </c>
    </row>
    <row r="481" spans="1:7" ht="24" customHeight="1">
      <c r="A481" s="34" t="s">
        <v>222</v>
      </c>
      <c r="B481" s="43"/>
      <c r="C481" s="237"/>
      <c r="D481" s="229"/>
      <c r="E481" s="229" t="s">
        <v>223</v>
      </c>
      <c r="F481" s="225">
        <v>176</v>
      </c>
      <c r="G481" s="225">
        <v>0</v>
      </c>
    </row>
    <row r="482" spans="1:7" ht="15" customHeight="1">
      <c r="A482" s="129" t="s">
        <v>136</v>
      </c>
      <c r="B482" s="130"/>
      <c r="C482" s="131" t="s">
        <v>60</v>
      </c>
      <c r="D482" s="132"/>
      <c r="E482" s="133"/>
      <c r="F482" s="134">
        <f>F484</f>
        <v>55209.8</v>
      </c>
      <c r="G482" s="134">
        <f>G484</f>
        <v>52508</v>
      </c>
    </row>
    <row r="483" spans="1:7" ht="35.25" customHeight="1">
      <c r="A483" s="248" t="s">
        <v>368</v>
      </c>
      <c r="B483" s="216"/>
      <c r="C483" s="216"/>
      <c r="D483" s="204" t="s">
        <v>369</v>
      </c>
      <c r="E483" s="238"/>
      <c r="F483" s="134">
        <f>F484</f>
        <v>55209.8</v>
      </c>
      <c r="G483" s="134">
        <f>G484</f>
        <v>52508</v>
      </c>
    </row>
    <row r="484" spans="1:7" ht="13.5" customHeight="1">
      <c r="A484" s="224" t="s">
        <v>397</v>
      </c>
      <c r="B484" s="42"/>
      <c r="C484" s="42"/>
      <c r="D484" s="204" t="s">
        <v>398</v>
      </c>
      <c r="E484" s="43"/>
      <c r="F484" s="71">
        <f>F485+F488</f>
        <v>55209.8</v>
      </c>
      <c r="G484" s="71">
        <f>G485+G488</f>
        <v>52508</v>
      </c>
    </row>
    <row r="485" spans="1:7" ht="15" customHeight="1">
      <c r="A485" s="87" t="s">
        <v>143</v>
      </c>
      <c r="B485" s="43"/>
      <c r="C485" s="137"/>
      <c r="D485" s="204" t="s">
        <v>404</v>
      </c>
      <c r="E485" s="204"/>
      <c r="F485" s="225">
        <f>SUM(F486:F487)</f>
        <v>2701.8</v>
      </c>
      <c r="G485" s="225">
        <f>SUM(G486:G487)</f>
        <v>0</v>
      </c>
    </row>
    <row r="486" spans="1:7" ht="24.75" customHeight="1">
      <c r="A486" s="87" t="s">
        <v>225</v>
      </c>
      <c r="B486" s="42"/>
      <c r="C486" s="121"/>
      <c r="D486" s="204"/>
      <c r="E486" s="210">
        <v>240</v>
      </c>
      <c r="F486" s="225">
        <v>20.5</v>
      </c>
      <c r="G486" s="71">
        <v>0</v>
      </c>
    </row>
    <row r="487" spans="1:7" ht="15.75" customHeight="1">
      <c r="A487" s="87" t="s">
        <v>235</v>
      </c>
      <c r="B487" s="42"/>
      <c r="C487" s="42"/>
      <c r="D487" s="204"/>
      <c r="E487" s="204" t="s">
        <v>234</v>
      </c>
      <c r="F487" s="225">
        <v>2681.3</v>
      </c>
      <c r="G487" s="71">
        <v>0</v>
      </c>
    </row>
    <row r="488" spans="1:7" ht="24" customHeight="1">
      <c r="A488" s="87" t="s">
        <v>166</v>
      </c>
      <c r="B488" s="42"/>
      <c r="C488" s="42"/>
      <c r="D488" s="204" t="s">
        <v>405</v>
      </c>
      <c r="E488" s="204"/>
      <c r="F488" s="225">
        <f>SUM(F489:F490)</f>
        <v>52508</v>
      </c>
      <c r="G488" s="225">
        <f>SUM(G489:G490)</f>
        <v>52508</v>
      </c>
    </row>
    <row r="489" spans="1:7" ht="15" customHeight="1">
      <c r="A489" s="87" t="s">
        <v>235</v>
      </c>
      <c r="B489" s="42"/>
      <c r="C489" s="42"/>
      <c r="D489" s="208"/>
      <c r="E489" s="204" t="s">
        <v>234</v>
      </c>
      <c r="F489" s="225">
        <v>52109</v>
      </c>
      <c r="G489" s="71">
        <v>52109</v>
      </c>
    </row>
    <row r="490" spans="1:7" ht="26.25" customHeight="1">
      <c r="A490" s="87" t="s">
        <v>225</v>
      </c>
      <c r="B490" s="42"/>
      <c r="C490" s="121"/>
      <c r="D490" s="204"/>
      <c r="E490" s="210">
        <v>240</v>
      </c>
      <c r="F490" s="225">
        <v>399</v>
      </c>
      <c r="G490" s="225">
        <v>399</v>
      </c>
    </row>
    <row r="491" spans="1:8" ht="27.75" customHeight="1">
      <c r="A491" s="17" t="s">
        <v>78</v>
      </c>
      <c r="B491" s="11" t="s">
        <v>71</v>
      </c>
      <c r="C491" s="11"/>
      <c r="D491" s="13"/>
      <c r="E491" s="13"/>
      <c r="F491" s="14">
        <f>F492+F590</f>
        <v>1937243.9000000001</v>
      </c>
      <c r="G491" s="14">
        <f>G492+G590</f>
        <v>1420472</v>
      </c>
      <c r="H491" s="7"/>
    </row>
    <row r="492" spans="1:8" ht="14.25" customHeight="1">
      <c r="A492" s="8" t="s">
        <v>46</v>
      </c>
      <c r="B492" s="9"/>
      <c r="C492" s="10" t="s">
        <v>47</v>
      </c>
      <c r="D492" s="6"/>
      <c r="E492" s="6"/>
      <c r="F492" s="14">
        <f>F493+F510+F542+F553+F558</f>
        <v>1889726.9000000001</v>
      </c>
      <c r="G492" s="14">
        <f>G510+G542+G553+G558+G493</f>
        <v>1376703</v>
      </c>
      <c r="H492" s="7"/>
    </row>
    <row r="493" spans="1:8" ht="14.25" customHeight="1">
      <c r="A493" s="21" t="s">
        <v>48</v>
      </c>
      <c r="B493" s="2"/>
      <c r="C493" s="46" t="s">
        <v>49</v>
      </c>
      <c r="D493" s="47"/>
      <c r="E493" s="48"/>
      <c r="F493" s="15">
        <f>F494</f>
        <v>656619.7000000001</v>
      </c>
      <c r="G493" s="15">
        <f>G494</f>
        <v>443893</v>
      </c>
      <c r="H493" s="7"/>
    </row>
    <row r="494" spans="1:8" ht="27" customHeight="1">
      <c r="A494" s="24" t="s">
        <v>285</v>
      </c>
      <c r="B494" s="42"/>
      <c r="C494" s="121"/>
      <c r="D494" s="239" t="s">
        <v>200</v>
      </c>
      <c r="E494" s="19"/>
      <c r="F494" s="62">
        <f>F495</f>
        <v>656619.7000000001</v>
      </c>
      <c r="G494" s="62">
        <f>G495</f>
        <v>443893</v>
      </c>
      <c r="H494" s="7"/>
    </row>
    <row r="495" spans="1:8" ht="14.25" customHeight="1">
      <c r="A495" s="240" t="s">
        <v>209</v>
      </c>
      <c r="B495" s="42"/>
      <c r="C495" s="121"/>
      <c r="D495" s="158" t="s">
        <v>249</v>
      </c>
      <c r="E495" s="19"/>
      <c r="F495" s="62">
        <f>F496+F498+F501+F503+F506+F508</f>
        <v>656619.7000000001</v>
      </c>
      <c r="G495" s="62">
        <f>G496+G498+G501+G503+G506+G508</f>
        <v>443893</v>
      </c>
      <c r="H495" s="7"/>
    </row>
    <row r="496" spans="1:8" ht="25.5" customHeight="1">
      <c r="A496" s="34" t="s">
        <v>210</v>
      </c>
      <c r="B496" s="42"/>
      <c r="C496" s="121"/>
      <c r="D496" s="70" t="s">
        <v>286</v>
      </c>
      <c r="E496" s="19"/>
      <c r="F496" s="62">
        <f>F497</f>
        <v>82</v>
      </c>
      <c r="G496" s="62">
        <f>G497</f>
        <v>0</v>
      </c>
      <c r="H496" s="7"/>
    </row>
    <row r="497" spans="1:8" ht="26.25" customHeight="1">
      <c r="A497" s="34" t="s">
        <v>8</v>
      </c>
      <c r="B497" s="42"/>
      <c r="C497" s="121"/>
      <c r="D497" s="70"/>
      <c r="E497" s="19" t="s">
        <v>141</v>
      </c>
      <c r="F497" s="62">
        <v>82</v>
      </c>
      <c r="G497" s="62">
        <v>0</v>
      </c>
      <c r="H497" s="7"/>
    </row>
    <row r="498" spans="1:8" ht="17.25" customHeight="1">
      <c r="A498" s="34" t="s">
        <v>34</v>
      </c>
      <c r="B498" s="42"/>
      <c r="C498" s="121"/>
      <c r="D498" s="70" t="s">
        <v>250</v>
      </c>
      <c r="E498" s="19"/>
      <c r="F498" s="62">
        <f>F499+F500</f>
        <v>191214.3</v>
      </c>
      <c r="G498" s="62">
        <f>G499+G500</f>
        <v>0</v>
      </c>
      <c r="H498" s="7"/>
    </row>
    <row r="499" spans="1:8" ht="15" customHeight="1">
      <c r="A499" s="34" t="s">
        <v>227</v>
      </c>
      <c r="B499" s="70"/>
      <c r="C499" s="70"/>
      <c r="D499" s="70"/>
      <c r="E499" s="26">
        <v>610</v>
      </c>
      <c r="F499" s="62">
        <v>184772.4</v>
      </c>
      <c r="G499" s="62">
        <v>0</v>
      </c>
      <c r="H499" s="7"/>
    </row>
    <row r="500" spans="1:8" ht="14.25" customHeight="1">
      <c r="A500" s="34" t="s">
        <v>228</v>
      </c>
      <c r="B500" s="70"/>
      <c r="C500" s="70"/>
      <c r="D500" s="70"/>
      <c r="E500" s="26">
        <v>620</v>
      </c>
      <c r="F500" s="62">
        <v>6441.9</v>
      </c>
      <c r="G500" s="62">
        <v>0</v>
      </c>
      <c r="H500" s="7"/>
    </row>
    <row r="501" spans="1:8" ht="36.75" customHeight="1">
      <c r="A501" s="241" t="s">
        <v>287</v>
      </c>
      <c r="B501" s="242"/>
      <c r="C501" s="242"/>
      <c r="D501" s="242" t="s">
        <v>288</v>
      </c>
      <c r="E501" s="243"/>
      <c r="F501" s="62">
        <f>F502</f>
        <v>240</v>
      </c>
      <c r="G501" s="62">
        <f>G502</f>
        <v>0</v>
      </c>
      <c r="H501" s="7"/>
    </row>
    <row r="502" spans="1:8" ht="14.25" customHeight="1">
      <c r="A502" s="34" t="s">
        <v>227</v>
      </c>
      <c r="B502" s="70"/>
      <c r="C502" s="70"/>
      <c r="D502" s="70"/>
      <c r="E502" s="26">
        <v>610</v>
      </c>
      <c r="F502" s="62">
        <v>240</v>
      </c>
      <c r="G502" s="62">
        <v>0</v>
      </c>
      <c r="H502" s="7"/>
    </row>
    <row r="503" spans="1:8" ht="88.5" customHeight="1">
      <c r="A503" s="34" t="s">
        <v>289</v>
      </c>
      <c r="B503" s="42"/>
      <c r="C503" s="121"/>
      <c r="D503" s="70" t="s">
        <v>290</v>
      </c>
      <c r="E503" s="19"/>
      <c r="F503" s="62">
        <f>F504+F505</f>
        <v>442466</v>
      </c>
      <c r="G503" s="62">
        <f>G504+G505</f>
        <v>442466</v>
      </c>
      <c r="H503" s="7"/>
    </row>
    <row r="504" spans="1:8" ht="15.75" customHeight="1">
      <c r="A504" s="34" t="s">
        <v>227</v>
      </c>
      <c r="B504" s="42"/>
      <c r="C504" s="121"/>
      <c r="D504" s="70"/>
      <c r="E504" s="19" t="s">
        <v>229</v>
      </c>
      <c r="F504" s="62">
        <v>426329.5</v>
      </c>
      <c r="G504" s="62">
        <v>426329.5</v>
      </c>
      <c r="H504" s="7"/>
    </row>
    <row r="505" spans="1:8" ht="21" customHeight="1">
      <c r="A505" s="34" t="s">
        <v>228</v>
      </c>
      <c r="B505" s="42"/>
      <c r="C505" s="121"/>
      <c r="D505" s="70"/>
      <c r="E505" s="19" t="s">
        <v>230</v>
      </c>
      <c r="F505" s="62">
        <v>16136.5</v>
      </c>
      <c r="G505" s="62">
        <v>16136.5</v>
      </c>
      <c r="H505" s="7"/>
    </row>
    <row r="506" spans="1:8" ht="66.75" customHeight="1">
      <c r="A506" s="34" t="s">
        <v>291</v>
      </c>
      <c r="B506" s="42"/>
      <c r="C506" s="121"/>
      <c r="D506" s="70" t="s">
        <v>292</v>
      </c>
      <c r="E506" s="19"/>
      <c r="F506" s="62">
        <f>F507</f>
        <v>1427</v>
      </c>
      <c r="G506" s="62">
        <f>G507</f>
        <v>1427</v>
      </c>
      <c r="H506" s="7"/>
    </row>
    <row r="507" spans="1:8" ht="35.25" customHeight="1">
      <c r="A507" s="34" t="s">
        <v>8</v>
      </c>
      <c r="B507" s="42"/>
      <c r="C507" s="121"/>
      <c r="D507" s="70"/>
      <c r="E507" s="19" t="s">
        <v>141</v>
      </c>
      <c r="F507" s="62">
        <v>1427</v>
      </c>
      <c r="G507" s="62">
        <v>1427</v>
      </c>
      <c r="H507" s="7"/>
    </row>
    <row r="508" spans="1:8" ht="34.5" customHeight="1">
      <c r="A508" s="244" t="s">
        <v>267</v>
      </c>
      <c r="B508" s="23"/>
      <c r="C508" s="25"/>
      <c r="D508" s="70" t="s">
        <v>293</v>
      </c>
      <c r="E508" s="19"/>
      <c r="F508" s="62">
        <f>F509</f>
        <v>21190.4</v>
      </c>
      <c r="G508" s="62">
        <f>G509</f>
        <v>0</v>
      </c>
      <c r="H508" s="7"/>
    </row>
    <row r="509" spans="1:8" ht="18.75" customHeight="1">
      <c r="A509" s="107" t="s">
        <v>232</v>
      </c>
      <c r="B509" s="23"/>
      <c r="C509" s="25"/>
      <c r="D509" s="70"/>
      <c r="E509" s="19" t="s">
        <v>231</v>
      </c>
      <c r="F509" s="62">
        <v>21190.4</v>
      </c>
      <c r="G509" s="62">
        <v>0</v>
      </c>
      <c r="H509" s="7"/>
    </row>
    <row r="510" spans="1:8" ht="20.25" customHeight="1">
      <c r="A510" s="21" t="s">
        <v>50</v>
      </c>
      <c r="B510" s="2"/>
      <c r="C510" s="46" t="s">
        <v>51</v>
      </c>
      <c r="D510" s="47"/>
      <c r="E510" s="48"/>
      <c r="F510" s="15">
        <f>F511</f>
        <v>1147915</v>
      </c>
      <c r="G510" s="15">
        <f>G511</f>
        <v>930998</v>
      </c>
      <c r="H510" s="7"/>
    </row>
    <row r="511" spans="1:8" ht="27" customHeight="1">
      <c r="A511" s="24" t="s">
        <v>285</v>
      </c>
      <c r="B511" s="36"/>
      <c r="C511" s="36"/>
      <c r="D511" s="239" t="s">
        <v>200</v>
      </c>
      <c r="E511" s="26"/>
      <c r="F511" s="62">
        <f>F512+F536</f>
        <v>1147915</v>
      </c>
      <c r="G511" s="62">
        <f>G512+G536</f>
        <v>930998</v>
      </c>
      <c r="H511" s="7"/>
    </row>
    <row r="512" spans="1:8" ht="15.75" customHeight="1">
      <c r="A512" s="245" t="s">
        <v>211</v>
      </c>
      <c r="B512" s="23"/>
      <c r="C512" s="19"/>
      <c r="D512" s="239" t="s">
        <v>203</v>
      </c>
      <c r="E512" s="19"/>
      <c r="F512" s="62">
        <f>F513+F516+F518+F520+F523+F525+F529+F531+F533</f>
        <v>1100010.2</v>
      </c>
      <c r="G512" s="62">
        <f>G513+G516+G518+G520+G523+G525+G529+G531+G533</f>
        <v>930998</v>
      </c>
      <c r="H512" s="7"/>
    </row>
    <row r="513" spans="1:8" ht="15" customHeight="1">
      <c r="A513" s="34" t="s">
        <v>34</v>
      </c>
      <c r="B513" s="70"/>
      <c r="C513" s="70"/>
      <c r="D513" s="70" t="s">
        <v>294</v>
      </c>
      <c r="E513" s="26"/>
      <c r="F513" s="62">
        <f>F514+F515</f>
        <v>167002.2</v>
      </c>
      <c r="G513" s="62">
        <f>G514+G515</f>
        <v>0</v>
      </c>
      <c r="H513" s="7"/>
    </row>
    <row r="514" spans="1:8" ht="14.25" customHeight="1">
      <c r="A514" s="34" t="s">
        <v>227</v>
      </c>
      <c r="B514" s="26"/>
      <c r="C514" s="26"/>
      <c r="D514" s="70"/>
      <c r="E514" s="26">
        <v>610</v>
      </c>
      <c r="F514" s="62">
        <v>163015</v>
      </c>
      <c r="G514" s="62">
        <v>0</v>
      </c>
      <c r="H514" s="7"/>
    </row>
    <row r="515" spans="1:8" ht="21.75" customHeight="1">
      <c r="A515" s="34" t="s">
        <v>228</v>
      </c>
      <c r="B515" s="26"/>
      <c r="C515" s="26"/>
      <c r="D515" s="70"/>
      <c r="E515" s="26">
        <v>620</v>
      </c>
      <c r="F515" s="62">
        <v>3987.2</v>
      </c>
      <c r="G515" s="62">
        <v>0</v>
      </c>
      <c r="H515" s="7"/>
    </row>
    <row r="516" spans="1:8" ht="14.25" customHeight="1">
      <c r="A516" s="244" t="s">
        <v>268</v>
      </c>
      <c r="B516" s="26"/>
      <c r="C516" s="26"/>
      <c r="D516" s="242" t="s">
        <v>295</v>
      </c>
      <c r="E516" s="26"/>
      <c r="F516" s="62">
        <f>F517</f>
        <v>300</v>
      </c>
      <c r="G516" s="62">
        <f>G517</f>
        <v>0</v>
      </c>
      <c r="H516" s="7"/>
    </row>
    <row r="517" spans="1:8" ht="18" customHeight="1">
      <c r="A517" s="34" t="s">
        <v>227</v>
      </c>
      <c r="B517" s="26"/>
      <c r="C517" s="26"/>
      <c r="D517" s="70"/>
      <c r="E517" s="26">
        <v>610</v>
      </c>
      <c r="F517" s="62">
        <v>300</v>
      </c>
      <c r="G517" s="62">
        <v>0</v>
      </c>
      <c r="H517" s="7"/>
    </row>
    <row r="518" spans="1:8" ht="54.75" customHeight="1">
      <c r="A518" s="34" t="s">
        <v>296</v>
      </c>
      <c r="B518" s="26"/>
      <c r="C518" s="26"/>
      <c r="D518" s="70" t="s">
        <v>297</v>
      </c>
      <c r="E518" s="26"/>
      <c r="F518" s="62">
        <f>F519</f>
        <v>1710</v>
      </c>
      <c r="G518" s="62">
        <f>G519</f>
        <v>0</v>
      </c>
      <c r="H518" s="7"/>
    </row>
    <row r="519" spans="1:8" ht="14.25" customHeight="1">
      <c r="A519" s="34" t="s">
        <v>227</v>
      </c>
      <c r="B519" s="26"/>
      <c r="C519" s="26"/>
      <c r="D519" s="70"/>
      <c r="E519" s="26">
        <v>610</v>
      </c>
      <c r="F519" s="62">
        <v>1710</v>
      </c>
      <c r="G519" s="62">
        <v>0</v>
      </c>
      <c r="H519" s="7"/>
    </row>
    <row r="520" spans="1:8" ht="96" customHeight="1">
      <c r="A520" s="246" t="s">
        <v>298</v>
      </c>
      <c r="B520" s="42"/>
      <c r="C520" s="121"/>
      <c r="D520" s="70" t="s">
        <v>299</v>
      </c>
      <c r="E520" s="26"/>
      <c r="F520" s="62">
        <f>F521+F522</f>
        <v>870247</v>
      </c>
      <c r="G520" s="62">
        <f>G521+G522</f>
        <v>870247</v>
      </c>
      <c r="H520" s="7"/>
    </row>
    <row r="521" spans="1:8" ht="18.75" customHeight="1">
      <c r="A521" s="34" t="s">
        <v>227</v>
      </c>
      <c r="B521" s="42"/>
      <c r="C521" s="121"/>
      <c r="D521" s="70"/>
      <c r="E521" s="19" t="s">
        <v>229</v>
      </c>
      <c r="F521" s="62">
        <v>821929</v>
      </c>
      <c r="G521" s="62">
        <v>821929</v>
      </c>
      <c r="H521" s="7"/>
    </row>
    <row r="522" spans="1:8" ht="19.5" customHeight="1">
      <c r="A522" s="34" t="s">
        <v>228</v>
      </c>
      <c r="B522" s="42"/>
      <c r="C522" s="121"/>
      <c r="D522" s="70"/>
      <c r="E522" s="19" t="s">
        <v>230</v>
      </c>
      <c r="F522" s="62">
        <v>48318</v>
      </c>
      <c r="G522" s="62">
        <v>48318</v>
      </c>
      <c r="H522" s="7"/>
    </row>
    <row r="523" spans="1:8" ht="105.75" customHeight="1">
      <c r="A523" s="34" t="s">
        <v>300</v>
      </c>
      <c r="B523" s="42"/>
      <c r="C523" s="121"/>
      <c r="D523" s="70" t="s">
        <v>301</v>
      </c>
      <c r="E523" s="19"/>
      <c r="F523" s="62">
        <f>F524</f>
        <v>12280</v>
      </c>
      <c r="G523" s="62">
        <f>G524</f>
        <v>12280</v>
      </c>
      <c r="H523" s="7"/>
    </row>
    <row r="524" spans="1:8" ht="14.25" customHeight="1">
      <c r="A524" s="34" t="s">
        <v>8</v>
      </c>
      <c r="B524" s="42"/>
      <c r="C524" s="121"/>
      <c r="D524" s="70"/>
      <c r="E524" s="19" t="s">
        <v>141</v>
      </c>
      <c r="F524" s="62">
        <v>12280</v>
      </c>
      <c r="G524" s="62">
        <v>12280</v>
      </c>
      <c r="H524" s="7"/>
    </row>
    <row r="525" spans="1:8" ht="56.25" customHeight="1">
      <c r="A525" s="34" t="s">
        <v>302</v>
      </c>
      <c r="B525" s="42"/>
      <c r="C525" s="121"/>
      <c r="D525" s="70" t="s">
        <v>303</v>
      </c>
      <c r="E525" s="19"/>
      <c r="F525" s="62">
        <f>F526+F527+F528</f>
        <v>34346</v>
      </c>
      <c r="G525" s="62">
        <f>G526+G527+G528</f>
        <v>34346</v>
      </c>
      <c r="H525" s="7"/>
    </row>
    <row r="526" spans="1:8" ht="16.5" customHeight="1">
      <c r="A526" s="34" t="s">
        <v>227</v>
      </c>
      <c r="B526" s="42"/>
      <c r="C526" s="121"/>
      <c r="D526" s="70"/>
      <c r="E526" s="19" t="s">
        <v>229</v>
      </c>
      <c r="F526" s="62">
        <v>31862.2</v>
      </c>
      <c r="G526" s="62">
        <v>31862.2</v>
      </c>
      <c r="H526" s="7"/>
    </row>
    <row r="527" spans="1:8" ht="18.75" customHeight="1">
      <c r="A527" s="34" t="s">
        <v>228</v>
      </c>
      <c r="B527" s="42"/>
      <c r="C527" s="121"/>
      <c r="D527" s="70"/>
      <c r="E527" s="19" t="s">
        <v>230</v>
      </c>
      <c r="F527" s="62">
        <v>1543.8</v>
      </c>
      <c r="G527" s="62">
        <v>1543.8</v>
      </c>
      <c r="H527" s="7"/>
    </row>
    <row r="528" spans="1:8" ht="29.25" customHeight="1">
      <c r="A528" s="34" t="s">
        <v>8</v>
      </c>
      <c r="B528" s="42"/>
      <c r="C528" s="121"/>
      <c r="D528" s="70"/>
      <c r="E528" s="19" t="s">
        <v>141</v>
      </c>
      <c r="F528" s="62">
        <v>940</v>
      </c>
      <c r="G528" s="62">
        <v>940</v>
      </c>
      <c r="H528" s="7"/>
    </row>
    <row r="529" spans="1:8" ht="46.5" customHeight="1">
      <c r="A529" s="34" t="s">
        <v>304</v>
      </c>
      <c r="B529" s="42"/>
      <c r="C529" s="121"/>
      <c r="D529" s="70" t="s">
        <v>305</v>
      </c>
      <c r="E529" s="19"/>
      <c r="F529" s="62">
        <f>F530</f>
        <v>357</v>
      </c>
      <c r="G529" s="62">
        <f>G530</f>
        <v>357</v>
      </c>
      <c r="H529" s="7"/>
    </row>
    <row r="530" spans="1:8" ht="17.25" customHeight="1">
      <c r="A530" s="34" t="s">
        <v>227</v>
      </c>
      <c r="B530" s="42"/>
      <c r="C530" s="121"/>
      <c r="D530" s="70"/>
      <c r="E530" s="19" t="s">
        <v>229</v>
      </c>
      <c r="F530" s="62">
        <v>357</v>
      </c>
      <c r="G530" s="62">
        <v>357</v>
      </c>
      <c r="H530" s="7"/>
    </row>
    <row r="531" spans="1:8" ht="59.25" customHeight="1">
      <c r="A531" s="34" t="s">
        <v>306</v>
      </c>
      <c r="B531" s="42"/>
      <c r="C531" s="121"/>
      <c r="D531" s="70" t="s">
        <v>307</v>
      </c>
      <c r="E531" s="19"/>
      <c r="F531" s="62">
        <f>F532</f>
        <v>5038</v>
      </c>
      <c r="G531" s="62">
        <f>G532</f>
        <v>5038</v>
      </c>
      <c r="H531" s="7"/>
    </row>
    <row r="532" spans="1:8" ht="14.25" customHeight="1">
      <c r="A532" s="34" t="s">
        <v>227</v>
      </c>
      <c r="B532" s="42"/>
      <c r="C532" s="121"/>
      <c r="D532" s="70"/>
      <c r="E532" s="19" t="s">
        <v>229</v>
      </c>
      <c r="F532" s="62">
        <v>5038</v>
      </c>
      <c r="G532" s="62">
        <v>5038</v>
      </c>
      <c r="H532" s="7"/>
    </row>
    <row r="533" spans="1:8" ht="38.25" customHeight="1">
      <c r="A533" s="34" t="s">
        <v>5</v>
      </c>
      <c r="B533" s="42"/>
      <c r="C533" s="121"/>
      <c r="D533" s="70" t="s">
        <v>308</v>
      </c>
      <c r="E533" s="19"/>
      <c r="F533" s="62">
        <f>F534+F535</f>
        <v>8730</v>
      </c>
      <c r="G533" s="62">
        <f>G534+G535</f>
        <v>8730</v>
      </c>
      <c r="H533" s="7"/>
    </row>
    <row r="534" spans="1:8" ht="14.25" customHeight="1">
      <c r="A534" s="34" t="s">
        <v>227</v>
      </c>
      <c r="B534" s="23"/>
      <c r="C534" s="25"/>
      <c r="D534" s="70"/>
      <c r="E534" s="19" t="s">
        <v>229</v>
      </c>
      <c r="F534" s="62">
        <v>8152</v>
      </c>
      <c r="G534" s="62">
        <v>8152</v>
      </c>
      <c r="H534" s="7"/>
    </row>
    <row r="535" spans="1:8" ht="14.25" customHeight="1">
      <c r="A535" s="34" t="s">
        <v>228</v>
      </c>
      <c r="B535" s="23"/>
      <c r="C535" s="25"/>
      <c r="D535" s="70"/>
      <c r="E535" s="19" t="s">
        <v>230</v>
      </c>
      <c r="F535" s="62">
        <v>578</v>
      </c>
      <c r="G535" s="62">
        <v>578</v>
      </c>
      <c r="H535" s="7"/>
    </row>
    <row r="536" spans="1:8" ht="22.5" customHeight="1">
      <c r="A536" s="245" t="s">
        <v>212</v>
      </c>
      <c r="B536" s="23"/>
      <c r="C536" s="25"/>
      <c r="D536" s="158" t="s">
        <v>204</v>
      </c>
      <c r="E536" s="19"/>
      <c r="F536" s="62">
        <f>F537+F540</f>
        <v>47904.8</v>
      </c>
      <c r="G536" s="62">
        <f>G537+G540</f>
        <v>0</v>
      </c>
      <c r="H536" s="7"/>
    </row>
    <row r="537" spans="1:8" ht="14.25" customHeight="1">
      <c r="A537" s="34" t="s">
        <v>34</v>
      </c>
      <c r="B537" s="70"/>
      <c r="C537" s="70"/>
      <c r="D537" s="70" t="s">
        <v>309</v>
      </c>
      <c r="E537" s="26"/>
      <c r="F537" s="62">
        <f>F538+F539</f>
        <v>47704.8</v>
      </c>
      <c r="G537" s="62">
        <f>G538+G539</f>
        <v>0</v>
      </c>
      <c r="H537" s="7"/>
    </row>
    <row r="538" spans="1:8" ht="14.25" customHeight="1">
      <c r="A538" s="34" t="s">
        <v>227</v>
      </c>
      <c r="B538" s="26"/>
      <c r="C538" s="26"/>
      <c r="D538" s="70"/>
      <c r="E538" s="26">
        <v>610</v>
      </c>
      <c r="F538" s="62">
        <v>35142.1</v>
      </c>
      <c r="G538" s="62">
        <v>0</v>
      </c>
      <c r="H538" s="7"/>
    </row>
    <row r="539" spans="1:8" ht="22.5" customHeight="1">
      <c r="A539" s="34" t="s">
        <v>228</v>
      </c>
      <c r="B539" s="26"/>
      <c r="C539" s="26"/>
      <c r="D539" s="70"/>
      <c r="E539" s="26">
        <v>620</v>
      </c>
      <c r="F539" s="62">
        <v>12562.7</v>
      </c>
      <c r="G539" s="62">
        <v>0</v>
      </c>
      <c r="H539" s="7"/>
    </row>
    <row r="540" spans="1:8" ht="15">
      <c r="A540" s="34" t="s">
        <v>14</v>
      </c>
      <c r="B540" s="42"/>
      <c r="C540" s="121"/>
      <c r="D540" s="70" t="s">
        <v>310</v>
      </c>
      <c r="E540" s="26"/>
      <c r="F540" s="62">
        <f>F541</f>
        <v>200</v>
      </c>
      <c r="G540" s="62">
        <v>0</v>
      </c>
      <c r="H540" s="7"/>
    </row>
    <row r="541" spans="1:8" ht="22.5" customHeight="1">
      <c r="A541" s="34" t="s">
        <v>225</v>
      </c>
      <c r="B541" s="23"/>
      <c r="C541" s="25"/>
      <c r="D541" s="70"/>
      <c r="E541" s="26">
        <v>240</v>
      </c>
      <c r="F541" s="62">
        <v>200</v>
      </c>
      <c r="G541" s="62">
        <v>0</v>
      </c>
      <c r="H541" s="7"/>
    </row>
    <row r="542" spans="1:8" ht="24" customHeight="1">
      <c r="A542" s="21" t="s">
        <v>134</v>
      </c>
      <c r="B542" s="2"/>
      <c r="C542" s="46" t="s">
        <v>72</v>
      </c>
      <c r="D542" s="47"/>
      <c r="E542" s="48"/>
      <c r="F542" s="15">
        <f>F543</f>
        <v>550</v>
      </c>
      <c r="G542" s="15">
        <f>G543</f>
        <v>0</v>
      </c>
      <c r="H542" s="7"/>
    </row>
    <row r="543" spans="1:8" ht="28.5" customHeight="1">
      <c r="A543" s="24" t="s">
        <v>285</v>
      </c>
      <c r="B543" s="42"/>
      <c r="C543" s="121"/>
      <c r="D543" s="239" t="s">
        <v>200</v>
      </c>
      <c r="E543" s="26"/>
      <c r="F543" s="62">
        <f>F544+F547+F550</f>
        <v>550</v>
      </c>
      <c r="G543" s="62">
        <f>G544+G547+G550</f>
        <v>0</v>
      </c>
      <c r="H543" s="7"/>
    </row>
    <row r="544" spans="1:8" ht="18" customHeight="1">
      <c r="A544" s="240" t="s">
        <v>209</v>
      </c>
      <c r="B544" s="42"/>
      <c r="C544" s="121"/>
      <c r="D544" s="158" t="s">
        <v>249</v>
      </c>
      <c r="E544" s="26"/>
      <c r="F544" s="62">
        <f>F545</f>
        <v>130</v>
      </c>
      <c r="G544" s="62">
        <f>G545</f>
        <v>0</v>
      </c>
      <c r="H544" s="7"/>
    </row>
    <row r="545" spans="1:8" ht="14.25" customHeight="1">
      <c r="A545" s="34" t="s">
        <v>13</v>
      </c>
      <c r="B545" s="23"/>
      <c r="C545" s="19"/>
      <c r="D545" s="70" t="s">
        <v>311</v>
      </c>
      <c r="E545" s="26"/>
      <c r="F545" s="62">
        <f>F546</f>
        <v>130</v>
      </c>
      <c r="G545" s="62">
        <f>G546</f>
        <v>0</v>
      </c>
      <c r="H545" s="7"/>
    </row>
    <row r="546" spans="1:8" ht="29.25" customHeight="1">
      <c r="A546" s="34" t="s">
        <v>225</v>
      </c>
      <c r="B546" s="25"/>
      <c r="C546" s="25"/>
      <c r="D546" s="70"/>
      <c r="E546" s="19" t="s">
        <v>233</v>
      </c>
      <c r="F546" s="62">
        <v>130</v>
      </c>
      <c r="G546" s="62">
        <v>0</v>
      </c>
      <c r="H546" s="7"/>
    </row>
    <row r="547" spans="1:8" ht="15">
      <c r="A547" s="245" t="s">
        <v>211</v>
      </c>
      <c r="B547" s="23"/>
      <c r="C547" s="19"/>
      <c r="D547" s="239" t="s">
        <v>203</v>
      </c>
      <c r="E547" s="19"/>
      <c r="F547" s="62">
        <f>F548</f>
        <v>385</v>
      </c>
      <c r="G547" s="62">
        <f>G548</f>
        <v>0</v>
      </c>
      <c r="H547" s="7"/>
    </row>
    <row r="548" spans="1:8" ht="16.5" customHeight="1">
      <c r="A548" s="34" t="s">
        <v>13</v>
      </c>
      <c r="B548" s="25"/>
      <c r="C548" s="25"/>
      <c r="D548" s="70" t="s">
        <v>312</v>
      </c>
      <c r="E548" s="19"/>
      <c r="F548" s="62">
        <f>F549</f>
        <v>385</v>
      </c>
      <c r="G548" s="62">
        <f>G549</f>
        <v>0</v>
      </c>
      <c r="H548" s="7"/>
    </row>
    <row r="549" spans="1:8" ht="24" customHeight="1">
      <c r="A549" s="34" t="s">
        <v>225</v>
      </c>
      <c r="B549" s="25"/>
      <c r="C549" s="25"/>
      <c r="D549" s="70"/>
      <c r="E549" s="19" t="s">
        <v>233</v>
      </c>
      <c r="F549" s="62">
        <v>385</v>
      </c>
      <c r="G549" s="62">
        <v>0</v>
      </c>
      <c r="H549" s="7"/>
    </row>
    <row r="550" spans="1:8" ht="25.5" customHeight="1">
      <c r="A550" s="245" t="s">
        <v>212</v>
      </c>
      <c r="B550" s="23"/>
      <c r="C550" s="25"/>
      <c r="D550" s="158" t="s">
        <v>204</v>
      </c>
      <c r="E550" s="26"/>
      <c r="F550" s="62">
        <f>F552</f>
        <v>35</v>
      </c>
      <c r="G550" s="62">
        <f>G552</f>
        <v>0</v>
      </c>
      <c r="H550" s="7"/>
    </row>
    <row r="551" spans="1:8" ht="14.25" customHeight="1">
      <c r="A551" s="34" t="s">
        <v>13</v>
      </c>
      <c r="B551" s="147"/>
      <c r="C551" s="159"/>
      <c r="D551" s="70" t="s">
        <v>313</v>
      </c>
      <c r="E551" s="26"/>
      <c r="F551" s="62">
        <f>F552</f>
        <v>35</v>
      </c>
      <c r="G551" s="62">
        <f>G552</f>
        <v>0</v>
      </c>
      <c r="H551" s="7"/>
    </row>
    <row r="552" spans="1:8" ht="28.5" customHeight="1">
      <c r="A552" s="34" t="s">
        <v>225</v>
      </c>
      <c r="B552" s="25"/>
      <c r="C552" s="25"/>
      <c r="D552" s="70"/>
      <c r="E552" s="19" t="s">
        <v>233</v>
      </c>
      <c r="F552" s="62">
        <v>35</v>
      </c>
      <c r="G552" s="62">
        <v>0</v>
      </c>
      <c r="H552" s="7"/>
    </row>
    <row r="553" spans="1:8" ht="18.75" customHeight="1">
      <c r="A553" s="21" t="s">
        <v>52</v>
      </c>
      <c r="B553" s="2"/>
      <c r="C553" s="46" t="s">
        <v>53</v>
      </c>
      <c r="D553" s="47"/>
      <c r="E553" s="48"/>
      <c r="F553" s="15">
        <f>F555</f>
        <v>1000</v>
      </c>
      <c r="G553" s="15">
        <f>G555</f>
        <v>0</v>
      </c>
      <c r="H553" s="7"/>
    </row>
    <row r="554" spans="1:8" ht="25.5" customHeight="1">
      <c r="A554" s="24" t="s">
        <v>285</v>
      </c>
      <c r="B554" s="42"/>
      <c r="C554" s="121"/>
      <c r="D554" s="239" t="s">
        <v>200</v>
      </c>
      <c r="E554" s="26"/>
      <c r="F554" s="62">
        <f aca="true" t="shared" si="25" ref="F554:G556">F555</f>
        <v>1000</v>
      </c>
      <c r="G554" s="62">
        <f t="shared" si="25"/>
        <v>0</v>
      </c>
      <c r="H554" s="7"/>
    </row>
    <row r="555" spans="1:8" ht="25.5" customHeight="1">
      <c r="A555" s="245" t="s">
        <v>212</v>
      </c>
      <c r="B555" s="23"/>
      <c r="C555" s="25"/>
      <c r="D555" s="158" t="s">
        <v>204</v>
      </c>
      <c r="E555" s="26"/>
      <c r="F555" s="62">
        <f t="shared" si="25"/>
        <v>1000</v>
      </c>
      <c r="G555" s="62">
        <f t="shared" si="25"/>
        <v>0</v>
      </c>
      <c r="H555" s="7"/>
    </row>
    <row r="556" spans="1:8" ht="17.25" customHeight="1">
      <c r="A556" s="34" t="s">
        <v>12</v>
      </c>
      <c r="B556" s="159"/>
      <c r="C556" s="159"/>
      <c r="D556" s="43" t="s">
        <v>314</v>
      </c>
      <c r="E556" s="26"/>
      <c r="F556" s="62">
        <f t="shared" si="25"/>
        <v>1000</v>
      </c>
      <c r="G556" s="62">
        <f t="shared" si="25"/>
        <v>0</v>
      </c>
      <c r="H556" s="7"/>
    </row>
    <row r="557" spans="1:8" ht="25.5" customHeight="1">
      <c r="A557" s="34" t="s">
        <v>225</v>
      </c>
      <c r="B557" s="25"/>
      <c r="C557" s="25"/>
      <c r="D557" s="70"/>
      <c r="E557" s="19" t="s">
        <v>233</v>
      </c>
      <c r="F557" s="62">
        <v>1000</v>
      </c>
      <c r="G557" s="62">
        <v>0</v>
      </c>
      <c r="H557" s="7"/>
    </row>
    <row r="558" spans="1:8" ht="14.25" customHeight="1">
      <c r="A558" s="84" t="s">
        <v>73</v>
      </c>
      <c r="B558" s="85"/>
      <c r="C558" s="53" t="s">
        <v>74</v>
      </c>
      <c r="D558" s="82"/>
      <c r="E558" s="83"/>
      <c r="F558" s="15">
        <f>F559+F579</f>
        <v>83642.2</v>
      </c>
      <c r="G558" s="15">
        <f>G559+G579</f>
        <v>1812</v>
      </c>
      <c r="H558" s="7"/>
    </row>
    <row r="559" spans="1:8" ht="27" customHeight="1">
      <c r="A559" s="24" t="s">
        <v>285</v>
      </c>
      <c r="B559" s="42"/>
      <c r="C559" s="121"/>
      <c r="D559" s="239" t="s">
        <v>200</v>
      </c>
      <c r="E559" s="26"/>
      <c r="F559" s="62">
        <f>F560+F565+F569+F572</f>
        <v>81558.9</v>
      </c>
      <c r="G559" s="62">
        <f>G560+G565+G569+G572</f>
        <v>1812</v>
      </c>
      <c r="H559" s="7"/>
    </row>
    <row r="560" spans="1:8" ht="24" customHeight="1">
      <c r="A560" s="240" t="s">
        <v>209</v>
      </c>
      <c r="B560" s="42"/>
      <c r="C560" s="121"/>
      <c r="D560" s="239" t="s">
        <v>249</v>
      </c>
      <c r="E560" s="26"/>
      <c r="F560" s="62">
        <f>F561+F563</f>
        <v>1877</v>
      </c>
      <c r="G560" s="62">
        <f>G561+G563</f>
        <v>1812</v>
      </c>
      <c r="H560" s="7"/>
    </row>
    <row r="561" spans="1:8" ht="18.75" customHeight="1">
      <c r="A561" s="34" t="s">
        <v>142</v>
      </c>
      <c r="B561" s="147"/>
      <c r="C561" s="159"/>
      <c r="D561" s="70" t="s">
        <v>315</v>
      </c>
      <c r="E561" s="26"/>
      <c r="F561" s="62">
        <f>F562</f>
        <v>65</v>
      </c>
      <c r="G561" s="62">
        <f>G562</f>
        <v>0</v>
      </c>
      <c r="H561" s="7"/>
    </row>
    <row r="562" spans="1:8" ht="27.75" customHeight="1">
      <c r="A562" s="34" t="s">
        <v>225</v>
      </c>
      <c r="B562" s="25"/>
      <c r="C562" s="25"/>
      <c r="D562" s="70"/>
      <c r="E562" s="19" t="s">
        <v>233</v>
      </c>
      <c r="F562" s="62">
        <v>65</v>
      </c>
      <c r="G562" s="62">
        <v>0</v>
      </c>
      <c r="H562" s="7"/>
    </row>
    <row r="563" spans="1:8" ht="60.75" customHeight="1">
      <c r="A563" s="34" t="s">
        <v>7</v>
      </c>
      <c r="B563" s="23"/>
      <c r="C563" s="19"/>
      <c r="D563" s="70" t="s">
        <v>316</v>
      </c>
      <c r="E563" s="26"/>
      <c r="F563" s="62">
        <f>F564</f>
        <v>1812</v>
      </c>
      <c r="G563" s="62">
        <f>G564</f>
        <v>1812</v>
      </c>
      <c r="H563" s="7"/>
    </row>
    <row r="564" spans="1:8" ht="18.75" customHeight="1">
      <c r="A564" s="34" t="s">
        <v>227</v>
      </c>
      <c r="B564" s="23"/>
      <c r="C564" s="19"/>
      <c r="D564" s="70"/>
      <c r="E564" s="26">
        <v>610</v>
      </c>
      <c r="F564" s="62">
        <v>1812</v>
      </c>
      <c r="G564" s="62">
        <v>1812</v>
      </c>
      <c r="H564" s="7"/>
    </row>
    <row r="565" spans="1:8" ht="15">
      <c r="A565" s="245" t="s">
        <v>211</v>
      </c>
      <c r="B565" s="23"/>
      <c r="C565" s="25"/>
      <c r="D565" s="70" t="s">
        <v>203</v>
      </c>
      <c r="E565" s="26"/>
      <c r="F565" s="62">
        <f>F566</f>
        <v>978.4</v>
      </c>
      <c r="G565" s="62">
        <f>G566</f>
        <v>0</v>
      </c>
      <c r="H565" s="7"/>
    </row>
    <row r="566" spans="1:8" ht="15.75" customHeight="1">
      <c r="A566" s="34" t="s">
        <v>142</v>
      </c>
      <c r="B566" s="147"/>
      <c r="C566" s="159"/>
      <c r="D566" s="70" t="s">
        <v>317</v>
      </c>
      <c r="E566" s="26"/>
      <c r="F566" s="62">
        <f>F567+F568</f>
        <v>978.4</v>
      </c>
      <c r="G566" s="62">
        <f>G567+G568</f>
        <v>0</v>
      </c>
      <c r="H566" s="7"/>
    </row>
    <row r="567" spans="1:8" ht="27" customHeight="1">
      <c r="A567" s="34" t="s">
        <v>225</v>
      </c>
      <c r="B567" s="25"/>
      <c r="C567" s="25"/>
      <c r="D567" s="70"/>
      <c r="E567" s="19" t="s">
        <v>233</v>
      </c>
      <c r="F567" s="62">
        <v>858.4</v>
      </c>
      <c r="G567" s="62">
        <v>0</v>
      </c>
      <c r="H567" s="7"/>
    </row>
    <row r="568" spans="1:8" ht="18.75" customHeight="1">
      <c r="A568" s="34" t="s">
        <v>11</v>
      </c>
      <c r="B568" s="23"/>
      <c r="C568" s="25"/>
      <c r="D568" s="70"/>
      <c r="E568" s="26">
        <v>340</v>
      </c>
      <c r="F568" s="62">
        <v>120</v>
      </c>
      <c r="G568" s="62">
        <v>0</v>
      </c>
      <c r="H568" s="7"/>
    </row>
    <row r="569" spans="1:8" ht="30" customHeight="1">
      <c r="A569" s="245" t="s">
        <v>212</v>
      </c>
      <c r="B569" s="23"/>
      <c r="C569" s="25"/>
      <c r="D569" s="158" t="s">
        <v>204</v>
      </c>
      <c r="E569" s="26"/>
      <c r="F569" s="62">
        <f>F570</f>
        <v>267.6</v>
      </c>
      <c r="G569" s="62">
        <f>G570</f>
        <v>0</v>
      </c>
      <c r="H569" s="7"/>
    </row>
    <row r="570" spans="1:8" ht="21.75" customHeight="1">
      <c r="A570" s="34" t="s">
        <v>142</v>
      </c>
      <c r="B570" s="147"/>
      <c r="C570" s="159"/>
      <c r="D570" s="70" t="s">
        <v>318</v>
      </c>
      <c r="E570" s="26"/>
      <c r="F570" s="62">
        <f>F571</f>
        <v>267.6</v>
      </c>
      <c r="G570" s="62">
        <f>G571</f>
        <v>0</v>
      </c>
      <c r="H570" s="7"/>
    </row>
    <row r="571" spans="1:8" ht="24.75" customHeight="1">
      <c r="A571" s="34" t="s">
        <v>225</v>
      </c>
      <c r="B571" s="25"/>
      <c r="C571" s="25"/>
      <c r="D571" s="70"/>
      <c r="E571" s="19" t="s">
        <v>233</v>
      </c>
      <c r="F571" s="62">
        <v>267.6</v>
      </c>
      <c r="G571" s="62">
        <v>0</v>
      </c>
      <c r="H571" s="7"/>
    </row>
    <row r="572" spans="1:8" ht="18.75" customHeight="1">
      <c r="A572" s="245" t="s">
        <v>213</v>
      </c>
      <c r="B572" s="23"/>
      <c r="C572" s="19"/>
      <c r="D572" s="70" t="s">
        <v>319</v>
      </c>
      <c r="E572" s="26"/>
      <c r="F572" s="62">
        <f>F573+F575</f>
        <v>78435.9</v>
      </c>
      <c r="G572" s="62">
        <f>G573+G575</f>
        <v>0</v>
      </c>
      <c r="H572" s="7"/>
    </row>
    <row r="573" spans="1:8" ht="15.75" customHeight="1">
      <c r="A573" s="34" t="s">
        <v>34</v>
      </c>
      <c r="B573" s="23"/>
      <c r="C573" s="19"/>
      <c r="D573" s="70" t="s">
        <v>320</v>
      </c>
      <c r="E573" s="26"/>
      <c r="F573" s="62">
        <f>F574</f>
        <v>63647.6</v>
      </c>
      <c r="G573" s="62">
        <f>G574</f>
        <v>0</v>
      </c>
      <c r="H573" s="7"/>
    </row>
    <row r="574" spans="1:8" ht="21" customHeight="1">
      <c r="A574" s="34" t="s">
        <v>227</v>
      </c>
      <c r="B574" s="23"/>
      <c r="C574" s="19"/>
      <c r="D574" s="70"/>
      <c r="E574" s="26">
        <v>610</v>
      </c>
      <c r="F574" s="62">
        <v>63647.6</v>
      </c>
      <c r="G574" s="62">
        <v>0</v>
      </c>
      <c r="H574" s="7"/>
    </row>
    <row r="575" spans="1:8" ht="18" customHeight="1">
      <c r="A575" s="34" t="s">
        <v>25</v>
      </c>
      <c r="B575" s="23"/>
      <c r="C575" s="25"/>
      <c r="D575" s="43" t="s">
        <v>321</v>
      </c>
      <c r="E575" s="26"/>
      <c r="F575" s="62">
        <f>F576+F577+F578</f>
        <v>14788.3</v>
      </c>
      <c r="G575" s="62">
        <f>G576+G577+G578</f>
        <v>0</v>
      </c>
      <c r="H575" s="7"/>
    </row>
    <row r="576" spans="1:8" ht="14.25" customHeight="1">
      <c r="A576" s="34" t="s">
        <v>224</v>
      </c>
      <c r="B576" s="23"/>
      <c r="C576" s="25"/>
      <c r="D576" s="19"/>
      <c r="E576" s="26">
        <v>120</v>
      </c>
      <c r="F576" s="62">
        <v>14523.3</v>
      </c>
      <c r="G576" s="62">
        <v>0</v>
      </c>
      <c r="H576" s="7"/>
    </row>
    <row r="577" spans="1:8" ht="25.5" customHeight="1">
      <c r="A577" s="34" t="s">
        <v>225</v>
      </c>
      <c r="B577" s="23"/>
      <c r="C577" s="25"/>
      <c r="D577" s="19"/>
      <c r="E577" s="26">
        <v>240</v>
      </c>
      <c r="F577" s="62">
        <v>249</v>
      </c>
      <c r="G577" s="62">
        <v>0</v>
      </c>
      <c r="H577" s="7"/>
    </row>
    <row r="578" spans="1:8" ht="24.75" customHeight="1">
      <c r="A578" s="92" t="s">
        <v>226</v>
      </c>
      <c r="B578" s="23"/>
      <c r="C578" s="25"/>
      <c r="D578" s="19"/>
      <c r="E578" s="26">
        <v>850</v>
      </c>
      <c r="F578" s="62">
        <v>16</v>
      </c>
      <c r="G578" s="62">
        <v>0</v>
      </c>
      <c r="H578" s="7"/>
    </row>
    <row r="579" spans="1:8" ht="41.25" customHeight="1">
      <c r="A579" s="92" t="s">
        <v>278</v>
      </c>
      <c r="B579" s="23"/>
      <c r="C579" s="25"/>
      <c r="D579" s="70" t="s">
        <v>254</v>
      </c>
      <c r="E579" s="26"/>
      <c r="F579" s="62">
        <f>F580+F587</f>
        <v>2083.3</v>
      </c>
      <c r="G579" s="62">
        <f>G580+G587</f>
        <v>0</v>
      </c>
      <c r="H579" s="7"/>
    </row>
    <row r="580" spans="1:8" ht="41.25" customHeight="1">
      <c r="A580" s="92" t="s">
        <v>281</v>
      </c>
      <c r="B580" s="23"/>
      <c r="C580" s="25"/>
      <c r="D580" s="70" t="s">
        <v>279</v>
      </c>
      <c r="E580" s="26"/>
      <c r="F580" s="62">
        <f>F581+F583+F585</f>
        <v>1986.3</v>
      </c>
      <c r="G580" s="62">
        <f>G585</f>
        <v>0</v>
      </c>
      <c r="H580" s="7"/>
    </row>
    <row r="581" spans="1:8" ht="24.75" customHeight="1">
      <c r="A581" s="34" t="s">
        <v>34</v>
      </c>
      <c r="B581" s="23"/>
      <c r="C581" s="25"/>
      <c r="D581" s="70" t="s">
        <v>0</v>
      </c>
      <c r="E581" s="26"/>
      <c r="F581" s="62">
        <f>F582</f>
        <v>1872.3</v>
      </c>
      <c r="G581" s="62">
        <f>G582</f>
        <v>0</v>
      </c>
      <c r="H581" s="7"/>
    </row>
    <row r="582" spans="1:8" ht="24.75" customHeight="1">
      <c r="A582" s="34" t="s">
        <v>227</v>
      </c>
      <c r="B582" s="23"/>
      <c r="C582" s="25"/>
      <c r="D582" s="70"/>
      <c r="E582" s="26">
        <v>610</v>
      </c>
      <c r="F582" s="62">
        <v>1872.3</v>
      </c>
      <c r="G582" s="62">
        <v>0</v>
      </c>
      <c r="H582" s="7"/>
    </row>
    <row r="583" spans="1:8" ht="24.75" customHeight="1">
      <c r="A583" s="34" t="s">
        <v>142</v>
      </c>
      <c r="B583" s="23"/>
      <c r="C583" s="25"/>
      <c r="D583" s="70" t="s">
        <v>1</v>
      </c>
      <c r="E583" s="26"/>
      <c r="F583" s="62">
        <f>F584</f>
        <v>9</v>
      </c>
      <c r="G583" s="62">
        <f>G584</f>
        <v>0</v>
      </c>
      <c r="H583" s="7"/>
    </row>
    <row r="584" spans="1:8" ht="24.75" customHeight="1">
      <c r="A584" s="34" t="s">
        <v>225</v>
      </c>
      <c r="B584" s="23"/>
      <c r="C584" s="25"/>
      <c r="D584" s="70"/>
      <c r="E584" s="26">
        <v>240</v>
      </c>
      <c r="F584" s="62">
        <v>9</v>
      </c>
      <c r="G584" s="62">
        <v>0</v>
      </c>
      <c r="H584" s="7"/>
    </row>
    <row r="585" spans="1:8" ht="24.75" customHeight="1">
      <c r="A585" s="73" t="s">
        <v>25</v>
      </c>
      <c r="B585" s="23"/>
      <c r="C585" s="25"/>
      <c r="D585" s="70" t="s">
        <v>280</v>
      </c>
      <c r="E585" s="26"/>
      <c r="F585" s="62">
        <f>F586</f>
        <v>105</v>
      </c>
      <c r="G585" s="62">
        <f>G586</f>
        <v>0</v>
      </c>
      <c r="H585" s="7"/>
    </row>
    <row r="586" spans="1:8" ht="24.75" customHeight="1">
      <c r="A586" s="34" t="s">
        <v>225</v>
      </c>
      <c r="B586" s="23"/>
      <c r="C586" s="25"/>
      <c r="D586" s="70"/>
      <c r="E586" s="26">
        <v>240</v>
      </c>
      <c r="F586" s="62">
        <v>105</v>
      </c>
      <c r="G586" s="62">
        <v>0</v>
      </c>
      <c r="H586" s="7"/>
    </row>
    <row r="587" spans="1:8" ht="24.75" customHeight="1">
      <c r="A587" s="93" t="s">
        <v>283</v>
      </c>
      <c r="B587" s="23"/>
      <c r="C587" s="25"/>
      <c r="D587" s="70" t="s">
        <v>282</v>
      </c>
      <c r="E587" s="26"/>
      <c r="F587" s="62">
        <f>F588</f>
        <v>97</v>
      </c>
      <c r="G587" s="62">
        <f>G588</f>
        <v>0</v>
      </c>
      <c r="H587" s="7"/>
    </row>
    <row r="588" spans="1:8" ht="20.25" customHeight="1">
      <c r="A588" s="73" t="s">
        <v>25</v>
      </c>
      <c r="B588" s="23"/>
      <c r="C588" s="25"/>
      <c r="D588" s="70" t="s">
        <v>284</v>
      </c>
      <c r="E588" s="26"/>
      <c r="F588" s="62">
        <f>F589</f>
        <v>97</v>
      </c>
      <c r="G588" s="62">
        <f>G589</f>
        <v>0</v>
      </c>
      <c r="H588" s="7"/>
    </row>
    <row r="589" spans="1:8" ht="24.75" customHeight="1">
      <c r="A589" s="34" t="s">
        <v>225</v>
      </c>
      <c r="B589" s="23"/>
      <c r="C589" s="25"/>
      <c r="D589" s="70"/>
      <c r="E589" s="26">
        <v>240</v>
      </c>
      <c r="F589" s="62">
        <v>97</v>
      </c>
      <c r="G589" s="62">
        <v>0</v>
      </c>
      <c r="H589" s="7"/>
    </row>
    <row r="590" spans="1:8" ht="18" customHeight="1">
      <c r="A590" s="8" t="s">
        <v>57</v>
      </c>
      <c r="B590" s="9"/>
      <c r="C590" s="10" t="s">
        <v>58</v>
      </c>
      <c r="D590" s="6"/>
      <c r="E590" s="6"/>
      <c r="F590" s="14">
        <f>F591+F596+F603</f>
        <v>47517</v>
      </c>
      <c r="G590" s="14">
        <f>G591+G596+G603</f>
        <v>43769</v>
      </c>
      <c r="H590" s="7"/>
    </row>
    <row r="591" spans="1:8" ht="19.5" customHeight="1">
      <c r="A591" s="21" t="s">
        <v>135</v>
      </c>
      <c r="B591" s="2"/>
      <c r="C591" s="46" t="s">
        <v>59</v>
      </c>
      <c r="D591" s="47"/>
      <c r="E591" s="48"/>
      <c r="F591" s="15">
        <f>F592</f>
        <v>550</v>
      </c>
      <c r="G591" s="15">
        <f>G593</f>
        <v>0</v>
      </c>
      <c r="H591" s="7"/>
    </row>
    <row r="592" spans="1:8" ht="24.75" customHeight="1">
      <c r="A592" s="24" t="s">
        <v>285</v>
      </c>
      <c r="B592" s="42"/>
      <c r="C592" s="121"/>
      <c r="D592" s="239" t="s">
        <v>200</v>
      </c>
      <c r="E592" s="89"/>
      <c r="F592" s="15">
        <f>F593</f>
        <v>550</v>
      </c>
      <c r="G592" s="15">
        <v>0</v>
      </c>
      <c r="H592" s="7"/>
    </row>
    <row r="593" spans="1:8" ht="24.75" customHeight="1">
      <c r="A593" s="245" t="s">
        <v>213</v>
      </c>
      <c r="B593" s="23"/>
      <c r="C593" s="25"/>
      <c r="D593" s="70" t="s">
        <v>319</v>
      </c>
      <c r="E593" s="26"/>
      <c r="F593" s="62">
        <f>F594</f>
        <v>550</v>
      </c>
      <c r="G593" s="62">
        <f>G594</f>
        <v>0</v>
      </c>
      <c r="H593" s="7"/>
    </row>
    <row r="594" spans="1:8" ht="24.75" customHeight="1">
      <c r="A594" s="34" t="s">
        <v>182</v>
      </c>
      <c r="B594" s="23"/>
      <c r="C594" s="25"/>
      <c r="D594" s="70" t="s">
        <v>2</v>
      </c>
      <c r="E594" s="26"/>
      <c r="F594" s="62">
        <f>F595</f>
        <v>550</v>
      </c>
      <c r="G594" s="62">
        <f>G595</f>
        <v>0</v>
      </c>
      <c r="H594" s="7"/>
    </row>
    <row r="595" spans="1:8" ht="24.75" customHeight="1">
      <c r="A595" s="34" t="s">
        <v>222</v>
      </c>
      <c r="B595" s="23"/>
      <c r="C595" s="25"/>
      <c r="D595" s="70"/>
      <c r="E595" s="19" t="s">
        <v>223</v>
      </c>
      <c r="F595" s="62">
        <v>550</v>
      </c>
      <c r="G595" s="62">
        <v>0</v>
      </c>
      <c r="H595" s="7"/>
    </row>
    <row r="596" spans="1:8" ht="24.75" customHeight="1">
      <c r="A596" s="21" t="s">
        <v>136</v>
      </c>
      <c r="B596" s="2"/>
      <c r="C596" s="46" t="s">
        <v>60</v>
      </c>
      <c r="D596" s="47"/>
      <c r="E596" s="48"/>
      <c r="F596" s="15">
        <f>F597</f>
        <v>3198</v>
      </c>
      <c r="G596" s="15">
        <f>G597</f>
        <v>0</v>
      </c>
      <c r="H596" s="7"/>
    </row>
    <row r="597" spans="1:8" ht="24.75" customHeight="1">
      <c r="A597" s="24" t="s">
        <v>285</v>
      </c>
      <c r="B597" s="42"/>
      <c r="C597" s="121"/>
      <c r="D597" s="239" t="s">
        <v>200</v>
      </c>
      <c r="E597" s="26"/>
      <c r="F597" s="62">
        <f>F598+F600</f>
        <v>3198</v>
      </c>
      <c r="G597" s="62">
        <f>G598+G600</f>
        <v>0</v>
      </c>
      <c r="H597" s="7"/>
    </row>
    <row r="598" spans="1:8" ht="24.75" customHeight="1">
      <c r="A598" s="34" t="s">
        <v>137</v>
      </c>
      <c r="B598" s="141"/>
      <c r="C598" s="159"/>
      <c r="D598" s="70" t="s">
        <v>4</v>
      </c>
      <c r="E598" s="26"/>
      <c r="F598" s="62">
        <f>F599</f>
        <v>348</v>
      </c>
      <c r="G598" s="62">
        <f>G599</f>
        <v>0</v>
      </c>
      <c r="H598" s="7"/>
    </row>
    <row r="599" spans="1:8" ht="24.75" customHeight="1">
      <c r="A599" s="34" t="s">
        <v>221</v>
      </c>
      <c r="B599" s="23"/>
      <c r="C599" s="25"/>
      <c r="D599" s="70"/>
      <c r="E599" s="19" t="s">
        <v>220</v>
      </c>
      <c r="F599" s="62">
        <v>348</v>
      </c>
      <c r="G599" s="62">
        <v>0</v>
      </c>
      <c r="H599" s="7"/>
    </row>
    <row r="600" spans="1:8" ht="24.75" customHeight="1">
      <c r="A600" s="245" t="s">
        <v>211</v>
      </c>
      <c r="B600" s="23"/>
      <c r="C600" s="19"/>
      <c r="D600" s="70" t="s">
        <v>203</v>
      </c>
      <c r="E600" s="26"/>
      <c r="F600" s="62">
        <f>F601</f>
        <v>2850</v>
      </c>
      <c r="G600" s="62">
        <f>G601</f>
        <v>0</v>
      </c>
      <c r="H600" s="7"/>
    </row>
    <row r="601" spans="1:8" ht="24.75" customHeight="1">
      <c r="A601" s="34" t="s">
        <v>137</v>
      </c>
      <c r="B601" s="23"/>
      <c r="C601" s="19"/>
      <c r="D601" s="70" t="s">
        <v>3</v>
      </c>
      <c r="E601" s="26"/>
      <c r="F601" s="62">
        <f>F602</f>
        <v>2850</v>
      </c>
      <c r="G601" s="62">
        <f>G602</f>
        <v>0</v>
      </c>
      <c r="H601" s="7"/>
    </row>
    <row r="602" spans="1:8" ht="18" customHeight="1">
      <c r="A602" s="34" t="s">
        <v>221</v>
      </c>
      <c r="B602" s="23"/>
      <c r="C602" s="25"/>
      <c r="D602" s="70"/>
      <c r="E602" s="19" t="s">
        <v>220</v>
      </c>
      <c r="F602" s="62">
        <v>2850</v>
      </c>
      <c r="G602" s="62">
        <v>0</v>
      </c>
      <c r="H602" s="7"/>
    </row>
    <row r="603" spans="1:8" ht="21" customHeight="1">
      <c r="A603" s="21" t="s">
        <v>99</v>
      </c>
      <c r="B603" s="2"/>
      <c r="C603" s="46" t="s">
        <v>75</v>
      </c>
      <c r="D603" s="47"/>
      <c r="E603" s="48"/>
      <c r="F603" s="15">
        <f aca="true" t="shared" si="26" ref="F603:G605">F604</f>
        <v>43769</v>
      </c>
      <c r="G603" s="15">
        <f t="shared" si="26"/>
        <v>43769</v>
      </c>
      <c r="H603" s="7"/>
    </row>
    <row r="604" spans="1:8" ht="26.25" customHeight="1">
      <c r="A604" s="24" t="s">
        <v>285</v>
      </c>
      <c r="B604" s="42"/>
      <c r="C604" s="121"/>
      <c r="D604" s="239" t="s">
        <v>200</v>
      </c>
      <c r="E604" s="26"/>
      <c r="F604" s="62">
        <f t="shared" si="26"/>
        <v>43769</v>
      </c>
      <c r="G604" s="62">
        <f t="shared" si="26"/>
        <v>43769</v>
      </c>
      <c r="H604" s="7"/>
    </row>
    <row r="605" spans="1:8" ht="14.25" customHeight="1">
      <c r="A605" s="240" t="s">
        <v>209</v>
      </c>
      <c r="B605" s="42"/>
      <c r="C605" s="121"/>
      <c r="D605" s="158" t="s">
        <v>249</v>
      </c>
      <c r="E605" s="26"/>
      <c r="F605" s="62">
        <f t="shared" si="26"/>
        <v>43769</v>
      </c>
      <c r="G605" s="62">
        <f t="shared" si="26"/>
        <v>43769</v>
      </c>
      <c r="H605" s="7"/>
    </row>
    <row r="606" spans="1:8" ht="61.5" customHeight="1">
      <c r="A606" s="34" t="s">
        <v>6</v>
      </c>
      <c r="B606" s="108"/>
      <c r="C606" s="159"/>
      <c r="D606" s="43" t="s">
        <v>316</v>
      </c>
      <c r="E606" s="26"/>
      <c r="F606" s="62">
        <f>F607+F608</f>
        <v>43769</v>
      </c>
      <c r="G606" s="62">
        <f>G607+G608</f>
        <v>43769</v>
      </c>
      <c r="H606" s="7"/>
    </row>
    <row r="607" spans="1:8" ht="27" customHeight="1">
      <c r="A607" s="34" t="s">
        <v>225</v>
      </c>
      <c r="B607" s="19"/>
      <c r="C607" s="25"/>
      <c r="D607" s="43"/>
      <c r="E607" s="26">
        <v>240</v>
      </c>
      <c r="F607" s="62">
        <v>858</v>
      </c>
      <c r="G607" s="62">
        <v>858</v>
      </c>
      <c r="H607" s="7"/>
    </row>
    <row r="608" spans="1:8" ht="18" customHeight="1">
      <c r="A608" s="34" t="s">
        <v>235</v>
      </c>
      <c r="B608" s="23"/>
      <c r="C608" s="25"/>
      <c r="D608" s="70"/>
      <c r="E608" s="19" t="s">
        <v>234</v>
      </c>
      <c r="F608" s="62">
        <v>42911</v>
      </c>
      <c r="G608" s="62">
        <v>42911</v>
      </c>
      <c r="H608" s="7"/>
    </row>
    <row r="609" spans="1:7" ht="15.75" customHeight="1">
      <c r="A609" s="256" t="s">
        <v>76</v>
      </c>
      <c r="B609" s="256"/>
      <c r="C609" s="256"/>
      <c r="D609" s="256"/>
      <c r="E609" s="256"/>
      <c r="F609" s="16">
        <f>F13+F172+F248+F284+F338+F346+F375+F390+F491</f>
        <v>3069857.7</v>
      </c>
      <c r="G609" s="16">
        <f>G13+G172+G248+G284+G338+G346+G375+G390+G491</f>
        <v>1501401</v>
      </c>
    </row>
    <row r="610" spans="6:7" ht="15">
      <c r="F610" s="18"/>
      <c r="G610" s="18"/>
    </row>
    <row r="611" ht="15">
      <c r="F611" s="12"/>
    </row>
    <row r="612" ht="15">
      <c r="F612" s="18"/>
    </row>
    <row r="613" ht="15">
      <c r="F613" s="18"/>
    </row>
    <row r="614" ht="15">
      <c r="F614" s="161"/>
    </row>
    <row r="615" ht="15">
      <c r="F615" s="161"/>
    </row>
    <row r="616" ht="15">
      <c r="F616" s="162"/>
    </row>
    <row r="617" ht="15">
      <c r="F617" s="18"/>
    </row>
    <row r="618" ht="15">
      <c r="F618" s="18"/>
    </row>
  </sheetData>
  <sheetProtection/>
  <autoFilter ref="A9:G490"/>
  <mergeCells count="13">
    <mergeCell ref="A609:E609"/>
    <mergeCell ref="G10:G12"/>
    <mergeCell ref="C11:E11"/>
    <mergeCell ref="B10:E10"/>
    <mergeCell ref="B11:B12"/>
    <mergeCell ref="A10:A12"/>
    <mergeCell ref="A6:G6"/>
    <mergeCell ref="A2:E2"/>
    <mergeCell ref="F10:F12"/>
    <mergeCell ref="A1:E1"/>
    <mergeCell ref="F1:G1"/>
    <mergeCell ref="F2:G2"/>
    <mergeCell ref="F3:G3"/>
  </mergeCells>
  <printOptions horizontalCentered="1"/>
  <pageMargins left="0.1968503937007874" right="0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2014-11-06T06:10:31Z</cp:lastPrinted>
  <dcterms:created xsi:type="dcterms:W3CDTF">2007-06-21T04:52:44Z</dcterms:created>
  <dcterms:modified xsi:type="dcterms:W3CDTF">2014-11-19T13:41:57Z</dcterms:modified>
  <cp:category/>
  <cp:version/>
  <cp:contentType/>
  <cp:contentStatus/>
</cp:coreProperties>
</file>