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9240" activeTab="0"/>
  </bookViews>
  <sheets>
    <sheet name="Мероприятия" sheetId="1" r:id="rId1"/>
    <sheet name="Лист3" sheetId="2" r:id="rId2"/>
  </sheets>
  <definedNames>
    <definedName name="Par488" localSheetId="0">'Мероприятия'!#REF!</definedName>
  </definedNames>
  <calcPr fullCalcOnLoad="1"/>
</workbook>
</file>

<file path=xl/sharedStrings.xml><?xml version="1.0" encoding="utf-8"?>
<sst xmlns="http://schemas.openxmlformats.org/spreadsheetml/2006/main" count="281" uniqueCount="151">
  <si>
    <t>Объем финансирования по годам (тыс. руб.)</t>
  </si>
  <si>
    <t xml:space="preserve">2015 год       </t>
  </si>
  <si>
    <t xml:space="preserve">2017 год  </t>
  </si>
  <si>
    <t xml:space="preserve">2018 год  </t>
  </si>
  <si>
    <t xml:space="preserve">2019 год </t>
  </si>
  <si>
    <t>2015-2019</t>
  </si>
  <si>
    <t xml:space="preserve">Срок       
исполнения 
мероприятия
</t>
  </si>
  <si>
    <t>Перечень стандартных процедур, обеспечивающих выполнение мероприятия, с указанием предельных сроков их исполнения</t>
  </si>
  <si>
    <t>№ п/п</t>
  </si>
  <si>
    <t>Средства бюджета городского округа Электросталь Московской области</t>
  </si>
  <si>
    <t>В пределах средств, предусмотренных на основную деятельность ответственных за исполнение мероприятия</t>
  </si>
  <si>
    <t>Средства      
бюджета      
городского округа Электросталь   
Московской    
области</t>
  </si>
  <si>
    <t>1.1.</t>
  </si>
  <si>
    <t>1.</t>
  </si>
  <si>
    <t>1.2.</t>
  </si>
  <si>
    <t>1.3.</t>
  </si>
  <si>
    <t>4.</t>
  </si>
  <si>
    <t>4.1.</t>
  </si>
  <si>
    <t>4.2.</t>
  </si>
  <si>
    <t>2.</t>
  </si>
  <si>
    <t>2.2.</t>
  </si>
  <si>
    <t>3.</t>
  </si>
  <si>
    <t>3.1.</t>
  </si>
  <si>
    <t xml:space="preserve">Источники     
финанси-рования
</t>
  </si>
  <si>
    <t xml:space="preserve">Управлению по промышленности, транспорту, связи и экологии Администрации </t>
  </si>
  <si>
    <t>Управление по потребительскому рынку, услугам и связям с общественностью</t>
  </si>
  <si>
    <t xml:space="preserve">Управлению по промышленности, транспорту, связи и экологии  </t>
  </si>
  <si>
    <t>Управление бухгалтерского учета и контроля</t>
  </si>
  <si>
    <t>Оказание адресной социальной помощи:</t>
  </si>
  <si>
    <t>почетным гражданам городского округа Электросталь</t>
  </si>
  <si>
    <t>почетным ветеранам городского округа Электросталь</t>
  </si>
  <si>
    <t>адресная помощь гражданам, заключившим договора пожизненного содержания с иждивением</t>
  </si>
  <si>
    <t>Задача 1.
Содействие привлечению инвестиций в развитие городского округа Электросталь Московской области</t>
  </si>
  <si>
    <t>Задача 2. Содействие развитию потребительского рынка товаров и услуг в городском округе Элек-тросталь Московской области</t>
  </si>
  <si>
    <t>Мониторинг обеспеченности населения площадями торговли и услуг.
Мониторинг потребителских цен на товары и услуги.
Проведение аналитической работы о состоянии и перспективах развития потребительского рынка.
Участие в формировании Федерального торгового реестра хозяйствующих субъектов.
Ведение дислокации предприятий потребитедьского рынка.
Проведение мониторинга продажи алкогольной продукции.
Проведение работы по антитеррористической защищенности объектов.</t>
  </si>
  <si>
    <t>Административная поддержка бизнеса.
Организация работы Межведомственной комиссии по вопросам потребительского рынка.
Содействие вводу новых современных мощностей.</t>
  </si>
  <si>
    <t>Рост инвестиций в развитие торговли и услуг</t>
  </si>
  <si>
    <t xml:space="preserve">Организация и проведение выставок, выставок-продаж, ярмарок и иных мероприятий.
Привлечение к участию в ярмарках региональных производителей.
Организация конференций, семинаров и круглых столов.
Методическое и информационное обеспечение предпринимательства. </t>
  </si>
  <si>
    <t>2.1.</t>
  </si>
  <si>
    <t>2.3.</t>
  </si>
  <si>
    <t>Мероприятие 1. Содействие формированию в городском округе Электросталь инфраструктуры потребительского рынка, повышение обеспеченности населения площадями современных форматов торговли и услуг</t>
  </si>
  <si>
    <t>Мероприятие 2. Поддержка инвестиционной деятельности и стимулирование притока инвестиций в развитие торговли и услуг</t>
  </si>
  <si>
    <t>Мероприятие 3. Обеспечение необходимого уровня конкуренции и повышение качества предоставляемых услуг в предприятиях торговли и сферы услуг</t>
  </si>
  <si>
    <t>Всего по подпрограмме</t>
  </si>
  <si>
    <t xml:space="preserve"> Расчет выплат, перечисление средств</t>
  </si>
  <si>
    <t xml:space="preserve"> Расчет выплат, перечисление средств - ежемесячно</t>
  </si>
  <si>
    <t>Мероприятие 1.
Разработка концепции инвестиционного развития</t>
  </si>
  <si>
    <t>Рост объема инвестиций.
Увеличение числа организаций и индивидуальных предпринима-телей, осуществляю-щих деятельность на территории городского округа.
Увеличение налогооблага-емой базы.</t>
  </si>
  <si>
    <t>1. Проведение заседаний Комиссии по размещению (по мере поступления обращений инвесторов).
2. Мониторинг основных показателей деятельности организаций промышленности (ежемесячно).
3. Подготовка готового отчета о работе промышленности (февраль).</t>
  </si>
  <si>
    <t>Создание новых, в том числе высокопроизво-дительных рабочих мест.</t>
  </si>
  <si>
    <t>Развитие и укрепление сотрудничества с городами-побратимами, общественными некоммерческими объединениями.</t>
  </si>
  <si>
    <t>Увеличение товарооборота, укрепление дружбы и сотрудничества.</t>
  </si>
  <si>
    <t>1. Подготовка технического задания (ежегодно до 1 марта)
2. Проведение конкурсных процедур (ежегодно до 1 июня).
3. Заключение контракта (ежегодно до 1 августа).</t>
  </si>
  <si>
    <t>Наличие развитой инфраструк-туры потребитель-ского рынка в городском округе Электросталь</t>
  </si>
  <si>
    <t>Создание городской геоинформационной системы</t>
  </si>
  <si>
    <t>Улучшение архитектурного облика города</t>
  </si>
  <si>
    <t>Подготовка нормативно-правовго акта Администрации городского окргу Электросталь - по мере необходимости</t>
  </si>
  <si>
    <t>Управление по жилищной политике</t>
  </si>
  <si>
    <t>Предоставление социальной помощи в полном размере</t>
  </si>
  <si>
    <t>1. Подготовка технического задания (ежегодно до 1 февраля)
2. Проведение конкурсных процедур (ежегодно до 1 апреля).
3. Заключение контракта (ежегодно до 1 мая).</t>
  </si>
  <si>
    <t>Мероприятия по реализации подпрограммы</t>
  </si>
  <si>
    <t xml:space="preserve">Ответственный
за выполнение
мероприятия  
подпрограммы
</t>
  </si>
  <si>
    <t xml:space="preserve">Результаты  
выполнения  
мероприятий 
подпрограммы
</t>
  </si>
  <si>
    <t>подписка отдельных категорий граждан на периодические печатные издания</t>
  </si>
  <si>
    <t>Расчет выплат, перечисление средств</t>
  </si>
  <si>
    <t>Повышение конкурентоспо-собности предприятий торговли и сферы услуг в городском округе Электросталь</t>
  </si>
  <si>
    <t xml:space="preserve">Задача 4. 
Оказание социальной помощи отдельным категориям граждан городского округа Электросталь </t>
  </si>
  <si>
    <t>4.1.1.</t>
  </si>
  <si>
    <t>4.1.2.</t>
  </si>
  <si>
    <t>4.1.3.</t>
  </si>
  <si>
    <t>4.1.4.</t>
  </si>
  <si>
    <t>4.1.5.</t>
  </si>
  <si>
    <t>4.1.6.</t>
  </si>
  <si>
    <t>4.1.7.</t>
  </si>
  <si>
    <t>4.1.8.</t>
  </si>
  <si>
    <t>5.</t>
  </si>
  <si>
    <t>Развитие конкуренции в городском округе Электросталь</t>
  </si>
  <si>
    <t>Внедрение механизма общественного обсуждения осуществления закупок</t>
  </si>
  <si>
    <t>Внедрение механизма распространения допустимых закупочных практик</t>
  </si>
  <si>
    <t>Уменьшение доли размещения заказа у единственного источника</t>
  </si>
  <si>
    <t>Заблаговременное опубликование сведений о закупках на официальном сайте и их общественное обсуждение - на постоянной основе</t>
  </si>
  <si>
    <t>Проведение совместных торгов, информирование потенциальных участников торгов об их проведении, информация о наиболее значимых торгах в СМИ</t>
  </si>
  <si>
    <t xml:space="preserve">Всего 
(тыс. руб.)
</t>
  </si>
  <si>
    <t>Экономическое управление Администрации городского округа Электросталь Московской области, Муниципальные заказчики городского округа</t>
  </si>
  <si>
    <t>Внесение изменений в планы закупок, планы-графики, документацию о закупках или отмена закупки по результатам обсуждений</t>
  </si>
  <si>
    <t xml:space="preserve">Мониторинг и анализ информации и документов о закупках в Московской области - на постоянной основе.
Применение примерных форм типовых документов, применяемых при осуществлении закупок, разработанных и рекомендованных Комитетом по конкурентной политике Московской области
</t>
  </si>
  <si>
    <t>Снижение доли контрактов, заключенных без объявления торгов</t>
  </si>
  <si>
    <t>Противодействие недобросовестной конкуренции (демпингу, сговору) на торгах</t>
  </si>
  <si>
    <t>Анализ состоявшихся торгов, направление материалов в контролирующие (правоохранительные) органы</t>
  </si>
  <si>
    <t>Снижение доли неисполненых поставщиками (исполнителями, подрядчиками) обязательств по контрактам</t>
  </si>
  <si>
    <t>Объем финансиро-вания мероприятия в текущем финансовом году 
(тыс. руб.)</t>
  </si>
  <si>
    <t>1. Организация мероприятий с участием делегаций городов-побратимов (по отдельному плану).
2. Взаимодействие с Торгово-промышленной палатой, Территориальным объединением работодателей (по отдельному плану).</t>
  </si>
  <si>
    <t>Оказание содействия инвесторам в реализации инвестиционных проектов:</t>
  </si>
  <si>
    <t xml:space="preserve">3.2. </t>
  </si>
  <si>
    <t>2015-2016</t>
  </si>
  <si>
    <t>-</t>
  </si>
  <si>
    <t>Утвержденные Правил землепользования и застройки</t>
  </si>
  <si>
    <t>Задача 3. 
Формирование благоприятного облика городского округа Электросталь</t>
  </si>
  <si>
    <t xml:space="preserve">Мероприятие 1. Создание единой цифровой картографической основы на территории города </t>
  </si>
  <si>
    <t>Меропритяие 2. Проведенпе публичных слушаний и утверждение Правил землепользования и застройки</t>
  </si>
  <si>
    <t>3.3.</t>
  </si>
  <si>
    <t>Перечень мероприятий подпрограммы 
«Создание условий для устойчивого социально-экономического развития городского округа Электросталь Московской области» 
муниципальной программы "Повышение эффективности деятельности органов местного самоуправления городского округа Электросталь Московской области" 
на 2015-2019 годы</t>
  </si>
  <si>
    <t>1. Ведение перечня инвестиционных проектов (ежедневно).
2. Внесение изменений в концепцию (при необходимости).</t>
  </si>
  <si>
    <t>ИТОГО</t>
  </si>
  <si>
    <t>5.1</t>
  </si>
  <si>
    <t xml:space="preserve"> Развитие сферы муниципальных закупок.</t>
  </si>
  <si>
    <t>5.1.1.</t>
  </si>
  <si>
    <t>5.1.2.</t>
  </si>
  <si>
    <t xml:space="preserve">    Снижение доли обоснованных, частично обоснованных жалоб в Федеральную антимонопольную службу (ФАС России) (от общего количества проведенных процедур)
    Увеличение количества участников размещения заказа
     Снижение доли несостоявшихся торгов, на которые не было подано заявок, либо заявки были отклонены, либо подана одна заявка (от общего количества процедур).
    Снижение доли контрактов, заключенных по результатам несостоявшихся торгов, на которые не было подано заявок, либо заявки были отклонены, либо подана одна заявка (от общего количества контрактов).
   Увеличение доли экономии бюджетных денежных средств в результате проведения торгов от общей суммы объявленных торгов (за исключением несостоявшихся торгов).
</t>
  </si>
  <si>
    <t>5.1.3.</t>
  </si>
  <si>
    <t>5.1.4.</t>
  </si>
  <si>
    <t>5.2</t>
  </si>
  <si>
    <t>Внедрение Стандарта развития конкуренции</t>
  </si>
  <si>
    <t>5.2.1.</t>
  </si>
  <si>
    <t>Организационные мероприятия по внедрению Стандарта развития конкуренции на территории городского округа Электросталь Московской области</t>
  </si>
  <si>
    <t>Участие городского округа Электросталь во внедрении стандарта развития конкуренции</t>
  </si>
  <si>
    <t>5.2.2.</t>
  </si>
  <si>
    <t>Внедрение стандарта развития конкуренции на территории городского округа Электросталь.</t>
  </si>
  <si>
    <t xml:space="preserve">    Проведение мониторинга состояния и развития конкурентной среды на рынках товаров и услуг городского округа Электросталь.
   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городском округе Электросталь.</t>
  </si>
  <si>
    <t xml:space="preserve">Эффективная реализация  стандарта развития конкуренции на территории городского округа Электросталь Московской области  </t>
  </si>
  <si>
    <t xml:space="preserve">    Определение Уполномоченного органа по развитию конкуренции. 
     Создание Рабочей группы по развитию конкуренции.
    Утверждение перечня приоритетных и социально значимых рынков для развития конкуренции.
    Разработка плана мероприятий ("дорожной карты") по развитию конкуренции.
</t>
  </si>
  <si>
    <t>Мероприятие 3. Разработка архитектурно-планировочных концепций по формированию привлекательного облика города, создания и развития пешеходных зон и улиц</t>
  </si>
  <si>
    <t>6.</t>
  </si>
  <si>
    <t>Размещение заказов на выполнение работ по содержанию мест захоронения и организации ритуальных услуг на территории городского округа</t>
  </si>
  <si>
    <t>Выполнение муниципального задания</t>
  </si>
  <si>
    <t>Подготовка муниципального задания МУ "УМЗ".
 Подготовка конкурсной документации и проведение торгов.
Заключение муниципального контракта по результатам размещения заказа.
Выполнение работ.</t>
  </si>
  <si>
    <t xml:space="preserve">Поиск инвесторов для строительства/ реконструции банных объектов, заявленных в губернаторскую программу «100 бань Подмосковья».
Подготовка документации и проведение  мероприятий, необходимых для строительства/реконструкции объектов в соответствии с губернаторской программой «100 бань Подмосковья» 
</t>
  </si>
  <si>
    <t>Внебюджетные источники</t>
  </si>
  <si>
    <t>Рост обеспеченности услугами бань в 2 раза</t>
  </si>
  <si>
    <t>2.4.</t>
  </si>
  <si>
    <t>2.4.1.</t>
  </si>
  <si>
    <t>Содержание мест захоронения и организация ритуальных услуг на территории городского округа.</t>
  </si>
  <si>
    <t>6.1.</t>
  </si>
  <si>
    <t>Управление городского жилищного и коммунального хозяйства Администрации городского округа</t>
  </si>
  <si>
    <t xml:space="preserve">2016 год  </t>
  </si>
  <si>
    <t xml:space="preserve"> </t>
  </si>
  <si>
    <t>Мероприятие 3. Привлечение инвесторов с целью строительства (реконструкции) объектов потребительского рынка и услуг</t>
  </si>
  <si>
    <t>2.4.2.</t>
  </si>
  <si>
    <t>2015-2018</t>
  </si>
  <si>
    <t>Поиск инвесторов для строительства новых современных мощностей инфраструктуры потребительского рынка и услуг</t>
  </si>
  <si>
    <t>Ввод (строительство) новых современных мощностей инфраструктуры потребительского рынка и услуг</t>
  </si>
  <si>
    <t>Введение в строй новых предприятий бытового обслуживания, в том числе бань, строящихся либо реконструируемых в рамках губернаторской программы «100 бань Подмосковья» (в мирорайоне 5 по ул. Ялагина).</t>
  </si>
  <si>
    <t>Отдел градостроитель-ной деятельности</t>
  </si>
  <si>
    <t>Приложение №4
к изменениям, которые вносятся в муниципальную программу «Повышение эффективности деятельности органов местного самоуправления городского округа Электросталь Московской области» на 2015-2019 годы</t>
  </si>
  <si>
    <t>"Приложение № 1
к подпрограмме «Создание условий для устойчивого социально-экономического развития городского округа Электросталь» муниципальной программы  «Повышение эффективности деятельности органов местного самоуправления городского округа Электросталь Московской области» на 2015-2019 годы</t>
  </si>
  <si>
    <t>".</t>
  </si>
  <si>
    <t>лицам, страдающим психическими заболеваниями и являющимися инвалидами по данной патологии, и больным туберкулёзом</t>
  </si>
  <si>
    <t>гражданам - жителям городского округа Электросталь к 23 февраляи к 8 марта</t>
  </si>
  <si>
    <t>гражданам - жителям городского округа Электросталь к Дню Победы</t>
  </si>
  <si>
    <t>гражданам - жителям городского округа Электросталь Морозкиной и Парамошкину</t>
  </si>
  <si>
    <t>гражданам - жителям городского округа Электросталь, попавшим в трудную жизненную ситуацию (по отдельным распоряжениям Администрации городского округа)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</si>
</sst>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
    <numFmt numFmtId="179" formatCode="_-* #,##0.0_р_._-;\-* #,##0.0_р_._-;_-* &quot;-&quot;??_р_._-;_-@_-"/>
    <numFmt numFmtId="180" formatCode="_-* #,##0_р_._-;\-* #,##0_р_._-;_-* &quot;-&quot;??_р_._-;_-@_-"/>
    <numFmt numFmtId="181" formatCode="_-* #,##0.000_р_._-;\-* #,##0.000_р_._-;_-* &quot;-&quot;??_р_._-;_-@_-"/>
    <numFmt numFmtId="182" formatCode="#,##0.000"/>
    <numFmt numFmtId="183" formatCode="#,##0.0"/>
  </numFmts>
  <fonts count="44">
    <font>
      <sz val="10"/>
      <name val="Arial Cyr"/>
      <family val="0"/>
    </font>
    <font>
      <sz val="8"/>
      <name val="Times New Roman"/>
      <family val="1"/>
    </font>
    <font>
      <u val="single"/>
      <sz val="10"/>
      <color indexed="12"/>
      <name val="Arial Cyr"/>
      <family val="0"/>
    </font>
    <font>
      <sz val="8"/>
      <name val="Arial Cyr"/>
      <family val="0"/>
    </font>
    <font>
      <sz val="9"/>
      <name val="Times New Roman"/>
      <family val="1"/>
    </font>
    <font>
      <sz val="9"/>
      <color indexed="10"/>
      <name val="Times New Roman"/>
      <family val="1"/>
    </font>
    <font>
      <u val="single"/>
      <sz val="10"/>
      <color indexed="36"/>
      <name val="Arial Cyr"/>
      <family val="0"/>
    </font>
    <font>
      <b/>
      <sz val="9"/>
      <name val="Times New Roman"/>
      <family val="1"/>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2">
    <xf numFmtId="0" fontId="0" fillId="0" borderId="0" xfId="0" applyAlignment="1">
      <alignment/>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top"/>
    </xf>
    <xf numFmtId="0" fontId="1" fillId="0" borderId="0" xfId="0" applyFont="1" applyAlignment="1">
      <alignment horizontal="left" vertical="top"/>
    </xf>
    <xf numFmtId="0" fontId="4" fillId="0" borderId="0" xfId="0" applyFont="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top"/>
    </xf>
    <xf numFmtId="0" fontId="1" fillId="0" borderId="10" xfId="0" applyFont="1" applyFill="1" applyBorder="1" applyAlignment="1">
      <alignment horizontal="left" vertical="top" wrapText="1"/>
    </xf>
    <xf numFmtId="0" fontId="4" fillId="0" borderId="10" xfId="0" applyFont="1" applyFill="1" applyBorder="1" applyAlignment="1">
      <alignment horizontal="center" vertical="top"/>
    </xf>
    <xf numFmtId="0" fontId="4" fillId="0" borderId="0" xfId="0" applyFont="1" applyFill="1" applyAlignment="1">
      <alignment horizontal="center" vertical="center"/>
    </xf>
    <xf numFmtId="0" fontId="1"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xf>
    <xf numFmtId="1" fontId="4" fillId="0" borderId="10" xfId="60" applyNumberFormat="1" applyFont="1" applyFill="1" applyBorder="1" applyAlignment="1">
      <alignment horizontal="center" vertical="top"/>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4" fillId="0" borderId="13" xfId="0" applyFont="1" applyFill="1" applyBorder="1" applyAlignment="1">
      <alignment horizontal="center" vertical="top"/>
    </xf>
    <xf numFmtId="14" fontId="4" fillId="0" borderId="10" xfId="0" applyNumberFormat="1" applyFont="1" applyFill="1" applyBorder="1" applyAlignment="1">
      <alignment horizontal="left" vertical="top"/>
    </xf>
    <xf numFmtId="49" fontId="4" fillId="0" borderId="10" xfId="0" applyNumberFormat="1" applyFont="1" applyFill="1" applyBorder="1" applyAlignment="1">
      <alignment horizontal="left" vertical="top"/>
    </xf>
    <xf numFmtId="49" fontId="4" fillId="0" borderId="10" xfId="0" applyNumberFormat="1" applyFont="1" applyFill="1" applyBorder="1" applyAlignment="1">
      <alignment horizontal="center" vertical="top"/>
    </xf>
    <xf numFmtId="0" fontId="4" fillId="0" borderId="10" xfId="0" applyFont="1" applyFill="1" applyBorder="1" applyAlignment="1">
      <alignment vertical="top" wrapText="1"/>
    </xf>
    <xf numFmtId="178" fontId="4" fillId="0" borderId="10" xfId="0" applyNumberFormat="1" applyFont="1" applyFill="1" applyBorder="1" applyAlignment="1">
      <alignment horizontal="center" vertical="top"/>
    </xf>
    <xf numFmtId="1" fontId="4" fillId="0" borderId="10" xfId="0" applyNumberFormat="1" applyFont="1" applyFill="1" applyBorder="1" applyAlignment="1">
      <alignment horizontal="center" vertical="top"/>
    </xf>
    <xf numFmtId="178" fontId="4" fillId="0" borderId="0" xfId="0" applyNumberFormat="1" applyFont="1" applyFill="1" applyAlignment="1">
      <alignment horizontal="center" vertical="top"/>
    </xf>
    <xf numFmtId="178" fontId="4" fillId="0" borderId="10" xfId="60" applyNumberFormat="1" applyFont="1" applyFill="1" applyBorder="1" applyAlignment="1">
      <alignment horizontal="center" vertical="top"/>
    </xf>
    <xf numFmtId="0" fontId="4" fillId="0" borderId="13" xfId="0" applyFont="1" applyFill="1" applyBorder="1" applyAlignment="1">
      <alignment horizontal="center" vertical="top" wrapText="1"/>
    </xf>
    <xf numFmtId="0" fontId="4"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60" applyNumberFormat="1" applyFont="1" applyFill="1" applyBorder="1" applyAlignment="1">
      <alignment horizontal="center" vertical="center"/>
    </xf>
    <xf numFmtId="0" fontId="4" fillId="0" borderId="12"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1" fillId="0" borderId="12" xfId="0" applyFont="1" applyFill="1" applyBorder="1" applyAlignment="1">
      <alignment horizontal="left" vertical="top" wrapText="1"/>
    </xf>
    <xf numFmtId="0" fontId="4" fillId="0" borderId="12" xfId="0" applyFont="1" applyFill="1" applyBorder="1" applyAlignment="1">
      <alignment horizontal="center" vertical="top"/>
    </xf>
    <xf numFmtId="0" fontId="4" fillId="0" borderId="12" xfId="60" applyNumberFormat="1" applyFont="1" applyFill="1" applyBorder="1" applyAlignment="1">
      <alignment horizontal="center" vertical="top" wrapText="1"/>
    </xf>
    <xf numFmtId="0" fontId="4" fillId="0" borderId="12" xfId="0" applyFont="1" applyFill="1" applyBorder="1" applyAlignment="1">
      <alignment horizontal="center" vertical="top" wrapText="1"/>
    </xf>
    <xf numFmtId="0" fontId="9" fillId="0" borderId="10" xfId="0" applyFont="1" applyFill="1" applyBorder="1" applyAlignment="1">
      <alignment vertical="top" wrapText="1"/>
    </xf>
    <xf numFmtId="0" fontId="4" fillId="0" borderId="10" xfId="0" applyFont="1" applyFill="1" applyBorder="1" applyAlignment="1">
      <alignment vertical="top" wrapText="1"/>
    </xf>
    <xf numFmtId="0" fontId="1" fillId="0" borderId="10" xfId="0" applyFont="1" applyFill="1" applyBorder="1" applyAlignment="1">
      <alignment vertical="top" wrapText="1"/>
    </xf>
    <xf numFmtId="0" fontId="4" fillId="0" borderId="10" xfId="6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183" fontId="4" fillId="0" borderId="10" xfId="0" applyNumberFormat="1" applyFont="1" applyFill="1" applyBorder="1" applyAlignment="1">
      <alignment horizontal="center" vertical="top"/>
    </xf>
    <xf numFmtId="0" fontId="4" fillId="0" borderId="0" xfId="0" applyFont="1" applyFill="1" applyAlignment="1">
      <alignment vertical="top" wrapText="1" shrinkToFit="1"/>
    </xf>
    <xf numFmtId="49" fontId="4" fillId="0" borderId="10" xfId="0" applyNumberFormat="1" applyFont="1" applyFill="1" applyBorder="1" applyAlignment="1">
      <alignment horizontal="center" vertical="top"/>
    </xf>
    <xf numFmtId="0" fontId="4" fillId="33" borderId="0" xfId="0" applyFont="1" applyFill="1" applyAlignment="1">
      <alignment horizontal="center" vertical="center"/>
    </xf>
    <xf numFmtId="0" fontId="4" fillId="0" borderId="12" xfId="0" applyFont="1" applyFill="1" applyBorder="1" applyAlignment="1">
      <alignment horizontal="center" vertical="top"/>
    </xf>
    <xf numFmtId="0" fontId="4" fillId="0" borderId="14" xfId="0" applyFont="1" applyFill="1" applyBorder="1" applyAlignment="1">
      <alignment horizontal="center" vertical="top"/>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4" xfId="0" applyFont="1" applyFill="1" applyBorder="1" applyAlignment="1">
      <alignment horizontal="center" vertical="top" wrapText="1"/>
    </xf>
    <xf numFmtId="0" fontId="8" fillId="0" borderId="0" xfId="0" applyFont="1" applyAlignment="1">
      <alignment horizontal="left"/>
    </xf>
    <xf numFmtId="0" fontId="4" fillId="0" borderId="10" xfId="0" applyFont="1" applyFill="1" applyBorder="1" applyAlignment="1">
      <alignment horizontal="center" vertical="top" wrapText="1"/>
    </xf>
    <xf numFmtId="0" fontId="4" fillId="0" borderId="16" xfId="0" applyFont="1" applyFill="1" applyBorder="1" applyAlignment="1">
      <alignment horizontal="center" vertical="top"/>
    </xf>
    <xf numFmtId="0" fontId="7" fillId="0" borderId="0" xfId="0" applyFont="1" applyAlignment="1">
      <alignment horizontal="center" vertical="center" wrapText="1"/>
    </xf>
    <xf numFmtId="0" fontId="7" fillId="0" borderId="0" xfId="0" applyFont="1" applyAlignment="1">
      <alignment horizontal="center" vertical="center"/>
    </xf>
    <xf numFmtId="0" fontId="4" fillId="0" borderId="1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7"/>
  <sheetViews>
    <sheetView tabSelected="1" view="pageBreakPreview" zoomScaleNormal="85" zoomScaleSheetLayoutView="100" workbookViewId="0" topLeftCell="A1">
      <selection activeCell="I1" sqref="I1:N1"/>
    </sheetView>
  </sheetViews>
  <sheetFormatPr defaultColWidth="9.00390625" defaultRowHeight="12.75"/>
  <cols>
    <col min="1" max="1" width="4.625" style="2" customWidth="1"/>
    <col min="2" max="2" width="19.00390625" style="2" customWidth="1"/>
    <col min="3" max="3" width="18.125" style="2" customWidth="1"/>
    <col min="4" max="4" width="11.00390625" style="1" customWidth="1"/>
    <col min="5" max="5" width="9.625" style="2" customWidth="1"/>
    <col min="6" max="6" width="11.375" style="2" customWidth="1"/>
    <col min="7" max="7" width="9.375" style="2" customWidth="1"/>
    <col min="8" max="11" width="7.125" style="2" customWidth="1"/>
    <col min="12" max="12" width="7.25390625" style="2" customWidth="1"/>
    <col min="13" max="13" width="13.875" style="3" customWidth="1"/>
    <col min="14" max="14" width="13.25390625" style="2" customWidth="1"/>
    <col min="15" max="16384" width="9.125" style="2" customWidth="1"/>
  </cols>
  <sheetData>
    <row r="1" spans="9:14" ht="61.5" customHeight="1">
      <c r="I1" s="57" t="s">
        <v>143</v>
      </c>
      <c r="J1" s="58"/>
      <c r="K1" s="58"/>
      <c r="L1" s="58"/>
      <c r="M1" s="58"/>
      <c r="N1" s="58"/>
    </row>
    <row r="3" spans="9:14" ht="76.5" customHeight="1">
      <c r="I3" s="57" t="s">
        <v>144</v>
      </c>
      <c r="J3" s="57"/>
      <c r="K3" s="57"/>
      <c r="L3" s="57"/>
      <c r="M3" s="57"/>
      <c r="N3" s="57"/>
    </row>
    <row r="4" ht="15" customHeight="1"/>
    <row r="5" spans="1:14" ht="54" customHeight="1">
      <c r="A5" s="69" t="s">
        <v>101</v>
      </c>
      <c r="B5" s="70"/>
      <c r="C5" s="70"/>
      <c r="D5" s="70"/>
      <c r="E5" s="70"/>
      <c r="F5" s="70"/>
      <c r="G5" s="70"/>
      <c r="H5" s="70"/>
      <c r="I5" s="70"/>
      <c r="J5" s="70"/>
      <c r="K5" s="70"/>
      <c r="L5" s="70"/>
      <c r="M5" s="70"/>
      <c r="N5" s="70"/>
    </row>
    <row r="6" ht="8.25" customHeight="1"/>
    <row r="7" spans="1:14" s="10" customFormat="1" ht="31.5" customHeight="1">
      <c r="A7" s="71" t="s">
        <v>8</v>
      </c>
      <c r="B7" s="59" t="s">
        <v>60</v>
      </c>
      <c r="C7" s="59" t="s">
        <v>7</v>
      </c>
      <c r="D7" s="59" t="s">
        <v>23</v>
      </c>
      <c r="E7" s="59" t="s">
        <v>6</v>
      </c>
      <c r="F7" s="59" t="s">
        <v>90</v>
      </c>
      <c r="G7" s="59" t="s">
        <v>82</v>
      </c>
      <c r="H7" s="71" t="s">
        <v>0</v>
      </c>
      <c r="I7" s="71"/>
      <c r="J7" s="71"/>
      <c r="K7" s="71"/>
      <c r="L7" s="71"/>
      <c r="M7" s="59" t="s">
        <v>61</v>
      </c>
      <c r="N7" s="59" t="s">
        <v>62</v>
      </c>
    </row>
    <row r="8" spans="1:14" s="10" customFormat="1" ht="68.25" customHeight="1">
      <c r="A8" s="71"/>
      <c r="B8" s="59"/>
      <c r="C8" s="59"/>
      <c r="D8" s="59"/>
      <c r="E8" s="59"/>
      <c r="F8" s="59"/>
      <c r="G8" s="59"/>
      <c r="H8" s="20" t="s">
        <v>1</v>
      </c>
      <c r="I8" s="20" t="s">
        <v>134</v>
      </c>
      <c r="J8" s="20" t="s">
        <v>2</v>
      </c>
      <c r="K8" s="20" t="s">
        <v>3</v>
      </c>
      <c r="L8" s="20" t="s">
        <v>4</v>
      </c>
      <c r="M8" s="71"/>
      <c r="N8" s="71"/>
    </row>
    <row r="9" spans="1:14" s="10" customFormat="1" ht="79.5" customHeight="1">
      <c r="A9" s="15" t="s">
        <v>13</v>
      </c>
      <c r="B9" s="21" t="s">
        <v>32</v>
      </c>
      <c r="C9" s="15"/>
      <c r="D9" s="8" t="s">
        <v>11</v>
      </c>
      <c r="E9" s="9" t="s">
        <v>5</v>
      </c>
      <c r="F9" s="60" t="s">
        <v>10</v>
      </c>
      <c r="G9" s="61"/>
      <c r="H9" s="61"/>
      <c r="I9" s="61"/>
      <c r="J9" s="61"/>
      <c r="K9" s="61"/>
      <c r="L9" s="62"/>
      <c r="M9" s="9"/>
      <c r="N9" s="7"/>
    </row>
    <row r="10" spans="1:14" s="10" customFormat="1" ht="204.75" customHeight="1">
      <c r="A10" s="7" t="s">
        <v>12</v>
      </c>
      <c r="B10" s="6" t="s">
        <v>46</v>
      </c>
      <c r="C10" s="6" t="s">
        <v>102</v>
      </c>
      <c r="D10" s="8" t="s">
        <v>11</v>
      </c>
      <c r="E10" s="9" t="s">
        <v>5</v>
      </c>
      <c r="F10" s="60" t="s">
        <v>10</v>
      </c>
      <c r="G10" s="61"/>
      <c r="H10" s="61"/>
      <c r="I10" s="61"/>
      <c r="J10" s="61"/>
      <c r="K10" s="61"/>
      <c r="L10" s="62"/>
      <c r="M10" s="22" t="s">
        <v>24</v>
      </c>
      <c r="N10" s="6" t="s">
        <v>47</v>
      </c>
    </row>
    <row r="11" spans="1:14" s="10" customFormat="1" ht="193.5" customHeight="1">
      <c r="A11" s="7" t="s">
        <v>14</v>
      </c>
      <c r="B11" s="6" t="s">
        <v>92</v>
      </c>
      <c r="C11" s="21" t="s">
        <v>48</v>
      </c>
      <c r="D11" s="8" t="s">
        <v>11</v>
      </c>
      <c r="E11" s="9" t="s">
        <v>5</v>
      </c>
      <c r="F11" s="60" t="s">
        <v>10</v>
      </c>
      <c r="G11" s="61"/>
      <c r="H11" s="61"/>
      <c r="I11" s="61"/>
      <c r="J11" s="61"/>
      <c r="K11" s="61"/>
      <c r="L11" s="62"/>
      <c r="M11" s="22"/>
      <c r="N11" s="6" t="s">
        <v>49</v>
      </c>
    </row>
    <row r="12" spans="1:14" s="10" customFormat="1" ht="137.25" customHeight="1">
      <c r="A12" s="7" t="s">
        <v>15</v>
      </c>
      <c r="B12" s="6" t="s">
        <v>50</v>
      </c>
      <c r="C12" s="8" t="s">
        <v>91</v>
      </c>
      <c r="D12" s="8" t="s">
        <v>11</v>
      </c>
      <c r="E12" s="9" t="s">
        <v>5</v>
      </c>
      <c r="F12" s="60" t="s">
        <v>10</v>
      </c>
      <c r="G12" s="61"/>
      <c r="H12" s="61"/>
      <c r="I12" s="61"/>
      <c r="J12" s="61"/>
      <c r="K12" s="61"/>
      <c r="L12" s="62"/>
      <c r="M12" s="22" t="s">
        <v>26</v>
      </c>
      <c r="N12" s="6" t="s">
        <v>51</v>
      </c>
    </row>
    <row r="13" spans="1:14" s="10" customFormat="1" ht="81" customHeight="1">
      <c r="A13" s="53" t="s">
        <v>19</v>
      </c>
      <c r="B13" s="55" t="s">
        <v>33</v>
      </c>
      <c r="C13" s="53"/>
      <c r="D13" s="8" t="s">
        <v>11</v>
      </c>
      <c r="E13" s="23"/>
      <c r="F13" s="60" t="s">
        <v>10</v>
      </c>
      <c r="G13" s="61"/>
      <c r="H13" s="61"/>
      <c r="I13" s="61"/>
      <c r="J13" s="61"/>
      <c r="K13" s="61"/>
      <c r="L13" s="62"/>
      <c r="M13" s="14" t="s">
        <v>25</v>
      </c>
      <c r="N13" s="7"/>
    </row>
    <row r="14" spans="1:14" s="10" customFormat="1" ht="24" customHeight="1">
      <c r="A14" s="54"/>
      <c r="B14" s="56"/>
      <c r="C14" s="54"/>
      <c r="D14" s="8" t="s">
        <v>127</v>
      </c>
      <c r="E14" s="23" t="s">
        <v>138</v>
      </c>
      <c r="F14" s="32">
        <f>F18</f>
        <v>50000</v>
      </c>
      <c r="G14" s="32">
        <f aca="true" t="shared" si="0" ref="G14:L14">G18</f>
        <v>1208000</v>
      </c>
      <c r="H14" s="32">
        <f t="shared" si="0"/>
        <v>580000</v>
      </c>
      <c r="I14" s="32">
        <f t="shared" si="0"/>
        <v>340000</v>
      </c>
      <c r="J14" s="32">
        <f t="shared" si="0"/>
        <v>96000</v>
      </c>
      <c r="K14" s="32">
        <f t="shared" si="0"/>
        <v>96000</v>
      </c>
      <c r="L14" s="32">
        <f t="shared" si="0"/>
        <v>96000</v>
      </c>
      <c r="M14" s="22"/>
      <c r="N14" s="7"/>
    </row>
    <row r="15" spans="1:14" s="10" customFormat="1" ht="294" customHeight="1">
      <c r="A15" s="24" t="s">
        <v>38</v>
      </c>
      <c r="B15" s="6" t="s">
        <v>40</v>
      </c>
      <c r="C15" s="8" t="s">
        <v>34</v>
      </c>
      <c r="D15" s="8" t="s">
        <v>11</v>
      </c>
      <c r="E15" s="9" t="s">
        <v>5</v>
      </c>
      <c r="F15" s="60" t="s">
        <v>10</v>
      </c>
      <c r="G15" s="61"/>
      <c r="H15" s="61"/>
      <c r="I15" s="61"/>
      <c r="J15" s="61"/>
      <c r="K15" s="61"/>
      <c r="L15" s="62"/>
      <c r="M15" s="22" t="s">
        <v>25</v>
      </c>
      <c r="N15" s="6" t="s">
        <v>53</v>
      </c>
    </row>
    <row r="16" spans="1:14" s="10" customFormat="1" ht="133.5" customHeight="1">
      <c r="A16" s="15" t="s">
        <v>20</v>
      </c>
      <c r="B16" s="21" t="s">
        <v>41</v>
      </c>
      <c r="C16" s="6" t="s">
        <v>35</v>
      </c>
      <c r="D16" s="8" t="s">
        <v>11</v>
      </c>
      <c r="E16" s="9" t="s">
        <v>5</v>
      </c>
      <c r="F16" s="60" t="s">
        <v>10</v>
      </c>
      <c r="G16" s="61"/>
      <c r="H16" s="61"/>
      <c r="I16" s="61"/>
      <c r="J16" s="61"/>
      <c r="K16" s="61"/>
      <c r="L16" s="62"/>
      <c r="M16" s="22" t="s">
        <v>25</v>
      </c>
      <c r="N16" s="6" t="s">
        <v>36</v>
      </c>
    </row>
    <row r="17" spans="1:14" s="10" customFormat="1" ht="191.25" customHeight="1">
      <c r="A17" s="7" t="s">
        <v>39</v>
      </c>
      <c r="B17" s="6" t="s">
        <v>42</v>
      </c>
      <c r="C17" s="6" t="s">
        <v>37</v>
      </c>
      <c r="D17" s="8" t="s">
        <v>11</v>
      </c>
      <c r="E17" s="9" t="s">
        <v>5</v>
      </c>
      <c r="F17" s="60" t="s">
        <v>10</v>
      </c>
      <c r="G17" s="61"/>
      <c r="H17" s="61"/>
      <c r="I17" s="61"/>
      <c r="J17" s="61"/>
      <c r="K17" s="61"/>
      <c r="L17" s="62"/>
      <c r="M17" s="22" t="s">
        <v>25</v>
      </c>
      <c r="N17" s="6" t="s">
        <v>65</v>
      </c>
    </row>
    <row r="18" spans="1:14" s="10" customFormat="1" ht="87.75" customHeight="1">
      <c r="A18" s="7" t="s">
        <v>129</v>
      </c>
      <c r="B18" s="6" t="s">
        <v>136</v>
      </c>
      <c r="C18" s="33" t="s">
        <v>135</v>
      </c>
      <c r="D18" s="34" t="s">
        <v>127</v>
      </c>
      <c r="E18" s="35" t="s">
        <v>138</v>
      </c>
      <c r="F18" s="36">
        <f>F19+F20</f>
        <v>50000</v>
      </c>
      <c r="G18" s="36">
        <f aca="true" t="shared" si="1" ref="G18:L18">G19+G20</f>
        <v>1208000</v>
      </c>
      <c r="H18" s="36">
        <f t="shared" si="1"/>
        <v>580000</v>
      </c>
      <c r="I18" s="36">
        <f t="shared" si="1"/>
        <v>340000</v>
      </c>
      <c r="J18" s="36">
        <f t="shared" si="1"/>
        <v>96000</v>
      </c>
      <c r="K18" s="36">
        <f t="shared" si="1"/>
        <v>96000</v>
      </c>
      <c r="L18" s="36">
        <f t="shared" si="1"/>
        <v>96000</v>
      </c>
      <c r="M18" s="19"/>
      <c r="N18" s="19"/>
    </row>
    <row r="19" spans="1:14" s="10" customFormat="1" ht="88.5" customHeight="1">
      <c r="A19" s="37" t="s">
        <v>130</v>
      </c>
      <c r="B19" s="38" t="s">
        <v>140</v>
      </c>
      <c r="C19" s="39" t="s">
        <v>139</v>
      </c>
      <c r="D19" s="40" t="s">
        <v>127</v>
      </c>
      <c r="E19" s="41" t="s">
        <v>5</v>
      </c>
      <c r="F19" s="42">
        <v>48000</v>
      </c>
      <c r="G19" s="42">
        <v>1048000</v>
      </c>
      <c r="H19" s="42">
        <v>520000</v>
      </c>
      <c r="I19" s="42">
        <v>240000</v>
      </c>
      <c r="J19" s="42">
        <v>96000</v>
      </c>
      <c r="K19" s="42">
        <v>96000</v>
      </c>
      <c r="L19" s="42">
        <v>96000</v>
      </c>
      <c r="M19" s="43" t="s">
        <v>25</v>
      </c>
      <c r="N19" s="39" t="s">
        <v>36</v>
      </c>
    </row>
    <row r="20" spans="1:14" s="10" customFormat="1" ht="218.25" customHeight="1">
      <c r="A20" s="24" t="s">
        <v>137</v>
      </c>
      <c r="B20" s="44" t="s">
        <v>141</v>
      </c>
      <c r="C20" s="45" t="s">
        <v>126</v>
      </c>
      <c r="D20" s="46" t="s">
        <v>127</v>
      </c>
      <c r="E20" s="35" t="s">
        <v>94</v>
      </c>
      <c r="F20" s="47">
        <v>2000</v>
      </c>
      <c r="G20" s="47">
        <v>160000</v>
      </c>
      <c r="H20" s="47">
        <v>60000</v>
      </c>
      <c r="I20" s="47">
        <v>100000</v>
      </c>
      <c r="J20" s="47">
        <v>0</v>
      </c>
      <c r="K20" s="47">
        <v>0</v>
      </c>
      <c r="L20" s="47">
        <v>0</v>
      </c>
      <c r="M20" s="48" t="s">
        <v>25</v>
      </c>
      <c r="N20" s="45" t="s">
        <v>128</v>
      </c>
    </row>
    <row r="21" spans="1:14" s="10" customFormat="1" ht="79.5" customHeight="1">
      <c r="A21" s="7" t="s">
        <v>21</v>
      </c>
      <c r="B21" s="6" t="s">
        <v>97</v>
      </c>
      <c r="C21" s="7"/>
      <c r="D21" s="8" t="s">
        <v>11</v>
      </c>
      <c r="E21" s="9" t="s">
        <v>5</v>
      </c>
      <c r="F21" s="9">
        <f aca="true" t="shared" si="2" ref="F21:L21">F22+F24</f>
        <v>799</v>
      </c>
      <c r="G21" s="9">
        <f t="shared" si="2"/>
        <v>16000</v>
      </c>
      <c r="H21" s="9">
        <f t="shared" si="2"/>
        <v>4000</v>
      </c>
      <c r="I21" s="9">
        <f t="shared" si="2"/>
        <v>3000</v>
      </c>
      <c r="J21" s="9">
        <f t="shared" si="2"/>
        <v>3000</v>
      </c>
      <c r="K21" s="9">
        <f t="shared" si="2"/>
        <v>3000</v>
      </c>
      <c r="L21" s="9">
        <f t="shared" si="2"/>
        <v>3000</v>
      </c>
      <c r="M21" s="22"/>
      <c r="N21" s="7"/>
    </row>
    <row r="22" spans="1:14" s="10" customFormat="1" ht="112.5" customHeight="1">
      <c r="A22" s="7" t="s">
        <v>22</v>
      </c>
      <c r="B22" s="6" t="s">
        <v>98</v>
      </c>
      <c r="C22" s="6" t="s">
        <v>52</v>
      </c>
      <c r="D22" s="8" t="s">
        <v>11</v>
      </c>
      <c r="E22" s="9" t="s">
        <v>5</v>
      </c>
      <c r="F22" s="19">
        <v>700</v>
      </c>
      <c r="G22" s="19">
        <f>SUM(H22:L22)</f>
        <v>11000</v>
      </c>
      <c r="H22" s="19">
        <v>3000</v>
      </c>
      <c r="I22" s="19">
        <v>2000</v>
      </c>
      <c r="J22" s="19">
        <v>2000</v>
      </c>
      <c r="K22" s="19">
        <v>2000</v>
      </c>
      <c r="L22" s="19">
        <v>2000</v>
      </c>
      <c r="M22" s="22" t="s">
        <v>142</v>
      </c>
      <c r="N22" s="6" t="s">
        <v>54</v>
      </c>
    </row>
    <row r="23" spans="1:14" s="10" customFormat="1" ht="81.75" customHeight="1">
      <c r="A23" s="7" t="s">
        <v>93</v>
      </c>
      <c r="B23" s="6" t="s">
        <v>99</v>
      </c>
      <c r="C23" s="6"/>
      <c r="D23" s="8" t="s">
        <v>11</v>
      </c>
      <c r="E23" s="32" t="s">
        <v>94</v>
      </c>
      <c r="F23" s="60" t="s">
        <v>10</v>
      </c>
      <c r="G23" s="61"/>
      <c r="H23" s="61"/>
      <c r="I23" s="62"/>
      <c r="J23" s="22" t="s">
        <v>95</v>
      </c>
      <c r="K23" s="22" t="s">
        <v>95</v>
      </c>
      <c r="L23" s="22" t="s">
        <v>95</v>
      </c>
      <c r="M23" s="22" t="s">
        <v>142</v>
      </c>
      <c r="N23" s="6" t="s">
        <v>96</v>
      </c>
    </row>
    <row r="24" spans="1:14" s="10" customFormat="1" ht="124.5" customHeight="1">
      <c r="A24" s="24" t="s">
        <v>100</v>
      </c>
      <c r="B24" s="6" t="s">
        <v>121</v>
      </c>
      <c r="C24" s="6" t="s">
        <v>59</v>
      </c>
      <c r="D24" s="8" t="s">
        <v>11</v>
      </c>
      <c r="E24" s="9" t="s">
        <v>5</v>
      </c>
      <c r="F24" s="9">
        <v>99</v>
      </c>
      <c r="G24" s="9">
        <f>SUM(H24:L24)</f>
        <v>5000</v>
      </c>
      <c r="H24" s="9">
        <v>1000</v>
      </c>
      <c r="I24" s="9">
        <v>1000</v>
      </c>
      <c r="J24" s="9">
        <v>1000</v>
      </c>
      <c r="K24" s="9">
        <v>1000</v>
      </c>
      <c r="L24" s="9">
        <v>1000</v>
      </c>
      <c r="M24" s="22" t="s">
        <v>142</v>
      </c>
      <c r="N24" s="6" t="s">
        <v>55</v>
      </c>
    </row>
    <row r="25" spans="1:14" s="10" customFormat="1" ht="80.25" customHeight="1">
      <c r="A25" s="7" t="s">
        <v>16</v>
      </c>
      <c r="B25" s="6" t="s">
        <v>66</v>
      </c>
      <c r="C25" s="7"/>
      <c r="D25" s="8" t="s">
        <v>11</v>
      </c>
      <c r="E25" s="9" t="s">
        <v>5</v>
      </c>
      <c r="F25" s="28">
        <f aca="true" t="shared" si="3" ref="F25:L25">F26+F35</f>
        <v>10510</v>
      </c>
      <c r="G25" s="28">
        <f t="shared" si="3"/>
        <v>47357.789220399995</v>
      </c>
      <c r="H25" s="28">
        <f t="shared" si="3"/>
        <v>10729.9</v>
      </c>
      <c r="I25" s="28">
        <f t="shared" si="3"/>
        <v>8554</v>
      </c>
      <c r="J25" s="28">
        <f t="shared" si="3"/>
        <v>8997.5</v>
      </c>
      <c r="K25" s="28">
        <f t="shared" si="3"/>
        <v>9354.3596</v>
      </c>
      <c r="L25" s="28">
        <f t="shared" si="3"/>
        <v>9722.029620399999</v>
      </c>
      <c r="M25" s="22"/>
      <c r="N25" s="7"/>
    </row>
    <row r="26" spans="1:14" s="10" customFormat="1" ht="80.25" customHeight="1">
      <c r="A26" s="7" t="s">
        <v>17</v>
      </c>
      <c r="B26" s="6" t="s">
        <v>28</v>
      </c>
      <c r="C26" s="7"/>
      <c r="D26" s="8" t="s">
        <v>9</v>
      </c>
      <c r="E26" s="9" t="s">
        <v>5</v>
      </c>
      <c r="F26" s="29">
        <f aca="true" t="shared" si="4" ref="F26:L26">F27+F28+F29+F34+F30+F31+F32+F33</f>
        <v>3390</v>
      </c>
      <c r="G26" s="29">
        <f t="shared" si="4"/>
        <v>20476.5</v>
      </c>
      <c r="H26" s="29">
        <f t="shared" si="4"/>
        <v>6055.799999999999</v>
      </c>
      <c r="I26" s="29">
        <f t="shared" si="4"/>
        <v>3543.8</v>
      </c>
      <c r="J26" s="29">
        <f t="shared" si="4"/>
        <v>3537.1000000000004</v>
      </c>
      <c r="K26" s="29">
        <f t="shared" si="4"/>
        <v>3626.4</v>
      </c>
      <c r="L26" s="29">
        <f t="shared" si="4"/>
        <v>3713.4</v>
      </c>
      <c r="M26" s="22" t="s">
        <v>27</v>
      </c>
      <c r="N26" s="6" t="s">
        <v>58</v>
      </c>
    </row>
    <row r="27" spans="1:14" s="10" customFormat="1" ht="78.75">
      <c r="A27" s="7" t="s">
        <v>67</v>
      </c>
      <c r="B27" s="6" t="s">
        <v>29</v>
      </c>
      <c r="C27" s="6" t="s">
        <v>64</v>
      </c>
      <c r="D27" s="8" t="s">
        <v>9</v>
      </c>
      <c r="E27" s="9" t="s">
        <v>5</v>
      </c>
      <c r="F27" s="9">
        <v>584</v>
      </c>
      <c r="G27" s="9">
        <f>SUM(H27:L27)</f>
        <v>3400</v>
      </c>
      <c r="H27" s="9">
        <v>584</v>
      </c>
      <c r="I27" s="9">
        <v>632</v>
      </c>
      <c r="J27" s="9">
        <v>680</v>
      </c>
      <c r="K27" s="9">
        <v>728</v>
      </c>
      <c r="L27" s="9">
        <v>776</v>
      </c>
      <c r="M27" s="22" t="s">
        <v>27</v>
      </c>
      <c r="N27" s="6" t="s">
        <v>58</v>
      </c>
    </row>
    <row r="28" spans="1:14" s="10" customFormat="1" ht="79.5" customHeight="1">
      <c r="A28" s="7" t="s">
        <v>68</v>
      </c>
      <c r="B28" s="6" t="s">
        <v>30</v>
      </c>
      <c r="C28" s="6" t="s">
        <v>64</v>
      </c>
      <c r="D28" s="8" t="s">
        <v>9</v>
      </c>
      <c r="E28" s="9" t="s">
        <v>5</v>
      </c>
      <c r="F28" s="9">
        <v>342</v>
      </c>
      <c r="G28" s="9">
        <f aca="true" t="shared" si="5" ref="G28:G35">SUM(H28:L28)</f>
        <v>2295</v>
      </c>
      <c r="H28" s="9">
        <v>381</v>
      </c>
      <c r="I28" s="9">
        <v>420</v>
      </c>
      <c r="J28" s="9">
        <v>459</v>
      </c>
      <c r="K28" s="9">
        <v>498</v>
      </c>
      <c r="L28" s="9">
        <v>537</v>
      </c>
      <c r="M28" s="22" t="s">
        <v>27</v>
      </c>
      <c r="N28" s="6" t="s">
        <v>58</v>
      </c>
    </row>
    <row r="29" spans="1:14" s="10" customFormat="1" ht="48.75" customHeight="1">
      <c r="A29" s="7" t="s">
        <v>69</v>
      </c>
      <c r="B29" s="6" t="s">
        <v>147</v>
      </c>
      <c r="C29" s="6" t="s">
        <v>44</v>
      </c>
      <c r="D29" s="8" t="s">
        <v>9</v>
      </c>
      <c r="E29" s="9" t="s">
        <v>5</v>
      </c>
      <c r="F29" s="9">
        <v>40</v>
      </c>
      <c r="G29" s="9">
        <v>200</v>
      </c>
      <c r="H29" s="9">
        <v>40</v>
      </c>
      <c r="I29" s="9">
        <v>40</v>
      </c>
      <c r="J29" s="9">
        <v>40</v>
      </c>
      <c r="K29" s="9">
        <v>40</v>
      </c>
      <c r="L29" s="9">
        <v>40</v>
      </c>
      <c r="M29" s="22" t="s">
        <v>27</v>
      </c>
      <c r="N29" s="6" t="s">
        <v>58</v>
      </c>
    </row>
    <row r="30" spans="1:14" s="10" customFormat="1" ht="86.25" customHeight="1">
      <c r="A30" s="7" t="s">
        <v>70</v>
      </c>
      <c r="B30" s="6" t="s">
        <v>148</v>
      </c>
      <c r="C30" s="6" t="s">
        <v>64</v>
      </c>
      <c r="D30" s="8" t="s">
        <v>9</v>
      </c>
      <c r="E30" s="9" t="s">
        <v>5</v>
      </c>
      <c r="F30" s="9">
        <v>613</v>
      </c>
      <c r="G30" s="9">
        <f t="shared" si="5"/>
        <v>4179.1</v>
      </c>
      <c r="H30" s="9">
        <v>2090</v>
      </c>
      <c r="I30" s="9">
        <v>591.4</v>
      </c>
      <c r="J30" s="9">
        <v>497.7</v>
      </c>
      <c r="K30" s="9">
        <v>500</v>
      </c>
      <c r="L30" s="9">
        <v>500</v>
      </c>
      <c r="M30" s="22" t="s">
        <v>27</v>
      </c>
      <c r="N30" s="6" t="s">
        <v>58</v>
      </c>
    </row>
    <row r="31" spans="1:14" s="10" customFormat="1" ht="79.5" customHeight="1">
      <c r="A31" s="7" t="s">
        <v>71</v>
      </c>
      <c r="B31" s="6" t="s">
        <v>149</v>
      </c>
      <c r="C31" s="6" t="s">
        <v>64</v>
      </c>
      <c r="D31" s="8" t="s">
        <v>9</v>
      </c>
      <c r="E31" s="9" t="s">
        <v>5</v>
      </c>
      <c r="F31" s="9">
        <v>111</v>
      </c>
      <c r="G31" s="29">
        <f t="shared" si="5"/>
        <v>552</v>
      </c>
      <c r="H31" s="9">
        <v>110.4</v>
      </c>
      <c r="I31" s="9">
        <v>110.4</v>
      </c>
      <c r="J31" s="9">
        <v>110.4</v>
      </c>
      <c r="K31" s="9">
        <v>110.4</v>
      </c>
      <c r="L31" s="9">
        <v>110.4</v>
      </c>
      <c r="M31" s="22" t="s">
        <v>27</v>
      </c>
      <c r="N31" s="6" t="s">
        <v>58</v>
      </c>
    </row>
    <row r="32" spans="1:14" s="10" customFormat="1" ht="87" customHeight="1">
      <c r="A32" s="7" t="s">
        <v>72</v>
      </c>
      <c r="B32" s="6" t="s">
        <v>150</v>
      </c>
      <c r="C32" s="6" t="s">
        <v>56</v>
      </c>
      <c r="D32" s="8" t="s">
        <v>9</v>
      </c>
      <c r="E32" s="9" t="s">
        <v>5</v>
      </c>
      <c r="F32" s="9">
        <v>1400</v>
      </c>
      <c r="G32" s="9">
        <f t="shared" si="5"/>
        <v>7000</v>
      </c>
      <c r="H32" s="9">
        <v>1400</v>
      </c>
      <c r="I32" s="9">
        <v>1400</v>
      </c>
      <c r="J32" s="9">
        <v>1400</v>
      </c>
      <c r="K32" s="9">
        <v>1400</v>
      </c>
      <c r="L32" s="9">
        <v>1400</v>
      </c>
      <c r="M32" s="22" t="s">
        <v>27</v>
      </c>
      <c r="N32" s="6" t="s">
        <v>58</v>
      </c>
    </row>
    <row r="33" spans="1:14" s="10" customFormat="1" ht="83.25" customHeight="1">
      <c r="A33" s="7" t="s">
        <v>73</v>
      </c>
      <c r="B33" s="6" t="s">
        <v>63</v>
      </c>
      <c r="C33" s="6"/>
      <c r="D33" s="8" t="s">
        <v>9</v>
      </c>
      <c r="E33" s="9" t="s">
        <v>5</v>
      </c>
      <c r="F33" s="9">
        <v>300</v>
      </c>
      <c r="G33" s="9">
        <f>SUM(H33:L33)</f>
        <v>1750</v>
      </c>
      <c r="H33" s="9">
        <v>350</v>
      </c>
      <c r="I33" s="9">
        <v>350</v>
      </c>
      <c r="J33" s="9">
        <v>350</v>
      </c>
      <c r="K33" s="9">
        <v>350</v>
      </c>
      <c r="L33" s="9">
        <v>350</v>
      </c>
      <c r="M33" s="22" t="s">
        <v>25</v>
      </c>
      <c r="N33" s="6" t="s">
        <v>58</v>
      </c>
    </row>
    <row r="34" spans="1:14" s="10" customFormat="1" ht="88.5" customHeight="1">
      <c r="A34" s="7" t="s">
        <v>74</v>
      </c>
      <c r="B34" s="6" t="s">
        <v>146</v>
      </c>
      <c r="C34" s="6" t="s">
        <v>64</v>
      </c>
      <c r="D34" s="8" t="s">
        <v>9</v>
      </c>
      <c r="E34" s="9" t="s">
        <v>5</v>
      </c>
      <c r="F34" s="9">
        <v>0</v>
      </c>
      <c r="G34" s="9">
        <f>SUM(H34:L34)</f>
        <v>1100.4</v>
      </c>
      <c r="H34" s="9">
        <v>1100.4</v>
      </c>
      <c r="I34" s="9">
        <v>0</v>
      </c>
      <c r="J34" s="9">
        <v>0</v>
      </c>
      <c r="K34" s="9">
        <v>0</v>
      </c>
      <c r="L34" s="9">
        <v>0</v>
      </c>
      <c r="M34" s="22" t="s">
        <v>27</v>
      </c>
      <c r="N34" s="6" t="s">
        <v>58</v>
      </c>
    </row>
    <row r="35" spans="1:14" s="10" customFormat="1" ht="81" customHeight="1">
      <c r="A35" s="7" t="s">
        <v>18</v>
      </c>
      <c r="B35" s="6" t="s">
        <v>31</v>
      </c>
      <c r="C35" s="6" t="s">
        <v>45</v>
      </c>
      <c r="D35" s="8" t="s">
        <v>9</v>
      </c>
      <c r="E35" s="9" t="s">
        <v>5</v>
      </c>
      <c r="F35" s="9">
        <v>7120</v>
      </c>
      <c r="G35" s="29">
        <f t="shared" si="5"/>
        <v>26881.289220399998</v>
      </c>
      <c r="H35" s="49">
        <v>4674.1</v>
      </c>
      <c r="I35" s="49">
        <v>5010.2</v>
      </c>
      <c r="J35" s="49">
        <v>5460.4</v>
      </c>
      <c r="K35" s="49">
        <f>J35*1.049</f>
        <v>5727.959599999999</v>
      </c>
      <c r="L35" s="49">
        <f>K35*1.049</f>
        <v>6008.629620399999</v>
      </c>
      <c r="M35" s="22" t="s">
        <v>57</v>
      </c>
      <c r="N35" s="6" t="s">
        <v>58</v>
      </c>
    </row>
    <row r="36" spans="1:14" s="10" customFormat="1" ht="79.5" customHeight="1">
      <c r="A36" s="7" t="s">
        <v>75</v>
      </c>
      <c r="B36" s="6" t="s">
        <v>76</v>
      </c>
      <c r="C36" s="6"/>
      <c r="D36" s="8" t="s">
        <v>9</v>
      </c>
      <c r="E36" s="9" t="s">
        <v>5</v>
      </c>
      <c r="F36" s="60" t="s">
        <v>10</v>
      </c>
      <c r="G36" s="61"/>
      <c r="H36" s="61"/>
      <c r="I36" s="61"/>
      <c r="J36" s="61"/>
      <c r="K36" s="61"/>
      <c r="L36" s="62"/>
      <c r="M36" s="22" t="s">
        <v>83</v>
      </c>
      <c r="N36" s="6"/>
    </row>
    <row r="37" spans="1:14" s="17" customFormat="1" ht="84" customHeight="1">
      <c r="A37" s="25" t="s">
        <v>104</v>
      </c>
      <c r="B37" s="6" t="s">
        <v>105</v>
      </c>
      <c r="C37" s="20"/>
      <c r="D37" s="8" t="s">
        <v>9</v>
      </c>
      <c r="E37" s="9" t="s">
        <v>5</v>
      </c>
      <c r="F37" s="60" t="s">
        <v>10</v>
      </c>
      <c r="G37" s="61"/>
      <c r="H37" s="61"/>
      <c r="I37" s="61"/>
      <c r="J37" s="61"/>
      <c r="K37" s="61"/>
      <c r="L37" s="62"/>
      <c r="M37" s="22" t="s">
        <v>83</v>
      </c>
      <c r="N37" s="19"/>
    </row>
    <row r="38" spans="1:14" s="17" customFormat="1" ht="86.25" customHeight="1">
      <c r="A38" s="26" t="s">
        <v>106</v>
      </c>
      <c r="B38" s="6" t="s">
        <v>77</v>
      </c>
      <c r="C38" s="6" t="s">
        <v>80</v>
      </c>
      <c r="D38" s="8" t="s">
        <v>11</v>
      </c>
      <c r="E38" s="9" t="s">
        <v>5</v>
      </c>
      <c r="F38" s="60" t="s">
        <v>10</v>
      </c>
      <c r="G38" s="61"/>
      <c r="H38" s="61"/>
      <c r="I38" s="61"/>
      <c r="J38" s="61"/>
      <c r="K38" s="61"/>
      <c r="L38" s="62"/>
      <c r="M38" s="22" t="s">
        <v>83</v>
      </c>
      <c r="N38" s="6" t="s">
        <v>84</v>
      </c>
    </row>
    <row r="39" spans="1:14" s="17" customFormat="1" ht="147.75" customHeight="1">
      <c r="A39" s="26" t="s">
        <v>107</v>
      </c>
      <c r="B39" s="27" t="s">
        <v>78</v>
      </c>
      <c r="C39" s="27" t="s">
        <v>85</v>
      </c>
      <c r="D39" s="8" t="s">
        <v>11</v>
      </c>
      <c r="E39" s="9" t="s">
        <v>5</v>
      </c>
      <c r="F39" s="67" t="s">
        <v>10</v>
      </c>
      <c r="G39" s="67"/>
      <c r="H39" s="67"/>
      <c r="I39" s="67"/>
      <c r="J39" s="67"/>
      <c r="K39" s="67"/>
      <c r="L39" s="67"/>
      <c r="M39" s="22" t="s">
        <v>83</v>
      </c>
      <c r="N39" s="6" t="s">
        <v>108</v>
      </c>
    </row>
    <row r="40" spans="1:14" s="17" customFormat="1" ht="150" customHeight="1">
      <c r="A40" s="26" t="s">
        <v>109</v>
      </c>
      <c r="B40" s="6" t="s">
        <v>79</v>
      </c>
      <c r="C40" s="6" t="s">
        <v>81</v>
      </c>
      <c r="D40" s="8" t="s">
        <v>11</v>
      </c>
      <c r="E40" s="9" t="s">
        <v>5</v>
      </c>
      <c r="F40" s="60" t="s">
        <v>10</v>
      </c>
      <c r="G40" s="61"/>
      <c r="H40" s="61"/>
      <c r="I40" s="61"/>
      <c r="J40" s="61"/>
      <c r="K40" s="61"/>
      <c r="L40" s="62"/>
      <c r="M40" s="22" t="s">
        <v>83</v>
      </c>
      <c r="N40" s="6" t="s">
        <v>86</v>
      </c>
    </row>
    <row r="41" spans="1:14" s="17" customFormat="1" ht="158.25" customHeight="1">
      <c r="A41" s="26" t="s">
        <v>110</v>
      </c>
      <c r="B41" s="6" t="s">
        <v>87</v>
      </c>
      <c r="C41" s="6" t="s">
        <v>88</v>
      </c>
      <c r="D41" s="8" t="s">
        <v>11</v>
      </c>
      <c r="E41" s="9" t="s">
        <v>5</v>
      </c>
      <c r="F41" s="60" t="s">
        <v>10</v>
      </c>
      <c r="G41" s="61"/>
      <c r="H41" s="61"/>
      <c r="I41" s="61"/>
      <c r="J41" s="61"/>
      <c r="K41" s="61"/>
      <c r="L41" s="62"/>
      <c r="M41" s="22" t="s">
        <v>83</v>
      </c>
      <c r="N41" s="6" t="s">
        <v>89</v>
      </c>
    </row>
    <row r="42" spans="1:14" s="17" customFormat="1" ht="119.25" customHeight="1">
      <c r="A42" s="26" t="s">
        <v>111</v>
      </c>
      <c r="B42" s="6" t="s">
        <v>112</v>
      </c>
      <c r="C42" s="20"/>
      <c r="D42" s="8" t="s">
        <v>9</v>
      </c>
      <c r="E42" s="9" t="s">
        <v>5</v>
      </c>
      <c r="F42" s="60" t="s">
        <v>10</v>
      </c>
      <c r="G42" s="61"/>
      <c r="H42" s="61"/>
      <c r="I42" s="61"/>
      <c r="J42" s="61"/>
      <c r="K42" s="61"/>
      <c r="L42" s="62"/>
      <c r="M42" s="22" t="s">
        <v>83</v>
      </c>
      <c r="N42" s="19"/>
    </row>
    <row r="43" spans="1:14" s="17" customFormat="1" ht="147.75" customHeight="1">
      <c r="A43" s="26" t="s">
        <v>113</v>
      </c>
      <c r="B43" s="6" t="s">
        <v>114</v>
      </c>
      <c r="C43" s="6" t="s">
        <v>120</v>
      </c>
      <c r="D43" s="8" t="s">
        <v>11</v>
      </c>
      <c r="E43" s="9" t="s">
        <v>5</v>
      </c>
      <c r="F43" s="60" t="s">
        <v>10</v>
      </c>
      <c r="G43" s="61"/>
      <c r="H43" s="61"/>
      <c r="I43" s="61"/>
      <c r="J43" s="61"/>
      <c r="K43" s="61"/>
      <c r="L43" s="62"/>
      <c r="M43" s="22" t="s">
        <v>83</v>
      </c>
      <c r="N43" s="6" t="s">
        <v>115</v>
      </c>
    </row>
    <row r="44" spans="1:14" s="17" customFormat="1" ht="196.5" customHeight="1">
      <c r="A44" s="26" t="s">
        <v>116</v>
      </c>
      <c r="B44" s="6" t="s">
        <v>117</v>
      </c>
      <c r="C44" s="6" t="s">
        <v>118</v>
      </c>
      <c r="D44" s="8" t="s">
        <v>11</v>
      </c>
      <c r="E44" s="9" t="s">
        <v>5</v>
      </c>
      <c r="F44" s="67" t="s">
        <v>10</v>
      </c>
      <c r="G44" s="67"/>
      <c r="H44" s="67"/>
      <c r="I44" s="67"/>
      <c r="J44" s="67"/>
      <c r="K44" s="67"/>
      <c r="L44" s="67"/>
      <c r="M44" s="22" t="s">
        <v>83</v>
      </c>
      <c r="N44" s="6" t="s">
        <v>119</v>
      </c>
    </row>
    <row r="45" spans="1:14" s="17" customFormat="1" ht="98.25" customHeight="1">
      <c r="A45" s="26" t="s">
        <v>122</v>
      </c>
      <c r="B45" s="50" t="s">
        <v>131</v>
      </c>
      <c r="C45" s="6"/>
      <c r="D45" s="34" t="s">
        <v>11</v>
      </c>
      <c r="E45" s="35" t="s">
        <v>5</v>
      </c>
      <c r="F45" s="48">
        <v>14728</v>
      </c>
      <c r="G45" s="48">
        <f>SUM(H45:L45)</f>
        <v>84657.8</v>
      </c>
      <c r="H45" s="48">
        <f>H46</f>
        <v>15363.1</v>
      </c>
      <c r="I45" s="48">
        <f>I46</f>
        <v>16085.1</v>
      </c>
      <c r="J45" s="48">
        <f>J46</f>
        <v>16873.2</v>
      </c>
      <c r="K45" s="48">
        <v>17733.7</v>
      </c>
      <c r="L45" s="48">
        <v>18602.7</v>
      </c>
      <c r="M45" s="48" t="s">
        <v>133</v>
      </c>
      <c r="N45" s="6"/>
    </row>
    <row r="46" spans="1:14" s="17" customFormat="1" ht="97.5" customHeight="1">
      <c r="A46" s="51" t="s">
        <v>132</v>
      </c>
      <c r="B46" s="33" t="s">
        <v>123</v>
      </c>
      <c r="C46" s="33" t="s">
        <v>125</v>
      </c>
      <c r="D46" s="34" t="s">
        <v>11</v>
      </c>
      <c r="E46" s="35" t="s">
        <v>5</v>
      </c>
      <c r="F46" s="48">
        <v>14728</v>
      </c>
      <c r="G46" s="48">
        <f>SUM(H46:L46)</f>
        <v>84657.8</v>
      </c>
      <c r="H46" s="48">
        <v>15363.1</v>
      </c>
      <c r="I46" s="48">
        <v>16085.1</v>
      </c>
      <c r="J46" s="48">
        <v>16873.2</v>
      </c>
      <c r="K46" s="48">
        <v>17733.7</v>
      </c>
      <c r="L46" s="48">
        <v>18602.7</v>
      </c>
      <c r="M46" s="48" t="s">
        <v>133</v>
      </c>
      <c r="N46" s="33" t="s">
        <v>124</v>
      </c>
    </row>
    <row r="47" spans="1:14" s="52" customFormat="1" ht="15.75" customHeight="1">
      <c r="A47" s="53"/>
      <c r="B47" s="53" t="s">
        <v>43</v>
      </c>
      <c r="C47" s="63"/>
      <c r="D47" s="8" t="s">
        <v>103</v>
      </c>
      <c r="E47" s="9" t="s">
        <v>5</v>
      </c>
      <c r="F47" s="16">
        <f aca="true" t="shared" si="6" ref="F47:L47">F25+F21+F46+F19+F20</f>
        <v>76037</v>
      </c>
      <c r="G47" s="31">
        <f t="shared" si="6"/>
        <v>1356015.5892204</v>
      </c>
      <c r="H47" s="31">
        <f t="shared" si="6"/>
        <v>610093</v>
      </c>
      <c r="I47" s="31">
        <f t="shared" si="6"/>
        <v>367639.1</v>
      </c>
      <c r="J47" s="31">
        <f t="shared" si="6"/>
        <v>124870.7</v>
      </c>
      <c r="K47" s="31">
        <f t="shared" si="6"/>
        <v>126088.05960000001</v>
      </c>
      <c r="L47" s="31">
        <f t="shared" si="6"/>
        <v>127324.7296204</v>
      </c>
      <c r="M47" s="67"/>
      <c r="N47" s="67"/>
    </row>
    <row r="48" spans="1:14" s="17" customFormat="1" ht="81" customHeight="1">
      <c r="A48" s="68"/>
      <c r="B48" s="68"/>
      <c r="C48" s="64"/>
      <c r="D48" s="8" t="s">
        <v>11</v>
      </c>
      <c r="E48" s="9" t="s">
        <v>5</v>
      </c>
      <c r="F48" s="16">
        <f aca="true" t="shared" si="7" ref="F48:L48">F25+F21+F46</f>
        <v>26037</v>
      </c>
      <c r="G48" s="31">
        <f t="shared" si="7"/>
        <v>148015.5892204</v>
      </c>
      <c r="H48" s="31">
        <f t="shared" si="7"/>
        <v>30093</v>
      </c>
      <c r="I48" s="31">
        <f t="shared" si="7"/>
        <v>27639.1</v>
      </c>
      <c r="J48" s="31">
        <f t="shared" si="7"/>
        <v>28870.7</v>
      </c>
      <c r="K48" s="31">
        <f t="shared" si="7"/>
        <v>30088.0596</v>
      </c>
      <c r="L48" s="31">
        <f t="shared" si="7"/>
        <v>31324.7296204</v>
      </c>
      <c r="M48" s="67"/>
      <c r="N48" s="67"/>
    </row>
    <row r="49" spans="1:14" s="17" customFormat="1" ht="28.5" customHeight="1">
      <c r="A49" s="54"/>
      <c r="B49" s="54"/>
      <c r="C49" s="65"/>
      <c r="D49" s="8" t="s">
        <v>127</v>
      </c>
      <c r="E49" s="9"/>
      <c r="F49" s="16">
        <f aca="true" t="shared" si="8" ref="F49:L49">F18</f>
        <v>50000</v>
      </c>
      <c r="G49" s="16">
        <f t="shared" si="8"/>
        <v>1208000</v>
      </c>
      <c r="H49" s="16">
        <f t="shared" si="8"/>
        <v>580000</v>
      </c>
      <c r="I49" s="16">
        <f t="shared" si="8"/>
        <v>340000</v>
      </c>
      <c r="J49" s="16">
        <f t="shared" si="8"/>
        <v>96000</v>
      </c>
      <c r="K49" s="16">
        <f t="shared" si="8"/>
        <v>96000</v>
      </c>
      <c r="L49" s="16">
        <f t="shared" si="8"/>
        <v>96000</v>
      </c>
      <c r="M49" s="22"/>
      <c r="N49" s="22"/>
    </row>
    <row r="50" spans="1:14" s="18" customFormat="1" ht="26.25" customHeight="1">
      <c r="A50" s="12"/>
      <c r="B50" s="12"/>
      <c r="C50" s="12"/>
      <c r="D50" s="11"/>
      <c r="E50" s="13"/>
      <c r="F50" s="13"/>
      <c r="G50" s="30"/>
      <c r="H50" s="30"/>
      <c r="I50" s="30"/>
      <c r="J50" s="30"/>
      <c r="K50" s="30"/>
      <c r="L50" s="30"/>
      <c r="M50" s="13" t="s">
        <v>145</v>
      </c>
      <c r="N50" s="12"/>
    </row>
    <row r="51" spans="1:14" s="10" customFormat="1" ht="15.75">
      <c r="A51" s="12"/>
      <c r="B51" s="66"/>
      <c r="C51" s="66"/>
      <c r="D51" s="66"/>
      <c r="E51" s="66"/>
      <c r="F51" s="66"/>
      <c r="G51" s="66"/>
      <c r="H51" s="66"/>
      <c r="I51" s="66"/>
      <c r="J51" s="66"/>
      <c r="K51" s="66"/>
      <c r="L51" s="66"/>
      <c r="M51" s="66"/>
      <c r="N51" s="12"/>
    </row>
    <row r="52" spans="1:14" s="10" customFormat="1" ht="39.75" customHeight="1">
      <c r="A52" s="12"/>
      <c r="B52" s="12"/>
      <c r="C52" s="12"/>
      <c r="D52" s="11"/>
      <c r="E52" s="13"/>
      <c r="F52" s="13"/>
      <c r="G52" s="13"/>
      <c r="H52" s="13"/>
      <c r="I52" s="13"/>
      <c r="J52" s="13"/>
      <c r="K52" s="13"/>
      <c r="L52" s="13"/>
      <c r="M52" s="13"/>
      <c r="N52" s="12"/>
    </row>
    <row r="53" spans="1:14" s="10" customFormat="1" ht="12">
      <c r="A53" s="12"/>
      <c r="B53" s="12"/>
      <c r="C53" s="12"/>
      <c r="D53" s="11"/>
      <c r="E53" s="13"/>
      <c r="F53" s="13"/>
      <c r="G53" s="13"/>
      <c r="H53" s="13"/>
      <c r="I53" s="13"/>
      <c r="J53" s="13"/>
      <c r="K53" s="13"/>
      <c r="L53" s="13"/>
      <c r="M53" s="13"/>
      <c r="N53" s="12"/>
    </row>
    <row r="54" spans="1:14" s="10" customFormat="1" ht="12">
      <c r="A54" s="12"/>
      <c r="B54" s="12"/>
      <c r="C54" s="12"/>
      <c r="D54" s="11"/>
      <c r="E54" s="13"/>
      <c r="F54" s="13"/>
      <c r="G54" s="13"/>
      <c r="H54" s="13"/>
      <c r="I54" s="13"/>
      <c r="J54" s="13"/>
      <c r="K54" s="13"/>
      <c r="L54" s="13"/>
      <c r="M54" s="13"/>
      <c r="N54" s="12"/>
    </row>
    <row r="55" spans="1:14" s="10" customFormat="1" ht="12">
      <c r="A55" s="12"/>
      <c r="B55" s="12"/>
      <c r="C55" s="12"/>
      <c r="D55" s="11"/>
      <c r="E55" s="13"/>
      <c r="F55" s="13"/>
      <c r="G55" s="13"/>
      <c r="H55" s="13"/>
      <c r="I55" s="13"/>
      <c r="J55" s="13"/>
      <c r="K55" s="13"/>
      <c r="L55" s="13"/>
      <c r="M55" s="13"/>
      <c r="N55" s="12"/>
    </row>
    <row r="56" spans="1:14" s="10" customFormat="1" ht="12">
      <c r="A56" s="12"/>
      <c r="B56" s="12"/>
      <c r="C56" s="12"/>
      <c r="D56" s="11"/>
      <c r="E56" s="13"/>
      <c r="F56" s="13"/>
      <c r="G56" s="13"/>
      <c r="H56" s="13"/>
      <c r="I56" s="13"/>
      <c r="J56" s="13"/>
      <c r="K56" s="13"/>
      <c r="L56" s="13"/>
      <c r="M56" s="13"/>
      <c r="N56" s="12"/>
    </row>
    <row r="57" spans="1:14" s="10" customFormat="1" ht="12">
      <c r="A57" s="12"/>
      <c r="B57" s="12"/>
      <c r="C57" s="12"/>
      <c r="D57" s="11"/>
      <c r="E57" s="13"/>
      <c r="F57" s="13"/>
      <c r="G57" s="13"/>
      <c r="H57" s="13"/>
      <c r="I57" s="13"/>
      <c r="J57" s="13"/>
      <c r="K57" s="13"/>
      <c r="L57" s="13"/>
      <c r="M57" s="13"/>
      <c r="N57" s="12"/>
    </row>
    <row r="58" spans="1:14" s="10" customFormat="1" ht="12">
      <c r="A58" s="12"/>
      <c r="B58" s="12"/>
      <c r="C58" s="12"/>
      <c r="D58" s="11"/>
      <c r="E58" s="13"/>
      <c r="F58" s="13"/>
      <c r="G58" s="13"/>
      <c r="H58" s="13"/>
      <c r="I58" s="13"/>
      <c r="J58" s="13"/>
      <c r="K58" s="13"/>
      <c r="L58" s="13"/>
      <c r="M58" s="13"/>
      <c r="N58" s="12"/>
    </row>
    <row r="59" spans="1:14" s="10" customFormat="1" ht="12">
      <c r="A59" s="12"/>
      <c r="B59" s="12"/>
      <c r="C59" s="12"/>
      <c r="D59" s="11"/>
      <c r="E59" s="13"/>
      <c r="F59" s="13"/>
      <c r="G59" s="13"/>
      <c r="H59" s="13"/>
      <c r="I59" s="13"/>
      <c r="J59" s="13"/>
      <c r="K59" s="13"/>
      <c r="L59" s="13"/>
      <c r="M59" s="13"/>
      <c r="N59" s="12"/>
    </row>
    <row r="60" spans="1:14" s="10" customFormat="1" ht="12">
      <c r="A60" s="12"/>
      <c r="B60" s="12"/>
      <c r="C60" s="12"/>
      <c r="D60" s="11"/>
      <c r="E60" s="13"/>
      <c r="F60" s="13"/>
      <c r="G60" s="13"/>
      <c r="H60" s="13"/>
      <c r="I60" s="13"/>
      <c r="J60" s="13"/>
      <c r="K60" s="13"/>
      <c r="L60" s="13"/>
      <c r="M60" s="13"/>
      <c r="N60" s="12"/>
    </row>
    <row r="61" spans="1:14" s="10" customFormat="1" ht="12">
      <c r="A61" s="12"/>
      <c r="B61" s="12"/>
      <c r="C61" s="12"/>
      <c r="D61" s="11"/>
      <c r="E61" s="13"/>
      <c r="F61" s="13"/>
      <c r="G61" s="13"/>
      <c r="H61" s="13"/>
      <c r="I61" s="13"/>
      <c r="J61" s="13"/>
      <c r="K61" s="13"/>
      <c r="L61" s="13"/>
      <c r="M61" s="13"/>
      <c r="N61" s="12"/>
    </row>
    <row r="62" spans="1:14" s="10" customFormat="1" ht="12">
      <c r="A62" s="12"/>
      <c r="B62" s="12"/>
      <c r="C62" s="12"/>
      <c r="D62" s="11"/>
      <c r="E62" s="13"/>
      <c r="F62" s="13"/>
      <c r="G62" s="13"/>
      <c r="H62" s="13"/>
      <c r="I62" s="13"/>
      <c r="J62" s="13"/>
      <c r="K62" s="13"/>
      <c r="L62" s="13"/>
      <c r="M62" s="13"/>
      <c r="N62" s="12"/>
    </row>
    <row r="63" spans="1:14" s="10" customFormat="1" ht="12">
      <c r="A63" s="12"/>
      <c r="B63" s="12"/>
      <c r="C63" s="12"/>
      <c r="D63" s="11"/>
      <c r="E63" s="13"/>
      <c r="F63" s="13"/>
      <c r="G63" s="13"/>
      <c r="H63" s="13"/>
      <c r="I63" s="13"/>
      <c r="J63" s="13"/>
      <c r="K63" s="13"/>
      <c r="L63" s="13"/>
      <c r="M63" s="13"/>
      <c r="N63" s="12"/>
    </row>
    <row r="64" spans="1:14" s="10" customFormat="1" ht="12">
      <c r="A64" s="12"/>
      <c r="B64" s="12"/>
      <c r="C64" s="12"/>
      <c r="D64" s="11"/>
      <c r="E64" s="13"/>
      <c r="F64" s="13"/>
      <c r="G64" s="13"/>
      <c r="H64" s="13"/>
      <c r="I64" s="13"/>
      <c r="J64" s="13"/>
      <c r="K64" s="13"/>
      <c r="L64" s="13"/>
      <c r="M64" s="13"/>
      <c r="N64" s="12"/>
    </row>
    <row r="65" spans="1:14" s="10" customFormat="1" ht="12">
      <c r="A65" s="12"/>
      <c r="B65" s="12"/>
      <c r="C65" s="12"/>
      <c r="D65" s="11"/>
      <c r="E65" s="13"/>
      <c r="F65" s="13"/>
      <c r="G65" s="13"/>
      <c r="H65" s="13"/>
      <c r="I65" s="13"/>
      <c r="J65" s="13"/>
      <c r="K65" s="13"/>
      <c r="L65" s="13"/>
      <c r="M65" s="13"/>
      <c r="N65" s="12"/>
    </row>
    <row r="66" spans="1:14" s="10" customFormat="1" ht="12">
      <c r="A66" s="12"/>
      <c r="B66" s="12"/>
      <c r="C66" s="12"/>
      <c r="D66" s="11"/>
      <c r="E66" s="13"/>
      <c r="F66" s="13"/>
      <c r="G66" s="13"/>
      <c r="H66" s="13"/>
      <c r="I66" s="13"/>
      <c r="J66" s="13"/>
      <c r="K66" s="13"/>
      <c r="L66" s="13"/>
      <c r="M66" s="13"/>
      <c r="N66" s="12"/>
    </row>
    <row r="67" spans="1:14" s="10" customFormat="1" ht="12">
      <c r="A67" s="12"/>
      <c r="B67" s="12"/>
      <c r="C67" s="12"/>
      <c r="D67" s="11"/>
      <c r="E67" s="13"/>
      <c r="F67" s="13"/>
      <c r="G67" s="13"/>
      <c r="H67" s="13"/>
      <c r="I67" s="13"/>
      <c r="J67" s="13"/>
      <c r="K67" s="13"/>
      <c r="L67" s="13"/>
      <c r="M67" s="13"/>
      <c r="N67" s="12"/>
    </row>
    <row r="68" spans="1:14" s="10" customFormat="1" ht="12">
      <c r="A68" s="12"/>
      <c r="B68" s="12"/>
      <c r="C68" s="12"/>
      <c r="D68" s="11"/>
      <c r="E68" s="13"/>
      <c r="F68" s="13"/>
      <c r="G68" s="13"/>
      <c r="H68" s="13"/>
      <c r="I68" s="13"/>
      <c r="J68" s="13"/>
      <c r="K68" s="13"/>
      <c r="L68" s="13"/>
      <c r="M68" s="13"/>
      <c r="N68" s="12"/>
    </row>
    <row r="69" spans="1:14" s="10" customFormat="1" ht="12">
      <c r="A69" s="12"/>
      <c r="B69" s="12"/>
      <c r="C69" s="12"/>
      <c r="D69" s="11"/>
      <c r="E69" s="13"/>
      <c r="F69" s="13"/>
      <c r="G69" s="13"/>
      <c r="H69" s="13"/>
      <c r="I69" s="13"/>
      <c r="J69" s="13"/>
      <c r="K69" s="13"/>
      <c r="L69" s="13"/>
      <c r="M69" s="13"/>
      <c r="N69" s="12"/>
    </row>
    <row r="70" spans="1:14" s="10" customFormat="1" ht="12">
      <c r="A70" s="12"/>
      <c r="B70" s="12"/>
      <c r="C70" s="12"/>
      <c r="D70" s="11"/>
      <c r="E70" s="13"/>
      <c r="F70" s="13"/>
      <c r="G70" s="13"/>
      <c r="H70" s="13"/>
      <c r="I70" s="13"/>
      <c r="J70" s="13"/>
      <c r="K70" s="13"/>
      <c r="L70" s="13"/>
      <c r="M70" s="13"/>
      <c r="N70" s="12"/>
    </row>
    <row r="71" spans="1:14" s="10" customFormat="1" ht="12">
      <c r="A71" s="12"/>
      <c r="B71" s="12"/>
      <c r="C71" s="12"/>
      <c r="D71" s="11"/>
      <c r="E71" s="13"/>
      <c r="F71" s="13"/>
      <c r="G71" s="13"/>
      <c r="H71" s="13"/>
      <c r="I71" s="13"/>
      <c r="J71" s="13"/>
      <c r="K71" s="13"/>
      <c r="L71" s="13"/>
      <c r="M71" s="13"/>
      <c r="N71" s="12"/>
    </row>
    <row r="72" spans="1:14" s="10" customFormat="1" ht="12">
      <c r="A72" s="12"/>
      <c r="B72" s="12"/>
      <c r="C72" s="12"/>
      <c r="D72" s="11"/>
      <c r="E72" s="13"/>
      <c r="F72" s="13"/>
      <c r="G72" s="13"/>
      <c r="H72" s="13"/>
      <c r="I72" s="13"/>
      <c r="J72" s="13"/>
      <c r="K72" s="13"/>
      <c r="L72" s="13"/>
      <c r="M72" s="13"/>
      <c r="N72" s="12"/>
    </row>
    <row r="73" spans="1:14" s="10" customFormat="1" ht="12">
      <c r="A73" s="12"/>
      <c r="B73" s="12"/>
      <c r="C73" s="12"/>
      <c r="D73" s="11"/>
      <c r="E73" s="13"/>
      <c r="F73" s="13"/>
      <c r="G73" s="13"/>
      <c r="H73" s="13"/>
      <c r="I73" s="13"/>
      <c r="J73" s="13"/>
      <c r="K73" s="13"/>
      <c r="L73" s="13"/>
      <c r="M73" s="13"/>
      <c r="N73" s="12"/>
    </row>
    <row r="74" spans="1:14" s="10" customFormat="1" ht="12">
      <c r="A74" s="12"/>
      <c r="B74" s="12"/>
      <c r="C74" s="12"/>
      <c r="D74" s="11"/>
      <c r="E74" s="13"/>
      <c r="F74" s="13"/>
      <c r="G74" s="13"/>
      <c r="H74" s="13"/>
      <c r="I74" s="13"/>
      <c r="J74" s="13"/>
      <c r="K74" s="13"/>
      <c r="L74" s="13"/>
      <c r="M74" s="13"/>
      <c r="N74" s="12"/>
    </row>
    <row r="75" spans="1:14" s="10" customFormat="1" ht="12">
      <c r="A75" s="12"/>
      <c r="B75" s="12"/>
      <c r="C75" s="12"/>
      <c r="D75" s="11"/>
      <c r="E75" s="13"/>
      <c r="F75" s="13"/>
      <c r="G75" s="13"/>
      <c r="H75" s="13"/>
      <c r="I75" s="13"/>
      <c r="J75" s="13"/>
      <c r="K75" s="13"/>
      <c r="L75" s="13"/>
      <c r="M75" s="13"/>
      <c r="N75" s="12"/>
    </row>
    <row r="76" spans="1:14" s="10" customFormat="1" ht="12">
      <c r="A76" s="12"/>
      <c r="B76" s="12"/>
      <c r="C76" s="12"/>
      <c r="D76" s="11"/>
      <c r="E76" s="13"/>
      <c r="F76" s="13"/>
      <c r="G76" s="13"/>
      <c r="H76" s="13"/>
      <c r="I76" s="13"/>
      <c r="J76" s="13"/>
      <c r="K76" s="13"/>
      <c r="L76" s="13"/>
      <c r="M76" s="13"/>
      <c r="N76" s="12"/>
    </row>
    <row r="77" spans="1:14" s="10" customFormat="1" ht="12">
      <c r="A77" s="12"/>
      <c r="B77" s="12"/>
      <c r="C77" s="12"/>
      <c r="D77" s="11"/>
      <c r="E77" s="13"/>
      <c r="F77" s="13"/>
      <c r="G77" s="13"/>
      <c r="H77" s="13"/>
      <c r="I77" s="13"/>
      <c r="J77" s="13"/>
      <c r="K77" s="13"/>
      <c r="L77" s="13"/>
      <c r="M77" s="13"/>
      <c r="N77" s="12"/>
    </row>
    <row r="78" spans="1:14" s="10" customFormat="1" ht="12">
      <c r="A78" s="12"/>
      <c r="B78" s="12"/>
      <c r="C78" s="12"/>
      <c r="D78" s="11"/>
      <c r="E78" s="13"/>
      <c r="F78" s="13"/>
      <c r="G78" s="13"/>
      <c r="H78" s="13"/>
      <c r="I78" s="13"/>
      <c r="J78" s="13"/>
      <c r="K78" s="13"/>
      <c r="L78" s="13"/>
      <c r="M78" s="13"/>
      <c r="N78" s="12"/>
    </row>
    <row r="79" spans="1:14" s="10" customFormat="1" ht="12">
      <c r="A79" s="12"/>
      <c r="B79" s="12"/>
      <c r="C79" s="12"/>
      <c r="D79" s="11"/>
      <c r="E79" s="13"/>
      <c r="F79" s="13"/>
      <c r="G79" s="13"/>
      <c r="H79" s="13"/>
      <c r="I79" s="13"/>
      <c r="J79" s="13"/>
      <c r="K79" s="13"/>
      <c r="L79" s="13"/>
      <c r="M79" s="13"/>
      <c r="N79" s="12"/>
    </row>
    <row r="80" spans="1:14" s="10" customFormat="1" ht="12">
      <c r="A80" s="12"/>
      <c r="B80" s="12"/>
      <c r="C80" s="12"/>
      <c r="D80" s="11"/>
      <c r="E80" s="13"/>
      <c r="F80" s="13"/>
      <c r="G80" s="13"/>
      <c r="H80" s="13"/>
      <c r="I80" s="13"/>
      <c r="J80" s="13"/>
      <c r="K80" s="13"/>
      <c r="L80" s="13"/>
      <c r="M80" s="13"/>
      <c r="N80" s="12"/>
    </row>
    <row r="81" spans="1:14" s="10" customFormat="1" ht="12">
      <c r="A81" s="12"/>
      <c r="B81" s="12"/>
      <c r="C81" s="12"/>
      <c r="D81" s="11"/>
      <c r="E81" s="13"/>
      <c r="F81" s="13"/>
      <c r="G81" s="13"/>
      <c r="H81" s="13"/>
      <c r="I81" s="13"/>
      <c r="J81" s="13"/>
      <c r="K81" s="13"/>
      <c r="L81" s="13"/>
      <c r="M81" s="13"/>
      <c r="N81" s="12"/>
    </row>
    <row r="82" spans="1:14" s="10" customFormat="1" ht="12">
      <c r="A82" s="12"/>
      <c r="B82" s="12"/>
      <c r="C82" s="12"/>
      <c r="D82" s="11"/>
      <c r="E82" s="13"/>
      <c r="F82" s="13"/>
      <c r="G82" s="13"/>
      <c r="H82" s="13"/>
      <c r="I82" s="13"/>
      <c r="J82" s="13"/>
      <c r="K82" s="13"/>
      <c r="L82" s="13"/>
      <c r="M82" s="13"/>
      <c r="N82" s="12"/>
    </row>
    <row r="83" spans="1:14" s="10" customFormat="1" ht="12">
      <c r="A83" s="12"/>
      <c r="B83" s="12"/>
      <c r="C83" s="12"/>
      <c r="D83" s="11"/>
      <c r="E83" s="13"/>
      <c r="F83" s="13"/>
      <c r="G83" s="13"/>
      <c r="H83" s="13"/>
      <c r="I83" s="13"/>
      <c r="J83" s="13"/>
      <c r="K83" s="13"/>
      <c r="L83" s="13"/>
      <c r="M83" s="13"/>
      <c r="N83" s="12"/>
    </row>
    <row r="84" spans="1:14" s="10" customFormat="1" ht="12">
      <c r="A84" s="12"/>
      <c r="B84" s="12"/>
      <c r="C84" s="12"/>
      <c r="D84" s="11"/>
      <c r="E84" s="13"/>
      <c r="F84" s="13"/>
      <c r="G84" s="13"/>
      <c r="H84" s="13"/>
      <c r="I84" s="13"/>
      <c r="J84" s="13"/>
      <c r="K84" s="13"/>
      <c r="L84" s="13"/>
      <c r="M84" s="13"/>
      <c r="N84" s="12"/>
    </row>
    <row r="85" spans="1:14" s="10" customFormat="1" ht="12">
      <c r="A85" s="12"/>
      <c r="B85" s="12"/>
      <c r="C85" s="12"/>
      <c r="D85" s="11"/>
      <c r="E85" s="13"/>
      <c r="F85" s="13"/>
      <c r="G85" s="13"/>
      <c r="H85" s="13"/>
      <c r="I85" s="13"/>
      <c r="J85" s="13"/>
      <c r="K85" s="13"/>
      <c r="L85" s="13"/>
      <c r="M85" s="13"/>
      <c r="N85" s="12"/>
    </row>
    <row r="86" spans="1:14" s="10" customFormat="1" ht="12">
      <c r="A86" s="12"/>
      <c r="B86" s="12"/>
      <c r="C86" s="12"/>
      <c r="D86" s="11"/>
      <c r="E86" s="13"/>
      <c r="F86" s="13"/>
      <c r="G86" s="13"/>
      <c r="H86" s="13"/>
      <c r="I86" s="13"/>
      <c r="J86" s="13"/>
      <c r="K86" s="13"/>
      <c r="L86" s="13"/>
      <c r="M86" s="13"/>
      <c r="N86" s="12"/>
    </row>
    <row r="87" spans="1:14" s="10" customFormat="1" ht="12">
      <c r="A87" s="12"/>
      <c r="B87" s="12"/>
      <c r="C87" s="12"/>
      <c r="D87" s="11"/>
      <c r="E87" s="13"/>
      <c r="F87" s="13"/>
      <c r="G87" s="13"/>
      <c r="H87" s="13"/>
      <c r="I87" s="13"/>
      <c r="J87" s="13"/>
      <c r="K87" s="13"/>
      <c r="L87" s="13"/>
      <c r="M87" s="13"/>
      <c r="N87" s="12"/>
    </row>
    <row r="88" spans="1:14" s="10" customFormat="1" ht="12">
      <c r="A88" s="12"/>
      <c r="B88" s="12"/>
      <c r="C88" s="12"/>
      <c r="D88" s="11"/>
      <c r="E88" s="13"/>
      <c r="F88" s="13"/>
      <c r="G88" s="13"/>
      <c r="H88" s="13"/>
      <c r="I88" s="13"/>
      <c r="J88" s="13"/>
      <c r="K88" s="13"/>
      <c r="L88" s="13"/>
      <c r="M88" s="13"/>
      <c r="N88" s="12"/>
    </row>
    <row r="89" spans="1:14" s="10" customFormat="1" ht="12">
      <c r="A89" s="12"/>
      <c r="B89" s="12"/>
      <c r="C89" s="12"/>
      <c r="D89" s="11"/>
      <c r="E89" s="13"/>
      <c r="F89" s="13"/>
      <c r="G89" s="13"/>
      <c r="H89" s="13"/>
      <c r="I89" s="13"/>
      <c r="J89" s="13"/>
      <c r="K89" s="13"/>
      <c r="L89" s="13"/>
      <c r="M89" s="13"/>
      <c r="N89" s="12"/>
    </row>
    <row r="90" spans="1:14" s="10" customFormat="1" ht="12">
      <c r="A90" s="12"/>
      <c r="B90" s="12"/>
      <c r="C90" s="12"/>
      <c r="D90" s="11"/>
      <c r="E90" s="13"/>
      <c r="F90" s="13"/>
      <c r="G90" s="13"/>
      <c r="H90" s="13"/>
      <c r="I90" s="13"/>
      <c r="J90" s="13"/>
      <c r="K90" s="13"/>
      <c r="L90" s="13"/>
      <c r="M90" s="13"/>
      <c r="N90" s="12"/>
    </row>
    <row r="91" spans="1:14" s="10" customFormat="1" ht="12">
      <c r="A91" s="12"/>
      <c r="B91" s="12"/>
      <c r="C91" s="12"/>
      <c r="D91" s="11"/>
      <c r="E91" s="13"/>
      <c r="F91" s="13"/>
      <c r="G91" s="13"/>
      <c r="H91" s="13"/>
      <c r="I91" s="13"/>
      <c r="J91" s="13"/>
      <c r="K91" s="13"/>
      <c r="L91" s="13"/>
      <c r="M91" s="13"/>
      <c r="N91" s="12"/>
    </row>
    <row r="92" spans="1:14" s="10" customFormat="1" ht="12">
      <c r="A92" s="12"/>
      <c r="B92" s="12"/>
      <c r="C92" s="12"/>
      <c r="D92" s="11"/>
      <c r="E92" s="13"/>
      <c r="F92" s="13"/>
      <c r="G92" s="13"/>
      <c r="H92" s="13"/>
      <c r="I92" s="13"/>
      <c r="J92" s="13"/>
      <c r="K92" s="13"/>
      <c r="L92" s="13"/>
      <c r="M92" s="13"/>
      <c r="N92" s="12"/>
    </row>
    <row r="93" spans="1:14" s="10" customFormat="1" ht="12">
      <c r="A93" s="12"/>
      <c r="B93" s="12"/>
      <c r="C93" s="12"/>
      <c r="D93" s="11"/>
      <c r="E93" s="13"/>
      <c r="F93" s="13"/>
      <c r="G93" s="13"/>
      <c r="H93" s="13"/>
      <c r="I93" s="13"/>
      <c r="J93" s="13"/>
      <c r="K93" s="13"/>
      <c r="L93" s="13"/>
      <c r="M93" s="13"/>
      <c r="N93" s="12"/>
    </row>
    <row r="94" spans="1:14" s="10" customFormat="1" ht="12">
      <c r="A94" s="12"/>
      <c r="B94" s="12"/>
      <c r="C94" s="12"/>
      <c r="D94" s="11"/>
      <c r="E94" s="13"/>
      <c r="F94" s="13"/>
      <c r="G94" s="13"/>
      <c r="H94" s="13"/>
      <c r="I94" s="13"/>
      <c r="J94" s="13"/>
      <c r="K94" s="13"/>
      <c r="L94" s="13"/>
      <c r="M94" s="13"/>
      <c r="N94" s="12"/>
    </row>
    <row r="95" spans="1:14" s="10" customFormat="1" ht="12">
      <c r="A95" s="12"/>
      <c r="B95" s="12"/>
      <c r="C95" s="12"/>
      <c r="D95" s="11"/>
      <c r="E95" s="13"/>
      <c r="F95" s="13"/>
      <c r="G95" s="13"/>
      <c r="H95" s="13"/>
      <c r="I95" s="13"/>
      <c r="J95" s="13"/>
      <c r="K95" s="13"/>
      <c r="L95" s="13"/>
      <c r="M95" s="13"/>
      <c r="N95" s="12"/>
    </row>
    <row r="96" spans="1:14" s="10" customFormat="1" ht="12">
      <c r="A96" s="12"/>
      <c r="B96" s="12"/>
      <c r="C96" s="12"/>
      <c r="D96" s="11"/>
      <c r="E96" s="13"/>
      <c r="F96" s="13"/>
      <c r="G96" s="13"/>
      <c r="H96" s="13"/>
      <c r="I96" s="13"/>
      <c r="J96" s="13"/>
      <c r="K96" s="13"/>
      <c r="L96" s="13"/>
      <c r="M96" s="13"/>
      <c r="N96" s="12"/>
    </row>
    <row r="97" spans="1:14" s="10" customFormat="1" ht="12">
      <c r="A97" s="12"/>
      <c r="B97" s="12"/>
      <c r="C97" s="12"/>
      <c r="D97" s="11"/>
      <c r="E97" s="13"/>
      <c r="F97" s="13"/>
      <c r="G97" s="13"/>
      <c r="H97" s="13"/>
      <c r="I97" s="13"/>
      <c r="J97" s="13"/>
      <c r="K97" s="13"/>
      <c r="L97" s="13"/>
      <c r="M97" s="13"/>
      <c r="N97" s="12"/>
    </row>
    <row r="98" spans="1:14" s="10" customFormat="1" ht="12">
      <c r="A98" s="12"/>
      <c r="B98" s="12"/>
      <c r="C98" s="12"/>
      <c r="D98" s="11"/>
      <c r="E98" s="13"/>
      <c r="F98" s="13"/>
      <c r="G98" s="13"/>
      <c r="H98" s="13"/>
      <c r="I98" s="13"/>
      <c r="J98" s="13"/>
      <c r="K98" s="13"/>
      <c r="L98" s="13"/>
      <c r="M98" s="13"/>
      <c r="N98" s="12"/>
    </row>
    <row r="99" spans="1:14" s="10" customFormat="1" ht="12">
      <c r="A99" s="12"/>
      <c r="B99" s="12"/>
      <c r="C99" s="12"/>
      <c r="D99" s="11"/>
      <c r="E99" s="13"/>
      <c r="F99" s="13"/>
      <c r="G99" s="13"/>
      <c r="H99" s="13"/>
      <c r="I99" s="13"/>
      <c r="J99" s="13"/>
      <c r="K99" s="13"/>
      <c r="L99" s="13"/>
      <c r="M99" s="13"/>
      <c r="N99" s="12"/>
    </row>
    <row r="100" spans="1:14" s="10" customFormat="1" ht="12">
      <c r="A100" s="12"/>
      <c r="B100" s="12"/>
      <c r="C100" s="12"/>
      <c r="D100" s="11"/>
      <c r="E100" s="13"/>
      <c r="F100" s="13"/>
      <c r="G100" s="13"/>
      <c r="H100" s="13"/>
      <c r="I100" s="13"/>
      <c r="J100" s="13"/>
      <c r="K100" s="13"/>
      <c r="L100" s="13"/>
      <c r="M100" s="13"/>
      <c r="N100" s="12"/>
    </row>
    <row r="101" spans="1:14" s="10" customFormat="1" ht="12">
      <c r="A101" s="12"/>
      <c r="B101" s="12"/>
      <c r="C101" s="12"/>
      <c r="D101" s="11"/>
      <c r="E101" s="13"/>
      <c r="F101" s="13"/>
      <c r="G101" s="13"/>
      <c r="H101" s="13"/>
      <c r="I101" s="13"/>
      <c r="J101" s="13"/>
      <c r="K101" s="13"/>
      <c r="L101" s="13"/>
      <c r="M101" s="13"/>
      <c r="N101" s="12"/>
    </row>
    <row r="102" spans="1:14" s="10" customFormat="1" ht="12">
      <c r="A102" s="12"/>
      <c r="B102" s="12"/>
      <c r="C102" s="12"/>
      <c r="D102" s="11"/>
      <c r="E102" s="13"/>
      <c r="F102" s="13"/>
      <c r="G102" s="13"/>
      <c r="H102" s="13"/>
      <c r="I102" s="13"/>
      <c r="J102" s="13"/>
      <c r="K102" s="13"/>
      <c r="L102" s="13"/>
      <c r="M102" s="13"/>
      <c r="N102" s="12"/>
    </row>
    <row r="103" spans="1:14" s="10" customFormat="1" ht="12">
      <c r="A103" s="12"/>
      <c r="B103" s="12"/>
      <c r="C103" s="12"/>
      <c r="D103" s="11"/>
      <c r="E103" s="13"/>
      <c r="F103" s="13"/>
      <c r="G103" s="13"/>
      <c r="H103" s="13"/>
      <c r="I103" s="13"/>
      <c r="J103" s="13"/>
      <c r="K103" s="13"/>
      <c r="L103" s="13"/>
      <c r="M103" s="13"/>
      <c r="N103" s="12"/>
    </row>
    <row r="104" spans="1:14" s="10" customFormat="1" ht="12">
      <c r="A104" s="12"/>
      <c r="B104" s="12"/>
      <c r="C104" s="12"/>
      <c r="D104" s="11"/>
      <c r="E104" s="13"/>
      <c r="F104" s="13"/>
      <c r="G104" s="13"/>
      <c r="H104" s="13"/>
      <c r="I104" s="13"/>
      <c r="J104" s="13"/>
      <c r="K104" s="13"/>
      <c r="L104" s="13"/>
      <c r="M104" s="13"/>
      <c r="N104" s="12"/>
    </row>
    <row r="105" spans="1:14" s="10" customFormat="1" ht="12">
      <c r="A105" s="12"/>
      <c r="B105" s="12"/>
      <c r="C105" s="12"/>
      <c r="D105" s="11"/>
      <c r="E105" s="13"/>
      <c r="F105" s="13"/>
      <c r="G105" s="13"/>
      <c r="H105" s="13"/>
      <c r="I105" s="13"/>
      <c r="J105" s="13"/>
      <c r="K105" s="13"/>
      <c r="L105" s="13"/>
      <c r="M105" s="13"/>
      <c r="N105" s="12"/>
    </row>
    <row r="106" spans="1:14" s="10" customFormat="1" ht="12">
      <c r="A106" s="12"/>
      <c r="B106" s="12"/>
      <c r="C106" s="12"/>
      <c r="D106" s="11"/>
      <c r="E106" s="13"/>
      <c r="F106" s="13"/>
      <c r="G106" s="13"/>
      <c r="H106" s="13"/>
      <c r="I106" s="13"/>
      <c r="J106" s="13"/>
      <c r="K106" s="13"/>
      <c r="L106" s="13"/>
      <c r="M106" s="13"/>
      <c r="N106" s="12"/>
    </row>
    <row r="107" spans="1:14" s="10" customFormat="1" ht="12">
      <c r="A107" s="12"/>
      <c r="B107" s="12"/>
      <c r="C107" s="12"/>
      <c r="D107" s="11"/>
      <c r="E107" s="13"/>
      <c r="F107" s="13"/>
      <c r="G107" s="13"/>
      <c r="H107" s="13"/>
      <c r="I107" s="13"/>
      <c r="J107" s="13"/>
      <c r="K107" s="13"/>
      <c r="L107" s="13"/>
      <c r="M107" s="13"/>
      <c r="N107" s="12"/>
    </row>
    <row r="108" spans="1:14" s="10" customFormat="1" ht="12">
      <c r="A108" s="12"/>
      <c r="B108" s="12"/>
      <c r="C108" s="12"/>
      <c r="D108" s="11"/>
      <c r="E108" s="13"/>
      <c r="F108" s="13"/>
      <c r="G108" s="13"/>
      <c r="H108" s="13"/>
      <c r="I108" s="13"/>
      <c r="J108" s="13"/>
      <c r="K108" s="13"/>
      <c r="L108" s="13"/>
      <c r="M108" s="13"/>
      <c r="N108" s="12"/>
    </row>
    <row r="109" spans="1:14" s="10" customFormat="1" ht="12">
      <c r="A109" s="12"/>
      <c r="B109" s="12"/>
      <c r="C109" s="12"/>
      <c r="D109" s="11"/>
      <c r="E109" s="13"/>
      <c r="F109" s="13"/>
      <c r="G109" s="13"/>
      <c r="H109" s="13"/>
      <c r="I109" s="13"/>
      <c r="J109" s="13"/>
      <c r="K109" s="13"/>
      <c r="L109" s="13"/>
      <c r="M109" s="13"/>
      <c r="N109" s="12"/>
    </row>
    <row r="110" spans="1:14" s="10" customFormat="1" ht="12">
      <c r="A110" s="12"/>
      <c r="B110" s="12"/>
      <c r="C110" s="12"/>
      <c r="D110" s="11"/>
      <c r="E110" s="13"/>
      <c r="F110" s="13"/>
      <c r="G110" s="13"/>
      <c r="H110" s="13"/>
      <c r="I110" s="13"/>
      <c r="J110" s="13"/>
      <c r="K110" s="13"/>
      <c r="L110" s="13"/>
      <c r="M110" s="13"/>
      <c r="N110" s="12"/>
    </row>
    <row r="111" spans="1:14" s="10" customFormat="1" ht="12">
      <c r="A111" s="12"/>
      <c r="B111" s="12"/>
      <c r="C111" s="12"/>
      <c r="D111" s="11"/>
      <c r="E111" s="13"/>
      <c r="F111" s="13"/>
      <c r="G111" s="13"/>
      <c r="H111" s="13"/>
      <c r="I111" s="13"/>
      <c r="J111" s="13"/>
      <c r="K111" s="13"/>
      <c r="L111" s="13"/>
      <c r="M111" s="13"/>
      <c r="N111" s="12"/>
    </row>
    <row r="112" spans="1:14" s="10" customFormat="1" ht="12">
      <c r="A112" s="12"/>
      <c r="B112" s="12"/>
      <c r="C112" s="12"/>
      <c r="D112" s="11"/>
      <c r="E112" s="13"/>
      <c r="F112" s="13"/>
      <c r="G112" s="13"/>
      <c r="H112" s="13"/>
      <c r="I112" s="13"/>
      <c r="J112" s="13"/>
      <c r="K112" s="13"/>
      <c r="L112" s="13"/>
      <c r="M112" s="13"/>
      <c r="N112" s="12"/>
    </row>
    <row r="113" spans="1:14" s="10" customFormat="1" ht="12">
      <c r="A113" s="12"/>
      <c r="B113" s="12"/>
      <c r="C113" s="12"/>
      <c r="D113" s="11"/>
      <c r="E113" s="13"/>
      <c r="F113" s="13"/>
      <c r="G113" s="13"/>
      <c r="H113" s="13"/>
      <c r="I113" s="13"/>
      <c r="J113" s="13"/>
      <c r="K113" s="13"/>
      <c r="L113" s="13"/>
      <c r="M113" s="13"/>
      <c r="N113" s="12"/>
    </row>
    <row r="114" spans="1:14" s="10" customFormat="1" ht="12">
      <c r="A114" s="12"/>
      <c r="B114" s="12"/>
      <c r="C114" s="12"/>
      <c r="D114" s="11"/>
      <c r="E114" s="13"/>
      <c r="F114" s="13"/>
      <c r="G114" s="13"/>
      <c r="H114" s="13"/>
      <c r="I114" s="13"/>
      <c r="J114" s="13"/>
      <c r="K114" s="13"/>
      <c r="L114" s="13"/>
      <c r="M114" s="13"/>
      <c r="N114" s="12"/>
    </row>
    <row r="115" spans="1:14" s="10" customFormat="1" ht="12">
      <c r="A115" s="12"/>
      <c r="B115" s="12"/>
      <c r="C115" s="12"/>
      <c r="D115" s="11"/>
      <c r="E115" s="13"/>
      <c r="F115" s="13"/>
      <c r="G115" s="13"/>
      <c r="H115" s="13"/>
      <c r="I115" s="13"/>
      <c r="J115" s="13"/>
      <c r="K115" s="13"/>
      <c r="L115" s="13"/>
      <c r="M115" s="13"/>
      <c r="N115" s="12"/>
    </row>
    <row r="116" spans="1:14" s="10" customFormat="1" ht="12">
      <c r="A116" s="12"/>
      <c r="B116" s="12"/>
      <c r="C116" s="12"/>
      <c r="D116" s="11"/>
      <c r="E116" s="13"/>
      <c r="F116" s="13"/>
      <c r="G116" s="13"/>
      <c r="H116" s="13"/>
      <c r="I116" s="13"/>
      <c r="J116" s="13"/>
      <c r="K116" s="13"/>
      <c r="L116" s="13"/>
      <c r="M116" s="13"/>
      <c r="N116" s="12"/>
    </row>
    <row r="117" spans="1:14" s="10" customFormat="1" ht="12">
      <c r="A117" s="12"/>
      <c r="B117" s="12"/>
      <c r="C117" s="12"/>
      <c r="D117" s="11"/>
      <c r="E117" s="13"/>
      <c r="F117" s="13"/>
      <c r="G117" s="13"/>
      <c r="H117" s="13"/>
      <c r="I117" s="13"/>
      <c r="J117" s="13"/>
      <c r="K117" s="13"/>
      <c r="L117" s="13"/>
      <c r="M117" s="13"/>
      <c r="N117" s="12"/>
    </row>
    <row r="118" spans="1:14" s="10" customFormat="1" ht="12">
      <c r="A118" s="12"/>
      <c r="B118" s="12"/>
      <c r="C118" s="12"/>
      <c r="D118" s="11"/>
      <c r="E118" s="13"/>
      <c r="F118" s="13"/>
      <c r="G118" s="13"/>
      <c r="H118" s="13"/>
      <c r="I118" s="13"/>
      <c r="J118" s="13"/>
      <c r="K118" s="13"/>
      <c r="L118" s="13"/>
      <c r="M118" s="13"/>
      <c r="N118" s="12"/>
    </row>
    <row r="119" spans="1:14" s="10" customFormat="1" ht="12">
      <c r="A119" s="12"/>
      <c r="B119" s="12"/>
      <c r="C119" s="12"/>
      <c r="D119" s="11"/>
      <c r="E119" s="13"/>
      <c r="F119" s="13"/>
      <c r="G119" s="13"/>
      <c r="H119" s="13"/>
      <c r="I119" s="13"/>
      <c r="J119" s="13"/>
      <c r="K119" s="13"/>
      <c r="L119" s="13"/>
      <c r="M119" s="13"/>
      <c r="N119" s="12"/>
    </row>
    <row r="120" spans="1:14" s="10" customFormat="1" ht="12">
      <c r="A120" s="12"/>
      <c r="B120" s="12"/>
      <c r="C120" s="12"/>
      <c r="D120" s="11"/>
      <c r="E120" s="13"/>
      <c r="F120" s="13"/>
      <c r="G120" s="13"/>
      <c r="H120" s="13"/>
      <c r="I120" s="13"/>
      <c r="J120" s="13"/>
      <c r="K120" s="13"/>
      <c r="L120" s="13"/>
      <c r="M120" s="13"/>
      <c r="N120" s="12"/>
    </row>
    <row r="121" spans="1:14" s="10" customFormat="1" ht="12">
      <c r="A121" s="12"/>
      <c r="B121" s="12"/>
      <c r="C121" s="12"/>
      <c r="D121" s="11"/>
      <c r="E121" s="13"/>
      <c r="F121" s="13"/>
      <c r="G121" s="13"/>
      <c r="H121" s="13"/>
      <c r="I121" s="13"/>
      <c r="J121" s="13"/>
      <c r="K121" s="13"/>
      <c r="L121" s="13"/>
      <c r="M121" s="13"/>
      <c r="N121" s="12"/>
    </row>
    <row r="122" spans="1:14" s="10" customFormat="1" ht="12">
      <c r="A122" s="12"/>
      <c r="B122" s="12"/>
      <c r="C122" s="12"/>
      <c r="D122" s="11"/>
      <c r="E122" s="13"/>
      <c r="F122" s="13"/>
      <c r="G122" s="13"/>
      <c r="H122" s="13"/>
      <c r="I122" s="13"/>
      <c r="J122" s="13"/>
      <c r="K122" s="13"/>
      <c r="L122" s="13"/>
      <c r="M122" s="13"/>
      <c r="N122" s="12"/>
    </row>
    <row r="123" spans="1:14" s="10" customFormat="1" ht="12">
      <c r="A123" s="12"/>
      <c r="B123" s="12"/>
      <c r="C123" s="12"/>
      <c r="D123" s="11"/>
      <c r="E123" s="13"/>
      <c r="F123" s="13"/>
      <c r="G123" s="13"/>
      <c r="H123" s="13"/>
      <c r="I123" s="13"/>
      <c r="J123" s="13"/>
      <c r="K123" s="13"/>
      <c r="L123" s="13"/>
      <c r="M123" s="13"/>
      <c r="N123" s="12"/>
    </row>
    <row r="124" spans="1:14" s="10" customFormat="1" ht="12">
      <c r="A124" s="12"/>
      <c r="B124" s="12"/>
      <c r="C124" s="12"/>
      <c r="D124" s="11"/>
      <c r="E124" s="13"/>
      <c r="F124" s="13"/>
      <c r="G124" s="13"/>
      <c r="H124" s="13"/>
      <c r="I124" s="13"/>
      <c r="J124" s="13"/>
      <c r="K124" s="13"/>
      <c r="L124" s="13"/>
      <c r="M124" s="13"/>
      <c r="N124" s="12"/>
    </row>
    <row r="125" spans="1:14" s="10" customFormat="1" ht="12">
      <c r="A125" s="12"/>
      <c r="B125" s="12"/>
      <c r="C125" s="12"/>
      <c r="D125" s="11"/>
      <c r="E125" s="13"/>
      <c r="F125" s="13"/>
      <c r="G125" s="13"/>
      <c r="H125" s="13"/>
      <c r="I125" s="13"/>
      <c r="J125" s="13"/>
      <c r="K125" s="13"/>
      <c r="L125" s="13"/>
      <c r="M125" s="13"/>
      <c r="N125" s="12"/>
    </row>
    <row r="126" spans="1:14" s="10" customFormat="1" ht="12">
      <c r="A126" s="12"/>
      <c r="B126" s="12"/>
      <c r="C126" s="12"/>
      <c r="D126" s="11"/>
      <c r="E126" s="13"/>
      <c r="F126" s="13"/>
      <c r="G126" s="13"/>
      <c r="H126" s="13"/>
      <c r="I126" s="13"/>
      <c r="J126" s="13"/>
      <c r="K126" s="13"/>
      <c r="L126" s="13"/>
      <c r="M126" s="13"/>
      <c r="N126" s="12"/>
    </row>
    <row r="127" spans="1:14" s="10" customFormat="1" ht="12">
      <c r="A127" s="12"/>
      <c r="B127" s="12"/>
      <c r="C127" s="12"/>
      <c r="D127" s="11"/>
      <c r="E127" s="13"/>
      <c r="F127" s="13"/>
      <c r="G127" s="13"/>
      <c r="H127" s="13"/>
      <c r="I127" s="13"/>
      <c r="J127" s="13"/>
      <c r="K127" s="13"/>
      <c r="L127" s="13"/>
      <c r="M127" s="13"/>
      <c r="N127" s="12"/>
    </row>
    <row r="128" spans="1:14" s="10" customFormat="1" ht="12">
      <c r="A128" s="12"/>
      <c r="B128" s="12"/>
      <c r="C128" s="12"/>
      <c r="D128" s="11"/>
      <c r="E128" s="13"/>
      <c r="F128" s="13"/>
      <c r="G128" s="13"/>
      <c r="H128" s="13"/>
      <c r="I128" s="13"/>
      <c r="J128" s="13"/>
      <c r="K128" s="13"/>
      <c r="L128" s="13"/>
      <c r="M128" s="13"/>
      <c r="N128" s="12"/>
    </row>
    <row r="129" spans="1:14" s="10" customFormat="1" ht="12">
      <c r="A129" s="12"/>
      <c r="B129" s="12"/>
      <c r="C129" s="12"/>
      <c r="D129" s="11"/>
      <c r="E129" s="13"/>
      <c r="F129" s="13"/>
      <c r="G129" s="13"/>
      <c r="H129" s="13"/>
      <c r="I129" s="13"/>
      <c r="J129" s="13"/>
      <c r="K129" s="13"/>
      <c r="L129" s="13"/>
      <c r="M129" s="13"/>
      <c r="N129" s="12"/>
    </row>
    <row r="130" spans="1:14" s="10" customFormat="1" ht="12">
      <c r="A130" s="12"/>
      <c r="B130" s="12"/>
      <c r="C130" s="12"/>
      <c r="D130" s="11"/>
      <c r="E130" s="13"/>
      <c r="F130" s="13"/>
      <c r="G130" s="13"/>
      <c r="H130" s="13"/>
      <c r="I130" s="13"/>
      <c r="J130" s="13"/>
      <c r="K130" s="13"/>
      <c r="L130" s="13"/>
      <c r="M130" s="13"/>
      <c r="N130" s="12"/>
    </row>
    <row r="131" spans="1:14" s="10" customFormat="1" ht="12">
      <c r="A131" s="12"/>
      <c r="B131" s="12"/>
      <c r="C131" s="12"/>
      <c r="D131" s="11"/>
      <c r="E131" s="13"/>
      <c r="F131" s="13"/>
      <c r="G131" s="13"/>
      <c r="H131" s="13"/>
      <c r="I131" s="13"/>
      <c r="J131" s="13"/>
      <c r="K131" s="13"/>
      <c r="L131" s="13"/>
      <c r="M131" s="13"/>
      <c r="N131" s="12"/>
    </row>
    <row r="132" spans="1:14" s="10" customFormat="1" ht="12">
      <c r="A132" s="12"/>
      <c r="B132" s="12"/>
      <c r="C132" s="12"/>
      <c r="D132" s="11"/>
      <c r="E132" s="13"/>
      <c r="F132" s="13"/>
      <c r="G132" s="13"/>
      <c r="H132" s="13"/>
      <c r="I132" s="13"/>
      <c r="J132" s="13"/>
      <c r="K132" s="13"/>
      <c r="L132" s="13"/>
      <c r="M132" s="13"/>
      <c r="N132" s="12"/>
    </row>
    <row r="133" spans="1:14" s="10" customFormat="1" ht="12">
      <c r="A133" s="5"/>
      <c r="B133" s="5"/>
      <c r="C133" s="5"/>
      <c r="D133" s="4"/>
      <c r="E133" s="3"/>
      <c r="F133" s="3"/>
      <c r="G133" s="3"/>
      <c r="H133" s="3"/>
      <c r="I133" s="3"/>
      <c r="J133" s="3"/>
      <c r="K133" s="3"/>
      <c r="L133" s="3"/>
      <c r="M133" s="3"/>
      <c r="N133" s="5"/>
    </row>
    <row r="134" spans="1:14" ht="12">
      <c r="A134" s="5"/>
      <c r="B134" s="5"/>
      <c r="C134" s="5"/>
      <c r="D134" s="4"/>
      <c r="E134" s="3"/>
      <c r="F134" s="3"/>
      <c r="G134" s="3"/>
      <c r="H134" s="3"/>
      <c r="I134" s="3"/>
      <c r="J134" s="3"/>
      <c r="K134" s="3"/>
      <c r="L134" s="3"/>
      <c r="N134" s="5"/>
    </row>
    <row r="135" spans="1:14" ht="12">
      <c r="A135" s="5"/>
      <c r="B135" s="5"/>
      <c r="C135" s="5"/>
      <c r="D135" s="4"/>
      <c r="E135" s="3"/>
      <c r="F135" s="3"/>
      <c r="G135" s="3"/>
      <c r="H135" s="3"/>
      <c r="I135" s="3"/>
      <c r="J135" s="3"/>
      <c r="K135" s="3"/>
      <c r="L135" s="3"/>
      <c r="N135" s="5"/>
    </row>
    <row r="136" spans="1:14" ht="12">
      <c r="A136" s="5"/>
      <c r="B136" s="5"/>
      <c r="C136" s="5"/>
      <c r="D136" s="4"/>
      <c r="E136" s="3"/>
      <c r="F136" s="3"/>
      <c r="G136" s="3"/>
      <c r="H136" s="3"/>
      <c r="I136" s="3"/>
      <c r="J136" s="3"/>
      <c r="K136" s="3"/>
      <c r="L136" s="3"/>
      <c r="N136" s="5"/>
    </row>
    <row r="137" spans="1:14" ht="12">
      <c r="A137" s="5"/>
      <c r="B137" s="5"/>
      <c r="C137" s="5"/>
      <c r="D137" s="4"/>
      <c r="E137" s="3"/>
      <c r="F137" s="3"/>
      <c r="G137" s="3"/>
      <c r="H137" s="3"/>
      <c r="I137" s="3"/>
      <c r="J137" s="3"/>
      <c r="K137" s="3"/>
      <c r="L137" s="3"/>
      <c r="N137" s="5"/>
    </row>
  </sheetData>
  <sheetProtection/>
  <mergeCells count="40">
    <mergeCell ref="F15:L15"/>
    <mergeCell ref="F16:L16"/>
    <mergeCell ref="D7:D8"/>
    <mergeCell ref="E7:E8"/>
    <mergeCell ref="F7:F8"/>
    <mergeCell ref="F10:L10"/>
    <mergeCell ref="F11:L11"/>
    <mergeCell ref="F13:L13"/>
    <mergeCell ref="N47:N48"/>
    <mergeCell ref="M47:M48"/>
    <mergeCell ref="F23:I23"/>
    <mergeCell ref="F44:L44"/>
    <mergeCell ref="F36:L36"/>
    <mergeCell ref="F41:L41"/>
    <mergeCell ref="F40:L40"/>
    <mergeCell ref="A47:A49"/>
    <mergeCell ref="B47:B49"/>
    <mergeCell ref="I3:N3"/>
    <mergeCell ref="F9:L9"/>
    <mergeCell ref="A5:N5"/>
    <mergeCell ref="G7:G8"/>
    <mergeCell ref="M7:M8"/>
    <mergeCell ref="N7:N8"/>
    <mergeCell ref="A7:A8"/>
    <mergeCell ref="H7:L7"/>
    <mergeCell ref="F17:L17"/>
    <mergeCell ref="C47:C49"/>
    <mergeCell ref="B51:M51"/>
    <mergeCell ref="F43:L43"/>
    <mergeCell ref="F42:L42"/>
    <mergeCell ref="F37:L37"/>
    <mergeCell ref="F38:L38"/>
    <mergeCell ref="F39:L39"/>
    <mergeCell ref="A13:A14"/>
    <mergeCell ref="B13:B14"/>
    <mergeCell ref="C13:C14"/>
    <mergeCell ref="I1:N1"/>
    <mergeCell ref="B7:B8"/>
    <mergeCell ref="C7:C8"/>
    <mergeCell ref="F12:L12"/>
  </mergeCells>
  <printOptions/>
  <pageMargins left="0.27" right="0.19" top="0.49" bottom="0.2" header="0.22"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nesterova</dc:creator>
  <cp:keywords/>
  <dc:description/>
  <cp:lastModifiedBy>PobegimovaTA</cp:lastModifiedBy>
  <cp:lastPrinted>2015-02-04T12:59:02Z</cp:lastPrinted>
  <dcterms:created xsi:type="dcterms:W3CDTF">2014-08-07T12:05:53Z</dcterms:created>
  <dcterms:modified xsi:type="dcterms:W3CDTF">2015-03-16T14:03:35Z</dcterms:modified>
  <cp:category/>
  <cp:version/>
  <cp:contentType/>
  <cp:contentStatus/>
</cp:coreProperties>
</file>