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<sst xmlns="http://schemas.openxmlformats.org/spreadsheetml/2006/main" count="64" uniqueCount="56">
  <si>
    <t>№</t>
  </si>
  <si>
    <t xml:space="preserve">Стоимость работ, руб 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</si>
  <si>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</si>
  <si>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</si>
  <si>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</si>
  <si>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</si>
  <si>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Нераспределенный остаток денежных средств </t>
  </si>
  <si>
    <t xml:space="preserve">Проезд от д. 17 к. 1 пр. Южный до д. 7 к. 1 пр. Южный </t>
  </si>
  <si>
    <t>Дворовая территория по ул. Корнеева, д. 6</t>
  </si>
  <si>
    <t>Дворовая территория по ул. Ногинское шоссе, д.  4,6,8,10, ул. Жулябина, д. 18а, 20а</t>
  </si>
  <si>
    <t>Дворовая территория по ул. Восточная, д. 2,4,4а</t>
  </si>
  <si>
    <t>Общая протяженность бортового камня/поребрика, подлежащего замене (установке) 
(пог.  м)</t>
  </si>
  <si>
    <t>Дворовая территория ул. Корнеева, д. 6</t>
  </si>
  <si>
    <t>Дворовая территория по ул. Пушкина, д. №35 (устройство парковочных мест, ремонт существующей пешеходной зоны, ремонт существующих проездов)</t>
  </si>
  <si>
    <t xml:space="preserve">Проезд  от д. №17 к. 1 по проспекту Южный до д. №7 к. 1 по проспекту Южный (ремонт существующих проездов) </t>
  </si>
  <si>
    <t xml:space="preserve">УТВЕРЖДЕН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</si>
  <si>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</si>
  <si>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</si>
  <si>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</si>
  <si>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>165,5/0</t>
  </si>
  <si>
    <t>Всего по подпрограмме «Содержание и ремонт дворовых территорий и проездов к дворовым территориям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</si>
  <si>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 xml:space="preserve">Ремонт дворовых территорий и проездов к дворовым территориям </t>
  </si>
  <si>
    <t>127/0</t>
  </si>
  <si>
    <t>450/0</t>
  </si>
  <si>
    <t>383,5/140</t>
  </si>
  <si>
    <t>Дворовая территория по ул. Восточная, д. №№ 4,4а, 4б (ремонт тротуара, ремонт существующего проезда, устройство парковочных мест)</t>
  </si>
  <si>
    <t xml:space="preserve">Дворовые территории по ул. Жулябина, д. №№18а, 20а, ул. Ногинское шоссе, д. №№ 4,6,8,10 (ремонт существующей пешеходной зоны, ремонт существующих проездов, устройство парковочных мест) </t>
  </si>
  <si>
    <t>Дворовая территория ул. Ялагина, д. №24 (ремонт существующих проездов, устройство парковочных мест)</t>
  </si>
  <si>
    <t>Дворовая территория  по ул. Корнеева, д. 6 (устройство парковочной мест, ремонт существующих проездов, ремонт тротуара)</t>
  </si>
  <si>
    <t>Дворовая территория ул. Западная, д. №10а (устройство парковочных мест, устройство тротуара, ремонт существующих проездов)</t>
  </si>
  <si>
    <t>Дворовая территория ул. Тевосяна, д. №№38,40,42,42а (устройство парковочных мест, ремонт существующих проездов, ремонт пешеходной зоны)</t>
  </si>
  <si>
    <t xml:space="preserve">Проверка качества ремонтных работ </t>
  </si>
  <si>
    <t>-</t>
  </si>
  <si>
    <t xml:space="preserve">Итого по ремонту дворовых территорий и проездов к дворовым территориям </t>
  </si>
  <si>
    <t>Дворовая территория ул. Расковой, д.№ 25</t>
  </si>
  <si>
    <t>Дворовая территория пр. Ленина, д. №32/16</t>
  </si>
  <si>
    <t>Дворовая территория ул. Советская, д.№ 16А</t>
  </si>
  <si>
    <t>Дворовая территория ул. Юбилейная, д. №15</t>
  </si>
  <si>
    <t xml:space="preserve">Проезд между зданиями  ул. Победы, д. №22 к. 1 и д. №22  к. 1Б по ул. Победы </t>
  </si>
  <si>
    <t>Дворовые территории ул. Мира, д. №№20, 20А, 22, 22А</t>
  </si>
  <si>
    <t>372/0</t>
  </si>
  <si>
    <t>404/0</t>
  </si>
  <si>
    <t>639,3/0</t>
  </si>
  <si>
    <t>2541,3/140</t>
  </si>
  <si>
    <t xml:space="preserve">Устранения деформаций и повреждений асфальтовых покрытий дворовых территорий и проездов к дворовым территориям </t>
  </si>
  <si>
    <t xml:space="preserve">Итого по проверке качества ремонтных работ </t>
  </si>
  <si>
    <t xml:space="preserve">Итого по устранению деформаций и повреждений асфальтовых покрытий дворовых территорий и проездов к дворовым территориям </t>
  </si>
  <si>
    <t>2</t>
  </si>
  <si>
    <t>5</t>
  </si>
  <si>
    <t>8</t>
  </si>
  <si>
    <t>Площадь ремонта 
(кв. м)</t>
  </si>
  <si>
    <t xml:space="preserve">Наименование объекта, вид работ </t>
  </si>
  <si>
    <t xml:space="preserve">Перечень дворовых территорий многоквартирных домов, проездов к дворовым территориям многоквартирных домов городского округа Электросталь Московской области, подлежащих ремонту, устранению деформаций и повреждений асфальтового покрытия в 2015 году </t>
  </si>
  <si>
    <t xml:space="preserve">Проверка качества ремонта дворовых территорий ул. Западная д. №10а, ул. Ялагина д. №24, ул. Тевосяна д. №№38,40,40а,42 </t>
  </si>
  <si>
    <t>Проверка качества ремонта дворовых территорий ул. Жулябина д. №№ 18а, 20а, Ногинское шоссе д  №№4,6,8,10, ул. Корнеева д. №6,  Восточная д. №№4,4а,4б, ул. Пушкина д. №35, проезда  от д. №17 к. 1 по пр.  Южный до д. №7 к. 1 по пр. Южный</t>
  </si>
  <si>
    <r>
      <t xml:space="preserve">от </t>
    </r>
    <r>
      <rPr>
        <sz val="12"/>
        <color indexed="8"/>
        <rFont val="Times New Roman"/>
        <family val="1"/>
      </rPr>
      <t>22.07.2015 № 565/8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</si>
</sst>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wrapText="1"/>
    </xf>
    <xf numFmtId="174" fontId="43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right" vertical="center"/>
    </xf>
    <xf numFmtId="174" fontId="43" fillId="0" borderId="11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top" wrapText="1"/>
    </xf>
    <xf numFmtId="174" fontId="43" fillId="0" borderId="13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10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4" fontId="4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top"/>
    </xf>
    <xf numFmtId="49" fontId="43" fillId="0" borderId="16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4" fontId="43" fillId="0" borderId="14" xfId="0" applyNumberFormat="1" applyFont="1" applyBorder="1" applyAlignment="1">
      <alignment horizontal="center" vertical="center"/>
    </xf>
    <xf numFmtId="4" fontId="43" fillId="0" borderId="18" xfId="0" applyNumberFormat="1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Normal="80" zoomScaleSheetLayoutView="100" zoomScalePageLayoutView="0" workbookViewId="0" topLeftCell="A1">
      <selection activeCell="F1" sqref="F1:G1"/>
    </sheetView>
  </sheetViews>
  <sheetFormatPr defaultColWidth="9.140625" defaultRowHeight="15"/>
  <cols>
    <col min="1" max="1" width="3.57421875" style="0" customWidth="1"/>
    <col min="2" max="2" width="65.28125" style="0" customWidth="1"/>
    <col min="3" max="3" width="21.140625" style="0" customWidth="1"/>
    <col min="4" max="4" width="15.7109375" style="0" customWidth="1"/>
    <col min="5" max="5" width="18.140625" style="0" customWidth="1"/>
    <col min="6" max="6" width="20.28125" style="0" customWidth="1"/>
    <col min="7" max="7" width="18.7109375" style="0" customWidth="1"/>
    <col min="8" max="8" width="14.28125" style="0" bestFit="1" customWidth="1"/>
  </cols>
  <sheetData>
    <row r="1" spans="6:7" ht="15.75">
      <c r="F1" s="62" t="s">
        <v>15</v>
      </c>
      <c r="G1" s="62"/>
    </row>
    <row r="2" spans="6:7" ht="15.75">
      <c r="F2" s="62" t="s">
        <v>16</v>
      </c>
      <c r="G2" s="62"/>
    </row>
    <row r="3" spans="6:7" ht="15.75">
      <c r="F3" s="62" t="s">
        <v>17</v>
      </c>
      <c r="G3" s="62"/>
    </row>
    <row r="4" spans="6:7" ht="15.75">
      <c r="F4" s="62" t="s">
        <v>18</v>
      </c>
      <c r="G4" s="62"/>
    </row>
    <row r="5" spans="6:7" ht="15.75">
      <c r="F5" s="62" t="s">
        <v>55</v>
      </c>
      <c r="G5" s="62"/>
    </row>
    <row r="8" spans="1:7" ht="56.25" customHeight="1">
      <c r="A8" s="51" t="s">
        <v>52</v>
      </c>
      <c r="B8" s="51"/>
      <c r="C8" s="51"/>
      <c r="D8" s="51"/>
      <c r="E8" s="51"/>
      <c r="F8" s="51"/>
      <c r="G8" s="51"/>
    </row>
    <row r="10" spans="1:7" ht="14.25" customHeight="1">
      <c r="A10" s="44" t="s">
        <v>0</v>
      </c>
      <c r="B10" s="57" t="s">
        <v>51</v>
      </c>
      <c r="C10" s="57" t="s">
        <v>11</v>
      </c>
      <c r="D10" s="63" t="s">
        <v>50</v>
      </c>
      <c r="E10" s="52" t="s">
        <v>1</v>
      </c>
      <c r="F10" s="53"/>
      <c r="G10" s="54"/>
    </row>
    <row r="11" spans="1:7" ht="15.75">
      <c r="A11" s="66"/>
      <c r="B11" s="58"/>
      <c r="C11" s="58"/>
      <c r="D11" s="64"/>
      <c r="E11" s="44" t="s">
        <v>2</v>
      </c>
      <c r="F11" s="55" t="s">
        <v>3</v>
      </c>
      <c r="G11" s="56"/>
    </row>
    <row r="12" spans="1:7" ht="84" customHeight="1">
      <c r="A12" s="45"/>
      <c r="B12" s="59"/>
      <c r="C12" s="59"/>
      <c r="D12" s="65"/>
      <c r="E12" s="45"/>
      <c r="F12" s="3" t="s">
        <v>4</v>
      </c>
      <c r="G12" s="3" t="s">
        <v>5</v>
      </c>
    </row>
    <row r="13" spans="1:7" ht="81" customHeight="1">
      <c r="A13" s="67" t="s">
        <v>20</v>
      </c>
      <c r="B13" s="68"/>
      <c r="C13" s="22" t="s">
        <v>32</v>
      </c>
      <c r="D13" s="23" t="s">
        <v>32</v>
      </c>
      <c r="E13" s="26">
        <v>30438400</v>
      </c>
      <c r="F13" s="27">
        <v>27544200</v>
      </c>
      <c r="G13" s="27">
        <v>2894200</v>
      </c>
    </row>
    <row r="14" spans="1:7" ht="15.75">
      <c r="A14" s="46" t="s">
        <v>21</v>
      </c>
      <c r="B14" s="47"/>
      <c r="C14" s="47"/>
      <c r="D14" s="47"/>
      <c r="E14" s="47"/>
      <c r="F14" s="47"/>
      <c r="G14" s="48"/>
    </row>
    <row r="15" spans="1:8" ht="47.25">
      <c r="A15" s="40">
        <v>1</v>
      </c>
      <c r="B15" s="15" t="s">
        <v>13</v>
      </c>
      <c r="C15" s="12" t="s">
        <v>22</v>
      </c>
      <c r="D15" s="30">
        <f>843.75+184.5+1476.5</f>
        <v>2504.75</v>
      </c>
      <c r="E15" s="29">
        <f>1389406.11+73918.55+768879.46</f>
        <v>2232204.12</v>
      </c>
      <c r="F15" s="29">
        <f>1389406.11+73918.55+768879.46</f>
        <v>2232204.12</v>
      </c>
      <c r="G15" s="11">
        <v>0</v>
      </c>
      <c r="H15" s="2"/>
    </row>
    <row r="16" spans="1:8" ht="47.25">
      <c r="A16" s="41" t="s">
        <v>47</v>
      </c>
      <c r="B16" s="15" t="s">
        <v>25</v>
      </c>
      <c r="C16" s="12" t="s">
        <v>24</v>
      </c>
      <c r="D16" s="30">
        <f>550+142.5+150+566.25+1545</f>
        <v>2953.75</v>
      </c>
      <c r="E16" s="29">
        <f>942601.46+1111958.37</f>
        <v>2054559.83</v>
      </c>
      <c r="F16" s="29">
        <f>942601.46+1111958.37</f>
        <v>2054559.83</v>
      </c>
      <c r="G16" s="28">
        <v>0</v>
      </c>
      <c r="H16" s="2"/>
    </row>
    <row r="17" spans="1:8" ht="63">
      <c r="A17" s="40">
        <v>3</v>
      </c>
      <c r="B17" s="15" t="s">
        <v>26</v>
      </c>
      <c r="C17" s="12" t="s">
        <v>23</v>
      </c>
      <c r="D17" s="30">
        <f>5887.2+2078.3+865</f>
        <v>8830.5</v>
      </c>
      <c r="E17" s="8">
        <f>3144775.13+2527328.55+403910.2</f>
        <v>6076013.88</v>
      </c>
      <c r="F17" s="8">
        <f>3144775.13+2527328.55+403910.2</f>
        <v>6076013.88</v>
      </c>
      <c r="G17" s="28">
        <v>0</v>
      </c>
      <c r="H17" s="2"/>
    </row>
    <row r="18" spans="1:8" ht="47.25">
      <c r="A18" s="40">
        <v>4</v>
      </c>
      <c r="B18" s="15" t="s">
        <v>28</v>
      </c>
      <c r="C18" s="12" t="s">
        <v>19</v>
      </c>
      <c r="D18" s="30">
        <f>330+175+1725+647</f>
        <v>2877</v>
      </c>
      <c r="E18" s="30">
        <f>687518.1+989786.67</f>
        <v>1677304.77</v>
      </c>
      <c r="F18" s="30">
        <f>687518.1+989786.67</f>
        <v>1677304.77</v>
      </c>
      <c r="G18" s="28">
        <v>0</v>
      </c>
      <c r="H18" s="2"/>
    </row>
    <row r="19" spans="1:8" ht="15.75" hidden="1">
      <c r="A19" s="41"/>
      <c r="B19" s="14" t="s">
        <v>12</v>
      </c>
      <c r="C19" s="12"/>
      <c r="D19" s="30"/>
      <c r="E19" s="29"/>
      <c r="F19" s="29"/>
      <c r="G19" s="28">
        <v>0</v>
      </c>
      <c r="H19" s="2"/>
    </row>
    <row r="20" spans="1:8" ht="15.75" hidden="1">
      <c r="A20" s="40"/>
      <c r="B20" s="13"/>
      <c r="C20" s="12"/>
      <c r="D20" s="30"/>
      <c r="E20" s="29"/>
      <c r="F20" s="29"/>
      <c r="G20" s="28">
        <v>0</v>
      </c>
      <c r="H20" s="2"/>
    </row>
    <row r="21" spans="1:8" ht="15.75" hidden="1">
      <c r="A21" s="40"/>
      <c r="B21" s="13"/>
      <c r="C21" s="12"/>
      <c r="D21" s="30"/>
      <c r="E21" s="29"/>
      <c r="F21" s="29"/>
      <c r="G21" s="28">
        <v>0</v>
      </c>
      <c r="H21" s="2"/>
    </row>
    <row r="22" spans="1:8" ht="15.75" hidden="1">
      <c r="A22" s="41"/>
      <c r="B22" s="13"/>
      <c r="C22" s="12"/>
      <c r="D22" s="30"/>
      <c r="E22" s="29"/>
      <c r="F22" s="29"/>
      <c r="G22" s="28">
        <v>0</v>
      </c>
      <c r="H22" s="2"/>
    </row>
    <row r="23" spans="1:8" ht="15.75" hidden="1">
      <c r="A23" s="40"/>
      <c r="B23" s="13"/>
      <c r="C23" s="12"/>
      <c r="D23" s="30"/>
      <c r="E23" s="29"/>
      <c r="F23" s="29"/>
      <c r="G23" s="28">
        <v>0</v>
      </c>
      <c r="H23" s="2"/>
    </row>
    <row r="24" spans="1:8" ht="15.75" hidden="1">
      <c r="A24" s="40"/>
      <c r="B24" s="13"/>
      <c r="C24" s="12"/>
      <c r="D24" s="30"/>
      <c r="E24" s="29"/>
      <c r="F24" s="29"/>
      <c r="G24" s="28">
        <v>0</v>
      </c>
      <c r="H24" s="2"/>
    </row>
    <row r="25" spans="1:8" ht="15.75" hidden="1">
      <c r="A25" s="41"/>
      <c r="B25" s="13"/>
      <c r="C25" s="12"/>
      <c r="D25" s="30"/>
      <c r="E25" s="29"/>
      <c r="F25" s="29"/>
      <c r="G25" s="28">
        <v>0</v>
      </c>
      <c r="H25" s="2"/>
    </row>
    <row r="26" spans="1:8" ht="15.75" hidden="1">
      <c r="A26" s="40"/>
      <c r="B26" s="13"/>
      <c r="C26" s="12"/>
      <c r="D26" s="30"/>
      <c r="E26" s="29"/>
      <c r="F26" s="29"/>
      <c r="G26" s="28">
        <v>0</v>
      </c>
      <c r="H26" s="2"/>
    </row>
    <row r="27" spans="1:8" ht="15.75" hidden="1">
      <c r="A27" s="40"/>
      <c r="B27" s="13"/>
      <c r="C27" s="12"/>
      <c r="D27" s="30"/>
      <c r="E27" s="29"/>
      <c r="F27" s="29"/>
      <c r="G27" s="28">
        <v>0</v>
      </c>
      <c r="H27" s="2"/>
    </row>
    <row r="28" spans="1:8" ht="15.75" hidden="1">
      <c r="A28" s="41"/>
      <c r="B28" s="13"/>
      <c r="C28" s="12"/>
      <c r="D28" s="30"/>
      <c r="E28" s="29"/>
      <c r="F28" s="29"/>
      <c r="G28" s="28">
        <v>0</v>
      </c>
      <c r="H28" s="2"/>
    </row>
    <row r="29" spans="1:8" ht="15.75" hidden="1">
      <c r="A29" s="40"/>
      <c r="B29" s="13"/>
      <c r="C29" s="12"/>
      <c r="D29" s="30"/>
      <c r="E29" s="29"/>
      <c r="F29" s="29"/>
      <c r="G29" s="28">
        <v>0</v>
      </c>
      <c r="H29" s="2"/>
    </row>
    <row r="30" spans="1:8" ht="15.75" hidden="1">
      <c r="A30" s="40"/>
      <c r="B30" s="13"/>
      <c r="C30" s="12"/>
      <c r="D30" s="30"/>
      <c r="E30" s="29"/>
      <c r="F30" s="29"/>
      <c r="G30" s="28">
        <v>0</v>
      </c>
      <c r="H30" s="2"/>
    </row>
    <row r="31" spans="1:8" ht="15.75" hidden="1">
      <c r="A31" s="41"/>
      <c r="B31" s="13"/>
      <c r="C31" s="12"/>
      <c r="D31" s="30"/>
      <c r="E31" s="29"/>
      <c r="F31" s="29"/>
      <c r="G31" s="28">
        <v>0</v>
      </c>
      <c r="H31" s="2"/>
    </row>
    <row r="32" spans="1:8" ht="15.75" hidden="1">
      <c r="A32" s="40"/>
      <c r="B32" s="13"/>
      <c r="C32" s="12"/>
      <c r="D32" s="30"/>
      <c r="E32" s="29"/>
      <c r="F32" s="29"/>
      <c r="G32" s="28">
        <v>0</v>
      </c>
      <c r="H32" s="2"/>
    </row>
    <row r="33" spans="1:8" ht="15.75" hidden="1">
      <c r="A33" s="40"/>
      <c r="B33" s="13"/>
      <c r="C33" s="12"/>
      <c r="D33" s="30"/>
      <c r="E33" s="29"/>
      <c r="F33" s="29"/>
      <c r="G33" s="28">
        <v>0</v>
      </c>
      <c r="H33" s="2"/>
    </row>
    <row r="34" spans="1:8" ht="15.75" hidden="1">
      <c r="A34" s="41"/>
      <c r="B34" s="9"/>
      <c r="C34" s="7"/>
      <c r="D34" s="30"/>
      <c r="E34" s="29"/>
      <c r="F34" s="29"/>
      <c r="G34" s="28">
        <v>0</v>
      </c>
      <c r="H34" s="2"/>
    </row>
    <row r="35" spans="1:8" ht="15.75" hidden="1">
      <c r="A35" s="40"/>
      <c r="B35" s="10" t="s">
        <v>7</v>
      </c>
      <c r="C35" s="7"/>
      <c r="D35" s="8"/>
      <c r="E35" s="29"/>
      <c r="F35" s="29"/>
      <c r="G35" s="28">
        <v>0</v>
      </c>
      <c r="H35" s="2"/>
    </row>
    <row r="36" spans="1:8" ht="15.75" hidden="1">
      <c r="A36" s="40"/>
      <c r="B36" s="10"/>
      <c r="C36" s="7"/>
      <c r="D36" s="8"/>
      <c r="E36" s="29"/>
      <c r="F36" s="29"/>
      <c r="G36" s="28">
        <v>0</v>
      </c>
      <c r="H36" s="2"/>
    </row>
    <row r="37" spans="1:8" ht="15.75" hidden="1">
      <c r="A37" s="41"/>
      <c r="B37" s="10"/>
      <c r="C37" s="7"/>
      <c r="D37" s="8"/>
      <c r="E37" s="29"/>
      <c r="F37" s="29"/>
      <c r="G37" s="28">
        <v>0</v>
      </c>
      <c r="H37" s="2"/>
    </row>
    <row r="38" spans="1:8" ht="15.75" hidden="1">
      <c r="A38" s="40"/>
      <c r="B38" s="10"/>
      <c r="C38" s="7"/>
      <c r="D38" s="8"/>
      <c r="E38" s="29"/>
      <c r="F38" s="29"/>
      <c r="G38" s="28">
        <v>0</v>
      </c>
      <c r="H38" s="2"/>
    </row>
    <row r="39" spans="1:8" ht="15.75" hidden="1">
      <c r="A39" s="40"/>
      <c r="B39" s="9" t="s">
        <v>8</v>
      </c>
      <c r="C39" s="7"/>
      <c r="D39" s="30"/>
      <c r="E39" s="29"/>
      <c r="F39" s="29"/>
      <c r="G39" s="28">
        <v>0</v>
      </c>
      <c r="H39" s="2"/>
    </row>
    <row r="40" spans="1:8" ht="31.5" hidden="1">
      <c r="A40" s="41"/>
      <c r="B40" s="10" t="s">
        <v>9</v>
      </c>
      <c r="C40" s="7"/>
      <c r="D40" s="8"/>
      <c r="E40" s="29"/>
      <c r="F40" s="29"/>
      <c r="G40" s="28">
        <v>0</v>
      </c>
      <c r="H40" s="2"/>
    </row>
    <row r="41" spans="1:8" ht="15.75" hidden="1">
      <c r="A41" s="40"/>
      <c r="B41" s="10" t="s">
        <v>10</v>
      </c>
      <c r="C41" s="7"/>
      <c r="D41" s="30"/>
      <c r="E41" s="29"/>
      <c r="F41" s="29"/>
      <c r="G41" s="28">
        <v>0</v>
      </c>
      <c r="H41" s="2"/>
    </row>
    <row r="42" spans="1:8" ht="15.75" hidden="1">
      <c r="A42" s="40"/>
      <c r="B42" s="6" t="s">
        <v>6</v>
      </c>
      <c r="C42" s="16"/>
      <c r="D42" s="31"/>
      <c r="E42" s="30"/>
      <c r="F42" s="30"/>
      <c r="G42" s="28">
        <v>0</v>
      </c>
      <c r="H42" s="2"/>
    </row>
    <row r="43" spans="1:7" ht="31.5">
      <c r="A43" s="41" t="s">
        <v>48</v>
      </c>
      <c r="B43" s="19" t="s">
        <v>14</v>
      </c>
      <c r="C43" s="18">
        <v>0</v>
      </c>
      <c r="D43" s="30">
        <f>5275</f>
        <v>5275</v>
      </c>
      <c r="E43" s="30">
        <v>2711951.58</v>
      </c>
      <c r="F43" s="30">
        <v>2711951.58</v>
      </c>
      <c r="G43" s="28">
        <v>0</v>
      </c>
    </row>
    <row r="44" spans="1:7" ht="47.25">
      <c r="A44" s="40">
        <v>6</v>
      </c>
      <c r="B44" s="19" t="s">
        <v>30</v>
      </c>
      <c r="C44" s="17" t="s">
        <v>42</v>
      </c>
      <c r="D44" s="30">
        <v>3790.66</v>
      </c>
      <c r="E44" s="30">
        <v>4011374.15</v>
      </c>
      <c r="F44" s="30">
        <v>2426878.27</v>
      </c>
      <c r="G44" s="5">
        <v>1584495.88</v>
      </c>
    </row>
    <row r="45" spans="1:7" ht="47.25">
      <c r="A45" s="40">
        <v>7</v>
      </c>
      <c r="B45" s="19" t="s">
        <v>29</v>
      </c>
      <c r="C45" s="17" t="s">
        <v>40</v>
      </c>
      <c r="D45" s="30">
        <v>1690</v>
      </c>
      <c r="E45" s="30">
        <v>2191797.76</v>
      </c>
      <c r="F45" s="30">
        <v>1485377.76</v>
      </c>
      <c r="G45" s="5">
        <v>706420</v>
      </c>
    </row>
    <row r="46" spans="1:7" ht="31.5">
      <c r="A46" s="41" t="s">
        <v>49</v>
      </c>
      <c r="B46" s="19" t="s">
        <v>27</v>
      </c>
      <c r="C46" s="17" t="s">
        <v>41</v>
      </c>
      <c r="D46" s="11">
        <v>1097</v>
      </c>
      <c r="E46" s="5">
        <f>472828.78+1035627.8</f>
        <v>1508456.58</v>
      </c>
      <c r="F46" s="5">
        <v>1049910.58</v>
      </c>
      <c r="G46" s="5">
        <v>458546</v>
      </c>
    </row>
    <row r="47" spans="1:7" ht="35.25" customHeight="1">
      <c r="A47" s="49" t="s">
        <v>33</v>
      </c>
      <c r="B47" s="50"/>
      <c r="C47" s="33" t="s">
        <v>43</v>
      </c>
      <c r="D47" s="34">
        <f>D15+D16+D17+D18+D43+D44+D45+D46</f>
        <v>29018.66</v>
      </c>
      <c r="E47" s="34">
        <f>E46+E45+E44+E43+E18+E17+E15+E16</f>
        <v>22463662.67</v>
      </c>
      <c r="F47" s="34">
        <f>F46+F45+F44+F43+F18+F17+F16+F15</f>
        <v>19714200.790000003</v>
      </c>
      <c r="G47" s="34">
        <f>G46+G45+G44+G43+G18+G17+G16+G15</f>
        <v>2749461.88</v>
      </c>
    </row>
    <row r="48" spans="1:7" ht="15.75">
      <c r="A48" s="46" t="s">
        <v>31</v>
      </c>
      <c r="B48" s="47"/>
      <c r="C48" s="47"/>
      <c r="D48" s="47"/>
      <c r="E48" s="47"/>
      <c r="F48" s="47"/>
      <c r="G48" s="48"/>
    </row>
    <row r="49" spans="1:7" ht="31.5">
      <c r="A49" s="42">
        <v>1</v>
      </c>
      <c r="B49" s="14" t="s">
        <v>53</v>
      </c>
      <c r="C49" s="25" t="s">
        <v>32</v>
      </c>
      <c r="D49" s="25" t="s">
        <v>32</v>
      </c>
      <c r="E49" s="5">
        <v>59000</v>
      </c>
      <c r="F49" s="5">
        <v>59000</v>
      </c>
      <c r="G49" s="5">
        <v>0</v>
      </c>
    </row>
    <row r="50" spans="1:7" ht="72" customHeight="1">
      <c r="A50" s="42">
        <v>2</v>
      </c>
      <c r="B50" s="14" t="s">
        <v>54</v>
      </c>
      <c r="C50" s="25" t="s">
        <v>32</v>
      </c>
      <c r="D50" s="25" t="s">
        <v>32</v>
      </c>
      <c r="E50" s="5">
        <v>86000</v>
      </c>
      <c r="F50" s="5">
        <v>86000</v>
      </c>
      <c r="G50" s="5">
        <v>0</v>
      </c>
    </row>
    <row r="51" spans="1:7" ht="15.75">
      <c r="A51" s="60" t="s">
        <v>45</v>
      </c>
      <c r="B51" s="61"/>
      <c r="C51" s="25" t="s">
        <v>32</v>
      </c>
      <c r="D51" s="25" t="s">
        <v>32</v>
      </c>
      <c r="E51" s="38">
        <f>E49+E50</f>
        <v>145000</v>
      </c>
      <c r="F51" s="38">
        <f>F49+F50</f>
        <v>145000</v>
      </c>
      <c r="G51" s="38">
        <f>G49+G50</f>
        <v>0</v>
      </c>
    </row>
    <row r="52" spans="1:7" ht="15.75">
      <c r="A52" s="46" t="s">
        <v>44</v>
      </c>
      <c r="B52" s="47"/>
      <c r="C52" s="47"/>
      <c r="D52" s="47"/>
      <c r="E52" s="47"/>
      <c r="F52" s="47"/>
      <c r="G52" s="48"/>
    </row>
    <row r="53" spans="1:7" ht="15.75">
      <c r="A53" s="42">
        <v>1</v>
      </c>
      <c r="B53" s="35" t="s">
        <v>34</v>
      </c>
      <c r="C53" s="18">
        <v>0</v>
      </c>
      <c r="D53" s="32">
        <v>346.13</v>
      </c>
      <c r="E53" s="71">
        <v>726561.37</v>
      </c>
      <c r="F53" s="71">
        <f>E53</f>
        <v>726561.37</v>
      </c>
      <c r="G53" s="71">
        <v>0</v>
      </c>
    </row>
    <row r="54" spans="1:7" ht="15.75">
      <c r="A54" s="42">
        <v>2</v>
      </c>
      <c r="B54" s="35" t="s">
        <v>36</v>
      </c>
      <c r="C54" s="18">
        <v>0</v>
      </c>
      <c r="D54" s="32">
        <v>350</v>
      </c>
      <c r="E54" s="72"/>
      <c r="F54" s="72"/>
      <c r="G54" s="72"/>
    </row>
    <row r="55" spans="1:7" ht="15.75">
      <c r="A55" s="42">
        <v>3</v>
      </c>
      <c r="B55" s="35" t="s">
        <v>35</v>
      </c>
      <c r="C55" s="18">
        <v>0</v>
      </c>
      <c r="D55" s="32">
        <v>332.8</v>
      </c>
      <c r="E55" s="72"/>
      <c r="F55" s="72"/>
      <c r="G55" s="72"/>
    </row>
    <row r="56" spans="1:7" ht="31.5">
      <c r="A56" s="42">
        <v>4</v>
      </c>
      <c r="B56" s="35" t="s">
        <v>38</v>
      </c>
      <c r="C56" s="18">
        <v>0</v>
      </c>
      <c r="D56" s="32">
        <v>14.6</v>
      </c>
      <c r="E56" s="73"/>
      <c r="F56" s="73"/>
      <c r="G56" s="73"/>
    </row>
    <row r="57" spans="1:7" ht="15.75">
      <c r="A57" s="42">
        <v>5</v>
      </c>
      <c r="B57" s="35" t="s">
        <v>39</v>
      </c>
      <c r="C57" s="18">
        <v>0</v>
      </c>
      <c r="D57" s="39">
        <v>1072.44</v>
      </c>
      <c r="E57" s="32">
        <v>494521.16</v>
      </c>
      <c r="F57" s="32">
        <f>E57</f>
        <v>494521.16</v>
      </c>
      <c r="G57" s="32">
        <v>0</v>
      </c>
    </row>
    <row r="58" spans="1:7" ht="15.75">
      <c r="A58" s="42">
        <v>6</v>
      </c>
      <c r="B58" s="35" t="s">
        <v>37</v>
      </c>
      <c r="C58" s="18">
        <v>0</v>
      </c>
      <c r="D58" s="32">
        <v>432</v>
      </c>
      <c r="E58" s="32">
        <v>391482.61</v>
      </c>
      <c r="F58" s="32">
        <f>E58</f>
        <v>391482.61</v>
      </c>
      <c r="G58" s="32">
        <v>0</v>
      </c>
    </row>
    <row r="59" spans="1:7" ht="48" customHeight="1">
      <c r="A59" s="74" t="s">
        <v>46</v>
      </c>
      <c r="B59" s="75"/>
      <c r="C59" s="36"/>
      <c r="D59" s="37">
        <f>D53+D54+D55+D56+D57+D58</f>
        <v>2547.9700000000003</v>
      </c>
      <c r="E59" s="37">
        <f>E53+E57+E58</f>
        <v>1612565.1400000001</v>
      </c>
      <c r="F59" s="37">
        <f>F53+F57+F58</f>
        <v>1612565.1400000001</v>
      </c>
      <c r="G59" s="37">
        <v>0</v>
      </c>
    </row>
    <row r="60" spans="1:7" ht="15.75">
      <c r="A60" s="69" t="s">
        <v>6</v>
      </c>
      <c r="B60" s="70"/>
      <c r="C60" s="21"/>
      <c r="D60" s="21"/>
      <c r="E60" s="5">
        <f>E13-E47-E51-E59</f>
        <v>6217172.189999998</v>
      </c>
      <c r="F60" s="5">
        <f>F13-F47-F51-F59</f>
        <v>6072434.069999997</v>
      </c>
      <c r="G60" s="5">
        <f>G13-G47-G51-G59</f>
        <v>144738.1200000001</v>
      </c>
    </row>
    <row r="61" spans="1:7" ht="15">
      <c r="A61" s="1"/>
      <c r="B61" s="1"/>
      <c r="C61" s="1"/>
      <c r="D61" s="1"/>
      <c r="E61" s="4"/>
      <c r="F61" s="4"/>
      <c r="G61" s="1"/>
    </row>
    <row r="62" spans="2:6" ht="15.75">
      <c r="B62" s="24"/>
      <c r="C62" s="20"/>
      <c r="D62" s="20"/>
      <c r="E62" s="43"/>
      <c r="F62" s="43"/>
    </row>
  </sheetData>
  <sheetProtection/>
  <mergeCells count="25">
    <mergeCell ref="A60:B60"/>
    <mergeCell ref="A52:G52"/>
    <mergeCell ref="E53:E56"/>
    <mergeCell ref="F53:F56"/>
    <mergeCell ref="G53:G56"/>
    <mergeCell ref="A59:B59"/>
    <mergeCell ref="A51:B51"/>
    <mergeCell ref="F1:G1"/>
    <mergeCell ref="F2:G2"/>
    <mergeCell ref="F3:G3"/>
    <mergeCell ref="F4:G4"/>
    <mergeCell ref="F5:G5"/>
    <mergeCell ref="D10:D12"/>
    <mergeCell ref="A10:A12"/>
    <mergeCell ref="A13:B13"/>
    <mergeCell ref="E62:F62"/>
    <mergeCell ref="E11:E12"/>
    <mergeCell ref="A14:G14"/>
    <mergeCell ref="A48:G48"/>
    <mergeCell ref="A47:B47"/>
    <mergeCell ref="A8:G8"/>
    <mergeCell ref="E10:G10"/>
    <mergeCell ref="F11:G11"/>
    <mergeCell ref="B10:B12"/>
    <mergeCell ref="C10:C12"/>
  </mergeCells>
  <printOptions/>
  <pageMargins left="0.3937007874015748" right="0.3937007874015748" top="0.5905511811023623" bottom="0.1968503937007874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2015-08-06T11:22:58Z</dcterms:modified>
  <cp:category/>
  <cp:version/>
  <cp:contentType/>
  <cp:contentStatus/>
</cp:coreProperties>
</file>