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4" sheetId="1" r:id="rId1"/>
  </sheets>
  <definedNames>
    <definedName name="bold_col_number" localSheetId="0">'Б 2014'!#REF!</definedName>
    <definedName name="bold_col_number">#REF!</definedName>
    <definedName name="Colspan" localSheetId="0">'Б 2014'!#REF!</definedName>
    <definedName name="Colspan">#REF!</definedName>
    <definedName name="first_table_col" localSheetId="0">'Б 2014'!#REF!</definedName>
    <definedName name="first_table_col">#REF!</definedName>
    <definedName name="first_table_row1" localSheetId="0">'Б 2014'!#REF!</definedName>
    <definedName name="first_table_row1">#REF!</definedName>
    <definedName name="first_table_row2" localSheetId="0">'Б 2014'!#REF!</definedName>
    <definedName name="first_table_row2">#REF!</definedName>
    <definedName name="max_col_razn" localSheetId="0">'Б 2014'!#REF!</definedName>
    <definedName name="max_col_razn">#REF!</definedName>
    <definedName name="nc" localSheetId="0">'Б 2014'!#REF!</definedName>
    <definedName name="nc">#REF!</definedName>
    <definedName name="need_bold_rows" localSheetId="0">'Б 2014'!#REF!</definedName>
    <definedName name="need_bold_rows">#REF!</definedName>
    <definedName name="need_build_down" localSheetId="0">'Б 2014'!#REF!</definedName>
    <definedName name="need_build_down">#REF!</definedName>
    <definedName name="need_control_sum" localSheetId="0">'Б 2014'!#REF!</definedName>
    <definedName name="need_control_sum">#REF!</definedName>
    <definedName name="page_to_sheet_br" localSheetId="0">'Б 2014'!#REF!</definedName>
    <definedName name="page_to_sheet_br">#REF!</definedName>
    <definedName name="razn_down_rows" localSheetId="0">'Б 2014'!#REF!</definedName>
    <definedName name="razn_down_rows">#REF!</definedName>
    <definedName name="rows_to_delete" localSheetId="0">'Б 2014'!#REF!</definedName>
    <definedName name="rows_to_delete">#REF!</definedName>
    <definedName name="rows_to_last" localSheetId="0">'Б 2014'!#REF!</definedName>
    <definedName name="rows_to_last">#REF!</definedName>
    <definedName name="Signature_in_razn" localSheetId="0">'Б 2014'!#REF!</definedName>
    <definedName name="Signature_in_razn">#REF!</definedName>
    <definedName name="_xlnm.Print_Titles" localSheetId="0">'Б 2014'!$12:$13</definedName>
  </definedNames>
  <calcPr fullCalcOnLoad="1"/>
</workbook>
</file>

<file path=xl/sharedStrings.xml><?xml version="1.0" encoding="utf-8"?>
<sst xmlns="http://schemas.openxmlformats.org/spreadsheetml/2006/main" count="104" uniqueCount="104">
  <si>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</si>
  <si>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</si>
  <si>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</si>
  <si>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</si>
  <si>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</si>
  <si>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</si>
  <si>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</si>
  <si>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</si>
  <si>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</si>
  <si>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</si>
  <si>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</si>
  <si>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</si>
  <si>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</si>
  <si>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</si>
  <si>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</si>
  <si>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</si>
  <si>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</si>
  <si>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</si>
  <si>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</si>
  <si>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</si>
  <si>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</si>
  <si>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</si>
  <si>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</si>
  <si>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</si>
  <si>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</si>
  <si>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</si>
  <si>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</si>
  <si>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</si>
  <si>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</si>
  <si>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</si>
  <si>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</si>
  <si>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</si>
  <si>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</si>
  <si>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</si>
  <si>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</si>
  <si>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</si>
  <si>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</si>
  <si>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</si>
  <si>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</si>
  <si>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</si>
  <si>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</si>
  <si>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</si>
  <si>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</si>
  <si>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</si>
  <si>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</si>
  <si>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</si>
  <si>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</si>
  <si>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</si>
  <si>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</si>
  <si>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</si>
  <si>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</si>
  <si>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</si>
  <si>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</si>
  <si>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</si>
  <si>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</si>
  <si>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</si>
  <si>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</si>
  <si>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</si>
  <si>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</si>
  <si>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</si>
  <si>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</si>
  <si>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</si>
  <si>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</si>
  <si>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</si>
  <si>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</si>
  <si>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</si>
  <si>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</si>
  <si>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</si>
  <si>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</si>
  <si>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</si>
  <si>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</si>
  <si>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</si>
  <si>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</si>
  <si>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</si>
  <si>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</si>
  <si>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</si>
  <si>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</si>
  <si>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</si>
  <si>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</si>
  <si>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</si>
  <si>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</si>
  <si>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</si>
  <si>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</si>
  <si>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00010300000000000000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</si>
  <si>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</si>
  <si>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</si>
  <si>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00211105074040000120 </t>
  </si>
  <si>
    <t>00020204000000000151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</si>
  <si>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</si>
  <si>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</si>
  <si>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00010302000010000110</t>
  </si>
  <si>
    <t>00021900000000000000</t>
  </si>
  <si>
    <t xml:space="preserve">городского округа Электросталь </t>
  </si>
  <si>
    <t>Московской области</t>
  </si>
  <si>
    <t>Назначено
на 2015 год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</si>
  <si>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</si>
  <si>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</si>
  <si>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18210503000010000110 </t>
  </si>
  <si>
    <t>Единый сельскохозяйственный  налог</t>
  </si>
  <si>
    <t>Утвержден</t>
  </si>
  <si>
    <t xml:space="preserve">постановлением Администрации </t>
  </si>
  <si>
    <t>Отчет об исполнении бюджета городского округа Электросталь Московской области за 9 месяцев 2015 года по доходам</t>
  </si>
  <si>
    <t>Исполнено                за 9 месяцев 2015 года</t>
  </si>
  <si>
    <t xml:space="preserve">от 06.11.2015 № 911/16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</si>
</sst>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000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58" applyNumberFormat="1" applyFont="1" applyBorder="1" applyAlignment="1">
      <alignment horizontal="right" vertical="center"/>
    </xf>
    <xf numFmtId="176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175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justify" vertical="top" wrapText="1"/>
    </xf>
    <xf numFmtId="175" fontId="6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top"/>
    </xf>
    <xf numFmtId="175" fontId="6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20.875" style="12" customWidth="1"/>
    <col min="2" max="2" width="57.125" style="13" customWidth="1"/>
    <col min="3" max="3" width="11.00390625" style="13" customWidth="1"/>
    <col min="4" max="4" width="11.875" style="13" customWidth="1"/>
    <col min="5" max="5" width="8.3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2" spans="3:5" ht="12.75">
      <c r="C2" s="13" t="s">
        <v>99</v>
      </c>
      <c r="D2" s="43"/>
      <c r="E2" s="43"/>
    </row>
    <row r="3" ht="12.75">
      <c r="C3" s="13" t="s">
        <v>100</v>
      </c>
    </row>
    <row r="4" ht="12.75">
      <c r="C4" s="13" t="s">
        <v>92</v>
      </c>
    </row>
    <row r="5" ht="12.75">
      <c r="C5" s="13" t="s">
        <v>93</v>
      </c>
    </row>
    <row r="6" ht="12.75">
      <c r="C6" s="13" t="s">
        <v>103</v>
      </c>
    </row>
    <row r="9" spans="1:12" ht="28.5" customHeight="1">
      <c r="A9" s="42" t="s">
        <v>101</v>
      </c>
      <c r="B9" s="42"/>
      <c r="C9" s="42"/>
      <c r="D9" s="42"/>
      <c r="E9" s="42"/>
      <c r="F9" s="11"/>
      <c r="G9" s="3"/>
      <c r="H9" s="4"/>
      <c r="I9" s="4"/>
      <c r="J9" s="4"/>
      <c r="K9" s="5"/>
      <c r="L9" s="5"/>
    </row>
    <row r="10" spans="1:12" ht="12.75" customHeight="1">
      <c r="A10" s="22"/>
      <c r="B10" s="22"/>
      <c r="C10" s="22"/>
      <c r="D10" s="22"/>
      <c r="E10" s="22"/>
      <c r="F10" s="11"/>
      <c r="G10" s="3"/>
      <c r="H10" s="4"/>
      <c r="I10" s="4"/>
      <c r="J10" s="4"/>
      <c r="K10" s="5"/>
      <c r="L10" s="5"/>
    </row>
    <row r="11" spans="1:19" s="2" customFormat="1" ht="13.5" customHeight="1">
      <c r="A11" s="12"/>
      <c r="B11" s="14"/>
      <c r="C11" s="14"/>
      <c r="D11" s="14"/>
      <c r="E11" s="21" t="s">
        <v>37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51.75" customHeight="1">
      <c r="A12" s="29" t="s">
        <v>0</v>
      </c>
      <c r="B12" s="30" t="s">
        <v>36</v>
      </c>
      <c r="C12" s="30" t="s">
        <v>94</v>
      </c>
      <c r="D12" s="30" t="s">
        <v>102</v>
      </c>
      <c r="E12" s="31" t="s">
        <v>53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6" ht="11.25" customHeight="1">
      <c r="A13" s="32" t="s">
        <v>14</v>
      </c>
      <c r="B13" s="33">
        <v>2</v>
      </c>
      <c r="C13" s="33">
        <v>3</v>
      </c>
      <c r="D13" s="33">
        <v>4</v>
      </c>
      <c r="E13" s="34">
        <v>5</v>
      </c>
      <c r="F13" s="16"/>
    </row>
    <row r="14" spans="1:6" ht="16.5" customHeight="1">
      <c r="A14" s="32"/>
      <c r="B14" s="35" t="s">
        <v>50</v>
      </c>
      <c r="C14" s="35"/>
      <c r="D14" s="35"/>
      <c r="E14" s="33"/>
      <c r="F14" s="16"/>
    </row>
    <row r="15" spans="1:7" ht="12.75">
      <c r="A15" s="36" t="s">
        <v>1</v>
      </c>
      <c r="B15" s="23" t="s">
        <v>52</v>
      </c>
      <c r="C15" s="27">
        <f>C33+C53</f>
        <v>1613906.0999999999</v>
      </c>
      <c r="D15" s="27">
        <f>D33+D53</f>
        <v>1185724.085</v>
      </c>
      <c r="E15" s="37">
        <f>D15/C15*100</f>
        <v>73.46921143677443</v>
      </c>
      <c r="F15" s="17"/>
      <c r="G15" s="9"/>
    </row>
    <row r="16" spans="1:6" ht="12.75">
      <c r="A16" s="38" t="s">
        <v>2</v>
      </c>
      <c r="B16" s="23" t="s">
        <v>17</v>
      </c>
      <c r="C16" s="27">
        <f>C17</f>
        <v>632826.2</v>
      </c>
      <c r="D16" s="27">
        <f>D17</f>
        <v>407333.4</v>
      </c>
      <c r="E16" s="27">
        <f>E17</f>
        <v>64.36734130160858</v>
      </c>
      <c r="F16" s="18"/>
    </row>
    <row r="17" spans="1:6" ht="14.25" customHeight="1">
      <c r="A17" s="38" t="s">
        <v>18</v>
      </c>
      <c r="B17" s="25" t="s">
        <v>51</v>
      </c>
      <c r="C17" s="28">
        <v>632826.2</v>
      </c>
      <c r="D17" s="28">
        <v>407333.4</v>
      </c>
      <c r="E17" s="37">
        <f aca="true" t="shared" si="0" ref="E17:E60">D17/C17*100</f>
        <v>64.36734130160858</v>
      </c>
      <c r="F17" s="18"/>
    </row>
    <row r="18" spans="1:6" ht="12" customHeight="1">
      <c r="A18" s="38"/>
      <c r="B18" s="25" t="s">
        <v>55</v>
      </c>
      <c r="C18" s="28">
        <v>201648</v>
      </c>
      <c r="D18" s="28">
        <v>129471</v>
      </c>
      <c r="E18" s="37">
        <f t="shared" si="0"/>
        <v>64.20643894310878</v>
      </c>
      <c r="F18" s="18"/>
    </row>
    <row r="19" spans="1:6" ht="15" customHeight="1">
      <c r="A19" s="36" t="s">
        <v>83</v>
      </c>
      <c r="B19" s="23" t="s">
        <v>84</v>
      </c>
      <c r="C19" s="27">
        <f>C20</f>
        <v>9661</v>
      </c>
      <c r="D19" s="27">
        <f>D20</f>
        <v>6630.1</v>
      </c>
      <c r="E19" s="37">
        <f t="shared" si="0"/>
        <v>68.62747127626541</v>
      </c>
      <c r="F19" s="18"/>
    </row>
    <row r="20" spans="1:6" ht="25.5" customHeight="1">
      <c r="A20" s="38" t="s">
        <v>90</v>
      </c>
      <c r="B20" s="25" t="s">
        <v>85</v>
      </c>
      <c r="C20" s="28">
        <v>9661</v>
      </c>
      <c r="D20" s="28">
        <v>6630.1</v>
      </c>
      <c r="E20" s="37">
        <f t="shared" si="0"/>
        <v>68.62747127626541</v>
      </c>
      <c r="F20" s="18"/>
    </row>
    <row r="21" spans="1:7" ht="12.75">
      <c r="A21" s="36" t="s">
        <v>3</v>
      </c>
      <c r="B21" s="23" t="s">
        <v>41</v>
      </c>
      <c r="C21" s="27">
        <f>C22+C23+C25</f>
        <v>223003.1</v>
      </c>
      <c r="D21" s="27">
        <f>D22+D23+D25+D24</f>
        <v>173568.62999999998</v>
      </c>
      <c r="E21" s="37">
        <f t="shared" si="0"/>
        <v>77.83238439286268</v>
      </c>
      <c r="F21" s="18"/>
      <c r="G21" s="7"/>
    </row>
    <row r="22" spans="1:7" ht="25.5">
      <c r="A22" s="38" t="s">
        <v>69</v>
      </c>
      <c r="B22" s="25" t="s">
        <v>70</v>
      </c>
      <c r="C22" s="28">
        <v>126000</v>
      </c>
      <c r="D22" s="28">
        <v>94014.4</v>
      </c>
      <c r="E22" s="37">
        <f t="shared" si="0"/>
        <v>74.61460317460316</v>
      </c>
      <c r="F22" s="18"/>
      <c r="G22" s="7"/>
    </row>
    <row r="23" spans="1:7" ht="15" customHeight="1">
      <c r="A23" s="38" t="s">
        <v>19</v>
      </c>
      <c r="B23" s="25" t="s">
        <v>61</v>
      </c>
      <c r="C23" s="28">
        <v>85003.1</v>
      </c>
      <c r="D23" s="28">
        <v>71529.2</v>
      </c>
      <c r="E23" s="37">
        <f t="shared" si="0"/>
        <v>84.14893103898564</v>
      </c>
      <c r="F23" s="18"/>
      <c r="G23" s="6"/>
    </row>
    <row r="24" spans="1:7" ht="15" customHeight="1">
      <c r="A24" s="38" t="s">
        <v>97</v>
      </c>
      <c r="B24" s="25" t="s">
        <v>98</v>
      </c>
      <c r="C24" s="28">
        <v>0</v>
      </c>
      <c r="D24" s="28">
        <v>63.77</v>
      </c>
      <c r="E24" s="37"/>
      <c r="F24" s="18"/>
      <c r="G24" s="6"/>
    </row>
    <row r="25" spans="1:7" ht="25.5">
      <c r="A25" s="38" t="s">
        <v>71</v>
      </c>
      <c r="B25" s="25" t="s">
        <v>72</v>
      </c>
      <c r="C25" s="28">
        <v>12000</v>
      </c>
      <c r="D25" s="28">
        <v>7961.26</v>
      </c>
      <c r="E25" s="37">
        <f t="shared" si="0"/>
        <v>66.34383333333334</v>
      </c>
      <c r="F25" s="18"/>
      <c r="G25" s="8"/>
    </row>
    <row r="26" spans="1:7" ht="12.75">
      <c r="A26" s="36" t="s">
        <v>4</v>
      </c>
      <c r="B26" s="23" t="s">
        <v>42</v>
      </c>
      <c r="C26" s="27">
        <f>C27+C28</f>
        <v>247500</v>
      </c>
      <c r="D26" s="27">
        <f>D27+D28</f>
        <v>277537.9</v>
      </c>
      <c r="E26" s="37">
        <f t="shared" si="0"/>
        <v>112.13652525252526</v>
      </c>
      <c r="F26" s="18"/>
      <c r="G26" s="7"/>
    </row>
    <row r="27" spans="1:7" ht="15" customHeight="1">
      <c r="A27" s="38" t="s">
        <v>73</v>
      </c>
      <c r="B27" s="26" t="s">
        <v>74</v>
      </c>
      <c r="C27" s="28">
        <v>37500</v>
      </c>
      <c r="D27" s="28">
        <v>19299.2</v>
      </c>
      <c r="E27" s="37">
        <f t="shared" si="0"/>
        <v>51.46453333333334</v>
      </c>
      <c r="F27" s="18"/>
      <c r="G27" s="6"/>
    </row>
    <row r="28" spans="1:6" ht="12.75" customHeight="1">
      <c r="A28" s="38" t="s">
        <v>20</v>
      </c>
      <c r="B28" s="25" t="s">
        <v>40</v>
      </c>
      <c r="C28" s="28">
        <v>210000</v>
      </c>
      <c r="D28" s="28">
        <v>258238.7</v>
      </c>
      <c r="E28" s="37">
        <f t="shared" si="0"/>
        <v>122.97080952380952</v>
      </c>
      <c r="F28" s="18"/>
    </row>
    <row r="29" spans="1:6" ht="15" customHeight="1">
      <c r="A29" s="36" t="s">
        <v>5</v>
      </c>
      <c r="B29" s="23" t="s">
        <v>21</v>
      </c>
      <c r="C29" s="27">
        <f>C30+C31</f>
        <v>8460</v>
      </c>
      <c r="D29" s="27">
        <f>D30+D31</f>
        <v>8656.9</v>
      </c>
      <c r="E29" s="37">
        <f t="shared" si="0"/>
        <v>102.32742316784868</v>
      </c>
      <c r="F29" s="18"/>
    </row>
    <row r="30" spans="1:7" ht="25.5" customHeight="1">
      <c r="A30" s="38" t="s">
        <v>75</v>
      </c>
      <c r="B30" s="26" t="s">
        <v>76</v>
      </c>
      <c r="C30" s="28">
        <v>8100</v>
      </c>
      <c r="D30" s="28">
        <v>8213.9</v>
      </c>
      <c r="E30" s="37">
        <f t="shared" si="0"/>
        <v>101.40617283950617</v>
      </c>
      <c r="F30" s="18"/>
      <c r="G30" s="7"/>
    </row>
    <row r="31" spans="1:7" ht="24.75" customHeight="1">
      <c r="A31" s="38" t="s">
        <v>22</v>
      </c>
      <c r="B31" s="26" t="s">
        <v>23</v>
      </c>
      <c r="C31" s="28">
        <v>360</v>
      </c>
      <c r="D31" s="28">
        <v>443</v>
      </c>
      <c r="E31" s="37">
        <f t="shared" si="0"/>
        <v>123.05555555555556</v>
      </c>
      <c r="F31" s="18"/>
      <c r="G31" s="7"/>
    </row>
    <row r="32" spans="1:7" ht="26.25" customHeight="1">
      <c r="A32" s="36" t="s">
        <v>6</v>
      </c>
      <c r="B32" s="23" t="s">
        <v>43</v>
      </c>
      <c r="C32" s="27">
        <v>0</v>
      </c>
      <c r="D32" s="27">
        <v>13.8</v>
      </c>
      <c r="E32" s="37">
        <v>0</v>
      </c>
      <c r="F32" s="18"/>
      <c r="G32" s="7"/>
    </row>
    <row r="33" spans="1:6" ht="16.5" customHeight="1">
      <c r="A33" s="36"/>
      <c r="B33" s="39" t="s">
        <v>24</v>
      </c>
      <c r="C33" s="27">
        <f>C32+C29+C26+C21+C16+C19+C24</f>
        <v>1121450.2999999998</v>
      </c>
      <c r="D33" s="27">
        <f>D32+D29+D26+D21+D16+D19</f>
        <v>873740.73</v>
      </c>
      <c r="E33" s="37">
        <f t="shared" si="0"/>
        <v>77.91167651388564</v>
      </c>
      <c r="F33" s="18"/>
    </row>
    <row r="34" spans="1:6" ht="26.25" customHeight="1">
      <c r="A34" s="36" t="s">
        <v>7</v>
      </c>
      <c r="B34" s="23" t="s">
        <v>25</v>
      </c>
      <c r="C34" s="27">
        <f>C35+C36+C37+C38+C39</f>
        <v>392284.8</v>
      </c>
      <c r="D34" s="27">
        <f>D35+D36+D37+D38+D39</f>
        <v>229176.80999999997</v>
      </c>
      <c r="E34" s="37">
        <f>D34/C34*100</f>
        <v>58.4210272740621</v>
      </c>
      <c r="F34" s="18"/>
    </row>
    <row r="35" spans="1:7" ht="66" customHeight="1">
      <c r="A35" s="40" t="s">
        <v>77</v>
      </c>
      <c r="B35" s="26" t="s">
        <v>80</v>
      </c>
      <c r="C35" s="28">
        <v>285515</v>
      </c>
      <c r="D35" s="28">
        <v>147970.9</v>
      </c>
      <c r="E35" s="37">
        <f t="shared" si="0"/>
        <v>51.82596360961771</v>
      </c>
      <c r="F35" s="18"/>
      <c r="G35" s="6"/>
    </row>
    <row r="36" spans="1:7" ht="65.25" customHeight="1">
      <c r="A36" s="40" t="s">
        <v>54</v>
      </c>
      <c r="B36" s="26" t="s">
        <v>81</v>
      </c>
      <c r="C36" s="28">
        <v>2144.8</v>
      </c>
      <c r="D36" s="28">
        <v>600.81</v>
      </c>
      <c r="E36" s="37">
        <f t="shared" si="0"/>
        <v>28.01240208877284</v>
      </c>
      <c r="F36" s="18"/>
      <c r="G36" s="6"/>
    </row>
    <row r="37" spans="1:6" ht="52.5" customHeight="1">
      <c r="A37" s="38" t="s">
        <v>86</v>
      </c>
      <c r="B37" s="26" t="s">
        <v>82</v>
      </c>
      <c r="C37" s="28">
        <v>58000</v>
      </c>
      <c r="D37" s="28">
        <v>36057.7</v>
      </c>
      <c r="E37" s="37">
        <f t="shared" si="0"/>
        <v>62.16844827586206</v>
      </c>
      <c r="F37" s="18"/>
    </row>
    <row r="38" spans="1:7" ht="40.5" customHeight="1">
      <c r="A38" s="38" t="s">
        <v>26</v>
      </c>
      <c r="B38" s="26" t="s">
        <v>78</v>
      </c>
      <c r="C38" s="28">
        <v>625</v>
      </c>
      <c r="D38" s="28">
        <v>630.8</v>
      </c>
      <c r="E38" s="37">
        <f t="shared" si="0"/>
        <v>100.928</v>
      </c>
      <c r="F38" s="18"/>
      <c r="G38" s="7"/>
    </row>
    <row r="39" spans="1:7" ht="52.5" customHeight="1">
      <c r="A39" s="38" t="s">
        <v>15</v>
      </c>
      <c r="B39" s="26" t="s">
        <v>27</v>
      </c>
      <c r="C39" s="28">
        <v>46000</v>
      </c>
      <c r="D39" s="28">
        <v>43916.6</v>
      </c>
      <c r="E39" s="37">
        <f t="shared" si="0"/>
        <v>95.47086956521738</v>
      </c>
      <c r="F39" s="18"/>
      <c r="G39" s="7"/>
    </row>
    <row r="40" spans="1:7" ht="14.25" customHeight="1">
      <c r="A40" s="36" t="s">
        <v>8</v>
      </c>
      <c r="B40" s="23" t="s">
        <v>44</v>
      </c>
      <c r="C40" s="27">
        <f>C41</f>
        <v>5700</v>
      </c>
      <c r="D40" s="27">
        <f>D41</f>
        <v>4069.2</v>
      </c>
      <c r="E40" s="37">
        <f t="shared" si="0"/>
        <v>71.38947368421053</v>
      </c>
      <c r="F40" s="18"/>
      <c r="G40" s="7"/>
    </row>
    <row r="41" spans="1:7" ht="15" customHeight="1">
      <c r="A41" s="38" t="s">
        <v>56</v>
      </c>
      <c r="B41" s="25" t="s">
        <v>45</v>
      </c>
      <c r="C41" s="28">
        <v>5700</v>
      </c>
      <c r="D41" s="28">
        <v>4069.2</v>
      </c>
      <c r="E41" s="37">
        <f t="shared" si="0"/>
        <v>71.38947368421053</v>
      </c>
      <c r="F41" s="18"/>
      <c r="G41" s="6"/>
    </row>
    <row r="42" spans="1:7" ht="26.25" customHeight="1">
      <c r="A42" s="36" t="s">
        <v>9</v>
      </c>
      <c r="B42" s="23" t="s">
        <v>62</v>
      </c>
      <c r="C42" s="27">
        <f>C43+C44+C45</f>
        <v>2359</v>
      </c>
      <c r="D42" s="27">
        <f>D43+D44+D45</f>
        <v>2433.9300000000003</v>
      </c>
      <c r="E42" s="37">
        <f>D42/C42*100</f>
        <v>103.17634590928361</v>
      </c>
      <c r="F42" s="18"/>
      <c r="G42" s="6"/>
    </row>
    <row r="43" spans="1:7" ht="25.5" customHeight="1">
      <c r="A43" s="38" t="s">
        <v>63</v>
      </c>
      <c r="B43" s="25" t="s">
        <v>64</v>
      </c>
      <c r="C43" s="28">
        <v>1059</v>
      </c>
      <c r="D43" s="28">
        <v>777.41</v>
      </c>
      <c r="E43" s="37">
        <f t="shared" si="0"/>
        <v>73.40982058545798</v>
      </c>
      <c r="F43" s="18"/>
      <c r="G43" s="6"/>
    </row>
    <row r="44" spans="1:7" ht="27.75" customHeight="1">
      <c r="A44" s="38" t="s">
        <v>95</v>
      </c>
      <c r="B44" s="25" t="s">
        <v>96</v>
      </c>
      <c r="C44" s="28">
        <v>600</v>
      </c>
      <c r="D44" s="28">
        <v>292.62</v>
      </c>
      <c r="E44" s="37">
        <f t="shared" si="0"/>
        <v>48.77</v>
      </c>
      <c r="F44" s="18"/>
      <c r="G44" s="6"/>
    </row>
    <row r="45" spans="1:6" ht="13.5" customHeight="1">
      <c r="A45" s="38" t="s">
        <v>65</v>
      </c>
      <c r="B45" s="26" t="s">
        <v>66</v>
      </c>
      <c r="C45" s="28">
        <v>700</v>
      </c>
      <c r="D45" s="28">
        <v>1363.9</v>
      </c>
      <c r="E45" s="37">
        <f t="shared" si="0"/>
        <v>194.84285714285716</v>
      </c>
      <c r="F45" s="18"/>
    </row>
    <row r="46" spans="1:6" ht="15.75" customHeight="1">
      <c r="A46" s="36" t="s">
        <v>10</v>
      </c>
      <c r="B46" s="23" t="s">
        <v>46</v>
      </c>
      <c r="C46" s="27">
        <f>C48+C47+C49</f>
        <v>78099</v>
      </c>
      <c r="D46" s="27">
        <f>D48+D47+D49</f>
        <v>48214.468</v>
      </c>
      <c r="E46" s="37">
        <f t="shared" si="0"/>
        <v>61.73506446945544</v>
      </c>
      <c r="F46" s="18"/>
    </row>
    <row r="47" spans="1:7" ht="25.5" customHeight="1">
      <c r="A47" s="41" t="s">
        <v>28</v>
      </c>
      <c r="B47" s="26" t="s">
        <v>29</v>
      </c>
      <c r="C47" s="28">
        <v>3000</v>
      </c>
      <c r="D47" s="28">
        <v>992.1</v>
      </c>
      <c r="E47" s="37">
        <f t="shared" si="0"/>
        <v>33.07</v>
      </c>
      <c r="F47" s="18"/>
      <c r="G47" s="6"/>
    </row>
    <row r="48" spans="1:6" ht="65.25" customHeight="1">
      <c r="A48" s="41" t="s">
        <v>67</v>
      </c>
      <c r="B48" s="26" t="s">
        <v>38</v>
      </c>
      <c r="C48" s="28">
        <v>20000</v>
      </c>
      <c r="D48" s="28">
        <v>21092.4</v>
      </c>
      <c r="E48" s="37">
        <f t="shared" si="0"/>
        <v>105.46200000000002</v>
      </c>
      <c r="F48" s="18"/>
    </row>
    <row r="49" spans="1:6" ht="39.75" customHeight="1">
      <c r="A49" s="38" t="s">
        <v>57</v>
      </c>
      <c r="B49" s="26" t="s">
        <v>30</v>
      </c>
      <c r="C49" s="28">
        <v>55099</v>
      </c>
      <c r="D49" s="28">
        <v>26129.968</v>
      </c>
      <c r="E49" s="37">
        <f t="shared" si="0"/>
        <v>47.423670121054826</v>
      </c>
      <c r="F49" s="18"/>
    </row>
    <row r="50" spans="1:6" ht="14.25" customHeight="1">
      <c r="A50" s="36" t="s">
        <v>11</v>
      </c>
      <c r="B50" s="23" t="s">
        <v>47</v>
      </c>
      <c r="C50" s="27">
        <v>12613</v>
      </c>
      <c r="D50" s="27">
        <v>10877.947</v>
      </c>
      <c r="E50" s="37">
        <f t="shared" si="0"/>
        <v>86.24393086498058</v>
      </c>
      <c r="F50" s="18"/>
    </row>
    <row r="51" spans="1:6" ht="15" customHeight="1">
      <c r="A51" s="36" t="s">
        <v>48</v>
      </c>
      <c r="B51" s="23" t="s">
        <v>58</v>
      </c>
      <c r="C51" s="27">
        <v>1400</v>
      </c>
      <c r="D51" s="27">
        <v>17211</v>
      </c>
      <c r="E51" s="37">
        <f t="shared" si="0"/>
        <v>1229.357142857143</v>
      </c>
      <c r="F51" s="18"/>
    </row>
    <row r="52" spans="1:7" ht="15.75" customHeight="1">
      <c r="A52" s="38" t="s">
        <v>59</v>
      </c>
      <c r="B52" s="25" t="s">
        <v>60</v>
      </c>
      <c r="C52" s="28">
        <v>1400</v>
      </c>
      <c r="D52" s="28">
        <v>17153.2</v>
      </c>
      <c r="E52" s="37">
        <f t="shared" si="0"/>
        <v>1225.2285714285715</v>
      </c>
      <c r="F52" s="18"/>
      <c r="G52" s="7"/>
    </row>
    <row r="53" spans="1:7" ht="16.5" customHeight="1">
      <c r="A53" s="38"/>
      <c r="B53" s="39" t="s">
        <v>31</v>
      </c>
      <c r="C53" s="27">
        <f>C51+C50+C46+C42+C40+C34</f>
        <v>492455.8</v>
      </c>
      <c r="D53" s="27">
        <f>D51+D50+D46+D42+D40+D34</f>
        <v>311983.355</v>
      </c>
      <c r="E53" s="37">
        <f t="shared" si="0"/>
        <v>63.35255976272388</v>
      </c>
      <c r="F53" s="18"/>
      <c r="G53" s="6"/>
    </row>
    <row r="54" spans="1:7" ht="13.5" customHeight="1">
      <c r="A54" s="36" t="s">
        <v>12</v>
      </c>
      <c r="B54" s="23" t="s">
        <v>32</v>
      </c>
      <c r="C54" s="27">
        <f>C55+C56+C57+C58+C59</f>
        <v>1721947.1099999999</v>
      </c>
      <c r="D54" s="27">
        <f>D55+D56+D57+D58+D59</f>
        <v>1172330.2</v>
      </c>
      <c r="E54" s="37">
        <f t="shared" si="0"/>
        <v>68.08166134672975</v>
      </c>
      <c r="F54" s="18"/>
      <c r="G54" s="24"/>
    </row>
    <row r="55" spans="1:7" ht="25.5" customHeight="1">
      <c r="A55" s="38" t="s">
        <v>33</v>
      </c>
      <c r="B55" s="26" t="s">
        <v>68</v>
      </c>
      <c r="C55" s="28">
        <v>405</v>
      </c>
      <c r="D55" s="28">
        <v>303.8</v>
      </c>
      <c r="E55" s="37">
        <f t="shared" si="0"/>
        <v>75.01234567901236</v>
      </c>
      <c r="F55" s="18"/>
      <c r="G55" s="7"/>
    </row>
    <row r="56" spans="1:7" ht="27" customHeight="1">
      <c r="A56" s="38" t="s">
        <v>49</v>
      </c>
      <c r="B56" s="26" t="s">
        <v>79</v>
      </c>
      <c r="C56" s="28">
        <v>182402.61</v>
      </c>
      <c r="D56" s="28">
        <v>32189.9</v>
      </c>
      <c r="E56" s="37">
        <f t="shared" si="0"/>
        <v>17.647718966302076</v>
      </c>
      <c r="F56" s="18"/>
      <c r="G56" s="7"/>
    </row>
    <row r="57" spans="1:6" ht="26.25" customHeight="1">
      <c r="A57" s="38" t="s">
        <v>16</v>
      </c>
      <c r="B57" s="26" t="s">
        <v>39</v>
      </c>
      <c r="C57" s="28">
        <v>1531524</v>
      </c>
      <c r="D57" s="28">
        <v>1139087.7</v>
      </c>
      <c r="E57" s="37">
        <f t="shared" si="0"/>
        <v>74.37609204948797</v>
      </c>
      <c r="F57" s="18"/>
    </row>
    <row r="58" spans="1:7" ht="14.25" customHeight="1">
      <c r="A58" s="38" t="s">
        <v>87</v>
      </c>
      <c r="B58" s="26" t="s">
        <v>88</v>
      </c>
      <c r="C58" s="28">
        <v>7615.5</v>
      </c>
      <c r="D58" s="28">
        <v>6476.7</v>
      </c>
      <c r="E58" s="37">
        <f t="shared" si="0"/>
        <v>85.04628717746701</v>
      </c>
      <c r="F58" s="18"/>
      <c r="G58" s="7"/>
    </row>
    <row r="59" spans="1:7" ht="27.75" customHeight="1">
      <c r="A59" s="38" t="s">
        <v>91</v>
      </c>
      <c r="B59" s="26" t="s">
        <v>89</v>
      </c>
      <c r="C59" s="28">
        <v>0</v>
      </c>
      <c r="D59" s="28">
        <v>-5727.9</v>
      </c>
      <c r="E59" s="37">
        <v>0</v>
      </c>
      <c r="F59" s="18"/>
      <c r="G59" s="7"/>
    </row>
    <row r="60" spans="1:7" ht="14.25" customHeight="1">
      <c r="A60" s="36" t="s">
        <v>34</v>
      </c>
      <c r="B60" s="23" t="s">
        <v>35</v>
      </c>
      <c r="C60" s="27">
        <f>C15+C54</f>
        <v>3335853.21</v>
      </c>
      <c r="D60" s="27">
        <f>D15+D54</f>
        <v>2358054.285</v>
      </c>
      <c r="E60" s="37">
        <f t="shared" si="0"/>
        <v>70.68819089314785</v>
      </c>
      <c r="F60" s="18"/>
      <c r="G60" s="6"/>
    </row>
    <row r="61" spans="1:6" ht="12.75">
      <c r="A61" s="19"/>
      <c r="B61" s="20"/>
      <c r="C61" s="20"/>
      <c r="D61" s="20"/>
      <c r="E61" s="20"/>
      <c r="F61" s="10"/>
    </row>
    <row r="62" ht="12.75">
      <c r="F62" s="10"/>
    </row>
    <row r="63" ht="12.75">
      <c r="A63" s="13"/>
    </row>
    <row r="64" ht="12.75">
      <c r="B64" s="13" t="s">
        <v>13</v>
      </c>
    </row>
  </sheetData>
  <sheetProtection/>
  <mergeCells count="2">
    <mergeCell ref="A9:E9"/>
    <mergeCell ref="D2:E2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8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2015-07-31T08:47:44Z</cp:lastPrinted>
  <dcterms:created xsi:type="dcterms:W3CDTF">2000-03-06T12:32:30Z</dcterms:created>
  <dcterms:modified xsi:type="dcterms:W3CDTF">2015-11-13T12:04:00Z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