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<sst xmlns="http://schemas.openxmlformats.org/spreadsheetml/2006/main" count="685" uniqueCount="375">
  <si>
    <t>Оснащение детского сада на 220 мест по  ул. Ялагина, дом 5</t>
  </si>
  <si>
    <t xml:space="preserve">Наименования </t>
  </si>
  <si>
    <t>ЦСР</t>
  </si>
  <si>
    <t>ВР</t>
  </si>
  <si>
    <t>тыс.рублей</t>
  </si>
  <si>
    <t xml:space="preserve">Сумма                    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</si>
  <si>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</si>
  <si>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</si>
  <si>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</si>
  <si>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</si>
  <si>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</si>
  <si>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Оказание услуг частными дошкольными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</si>
  <si>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</si>
  <si>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</si>
  <si>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</si>
  <si>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</si>
  <si>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</si>
  <si>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</si>
  <si>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</si>
  <si>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</si>
  <si>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Бюджетные инвестиции</t>
  </si>
  <si>
    <t>Подпрограмма  "Общее образование"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</si>
  <si>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</si>
  <si>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</si>
  <si>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</si>
  <si>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</si>
  <si>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</si>
  <si>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</si>
  <si>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</si>
  <si>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</si>
  <si>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</si>
  <si>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</si>
  <si>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</si>
  <si>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</si>
  <si>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</si>
  <si>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</si>
  <si>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</si>
  <si>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</si>
  <si>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</si>
  <si>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</si>
  <si>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</si>
  <si>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</si>
  <si>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05 0 0000</t>
  </si>
  <si>
    <t>05 1 0000</t>
  </si>
  <si>
    <t>05 1 0063</t>
  </si>
  <si>
    <t>630</t>
  </si>
  <si>
    <t>05 1 0099</t>
  </si>
  <si>
    <t>05 1 1015</t>
  </si>
  <si>
    <t>05 1 6211</t>
  </si>
  <si>
    <t>610</t>
  </si>
  <si>
    <t>620</t>
  </si>
  <si>
    <t>05 1 6212</t>
  </si>
  <si>
    <t>05 1 8011</t>
  </si>
  <si>
    <t>410</t>
  </si>
  <si>
    <t>05 2 0000</t>
  </si>
  <si>
    <t>05 2 0099</t>
  </si>
  <si>
    <t>05 2 1012</t>
  </si>
  <si>
    <t>05 2 1019</t>
  </si>
  <si>
    <t>05 2 6220</t>
  </si>
  <si>
    <t>05 2 6221</t>
  </si>
  <si>
    <t>05 2 6222</t>
  </si>
  <si>
    <t>05 2 6223</t>
  </si>
  <si>
    <t>05 2 6224</t>
  </si>
  <si>
    <t>05 2 6225</t>
  </si>
  <si>
    <t>05 3 0000</t>
  </si>
  <si>
    <t>05 3 0099</t>
  </si>
  <si>
    <t>05 3 1000</t>
  </si>
  <si>
    <t>05 1 1003</t>
  </si>
  <si>
    <t>240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</si>
  <si>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</si>
  <si>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</si>
  <si>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</si>
  <si>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</si>
  <si>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</si>
  <si>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</si>
  <si>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</si>
  <si>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</si>
  <si>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</si>
  <si>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</si>
  <si>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</si>
  <si>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</si>
  <si>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</si>
  <si>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</si>
  <si>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</si>
  <si>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</si>
  <si>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</si>
  <si>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</si>
  <si>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</si>
  <si>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</si>
  <si>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</si>
  <si>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</si>
  <si>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</si>
  <si>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</si>
  <si>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05 0 0580</t>
  </si>
  <si>
    <t>Иные выплаты населению</t>
  </si>
  <si>
    <t>360</t>
  </si>
  <si>
    <t>05 2 0580</t>
  </si>
  <si>
    <t>Публичные нормативные социальные выплаты гражданам</t>
  </si>
  <si>
    <t>310</t>
  </si>
  <si>
    <t>ИТОГО: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</si>
  <si>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</si>
  <si>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</si>
  <si>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</si>
  <si>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</si>
  <si>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</si>
  <si>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</si>
  <si>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04 1 0000</t>
  </si>
  <si>
    <t>04 1 0099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</si>
  <si>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</si>
  <si>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</si>
  <si>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</si>
  <si>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</si>
  <si>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04 2 0000</t>
  </si>
  <si>
    <t>04 2 0099</t>
  </si>
  <si>
    <t>Подпрограмма "Обеспечивающая подпрограмма"</t>
  </si>
  <si>
    <t>Уплата налогов,сборов и иных платежей</t>
  </si>
  <si>
    <t>04 4 0000</t>
  </si>
  <si>
    <t>04 4 0400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</si>
  <si>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</si>
  <si>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</si>
  <si>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</si>
  <si>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</si>
  <si>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</si>
  <si>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Расходы на обеспечение функций органов местного самоуправления</t>
  </si>
  <si>
    <t>11 5 9203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</si>
  <si>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</si>
  <si>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</si>
  <si>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</si>
  <si>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</si>
  <si>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</si>
  <si>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</si>
  <si>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</si>
  <si>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</si>
  <si>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</si>
  <si>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</si>
  <si>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</si>
  <si>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</si>
  <si>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</si>
  <si>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</si>
  <si>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</si>
  <si>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</si>
  <si>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</si>
  <si>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</si>
  <si>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</si>
  <si>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</si>
  <si>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</si>
  <si>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</si>
  <si>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</si>
  <si>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</si>
  <si>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</si>
  <si>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</si>
  <si>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</si>
  <si>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</si>
  <si>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</si>
  <si>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</si>
  <si>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</si>
  <si>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</si>
  <si>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</si>
  <si>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</si>
  <si>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</si>
  <si>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</si>
  <si>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</si>
  <si>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</si>
  <si>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12 0 0000</t>
  </si>
  <si>
    <t>12 1 0000</t>
  </si>
  <si>
    <t>12 1 0400</t>
  </si>
  <si>
    <t>12 1 9002</t>
  </si>
  <si>
    <t>12 2 0000</t>
  </si>
  <si>
    <t>12 2 8005</t>
  </si>
  <si>
    <t>12 3 0000</t>
  </si>
  <si>
    <t>12 3 0400</t>
  </si>
  <si>
    <t xml:space="preserve"> 12 3 9203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</si>
  <si>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</si>
  <si>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</si>
  <si>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</si>
  <si>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</si>
  <si>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</si>
  <si>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</si>
  <si>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12 3 0005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</si>
  <si>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</si>
  <si>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</si>
  <si>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</si>
  <si>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</si>
  <si>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</si>
  <si>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</si>
  <si>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Мероприятия  в области коммунального хозяйства </t>
  </si>
  <si>
    <t>12 3 0007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</si>
  <si>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</si>
  <si>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</si>
  <si>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</si>
  <si>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13 0 0000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</si>
  <si>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</si>
  <si>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14 0 0000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</si>
  <si>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</si>
  <si>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</si>
  <si>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14 2 0000</t>
  </si>
  <si>
    <t>14 2 0006</t>
  </si>
  <si>
    <t>14 3 0000</t>
  </si>
  <si>
    <t>Подпрограмма "Благоустройство и содержание территории городского округа"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</si>
  <si>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</si>
  <si>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14 4 0000</t>
  </si>
  <si>
    <t>Обеспечивающая подпрограмма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</si>
  <si>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</si>
  <si>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</si>
  <si>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</si>
  <si>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14 6 0000</t>
  </si>
  <si>
    <t>14 6 0400</t>
  </si>
  <si>
    <t>14 6 0099</t>
  </si>
  <si>
    <t>110</t>
  </si>
  <si>
    <t>830</t>
  </si>
  <si>
    <t>14 6 6142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</si>
  <si>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</si>
  <si>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</si>
  <si>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</si>
  <si>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</si>
  <si>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</si>
  <si>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</si>
  <si>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15 0 0000</t>
  </si>
  <si>
    <t>15 1 0000</t>
  </si>
  <si>
    <t>15 1 1501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</si>
  <si>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</si>
  <si>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</si>
  <si>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</si>
  <si>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</si>
  <si>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15 3 0000</t>
  </si>
  <si>
    <t>15 3 0002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</si>
  <si>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</si>
  <si>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</si>
  <si>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</si>
  <si>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</si>
  <si>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</si>
  <si>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</si>
  <si>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Природоохранные мероприятия</t>
  </si>
  <si>
    <t>14 4 4100</t>
  </si>
  <si>
    <t>Оплата жилищно-коммунальных услуг отдельным категориям граждан</t>
  </si>
  <si>
    <t>14 6 0460</t>
  </si>
  <si>
    <t>14 6 0900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</si>
  <si>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</si>
  <si>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</si>
  <si>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>Мероприятия в области охраны, восстановления и использования  лесов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</si>
  <si>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</si>
  <si>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</si>
  <si>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</si>
  <si>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</si>
  <si>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</si>
  <si>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</si>
  <si>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</si>
  <si>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</si>
  <si>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</si>
  <si>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</si>
  <si>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</si>
  <si>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</si>
  <si>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</si>
  <si>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</si>
  <si>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</si>
  <si>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</si>
  <si>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</si>
  <si>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</si>
  <si>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</si>
  <si>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</si>
  <si>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</si>
  <si>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</si>
  <si>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</si>
  <si>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</si>
  <si>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</si>
  <si>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</si>
  <si>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</si>
  <si>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</si>
  <si>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</si>
  <si>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</si>
  <si>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</si>
  <si>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</si>
  <si>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</si>
  <si>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</si>
  <si>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</si>
  <si>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</si>
  <si>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</si>
  <si>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</si>
  <si>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</si>
  <si>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</si>
  <si>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</si>
  <si>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</si>
  <si>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</si>
  <si>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</si>
  <si>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</si>
  <si>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</si>
  <si>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</si>
  <si>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</si>
  <si>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</si>
  <si>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</si>
  <si>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</si>
  <si>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</si>
  <si>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</si>
  <si>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</si>
  <si>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</si>
  <si>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</si>
  <si>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</si>
  <si>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</si>
  <si>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</si>
  <si>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</si>
  <si>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</si>
  <si>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</si>
  <si>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</si>
  <si>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</si>
  <si>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</si>
  <si>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</si>
  <si>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</si>
  <si>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</si>
  <si>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</si>
  <si>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</si>
  <si>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</si>
  <si>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</si>
  <si>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</si>
  <si>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</si>
  <si>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</si>
  <si>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</si>
  <si>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</si>
  <si>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</si>
  <si>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</si>
  <si>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</si>
  <si>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</si>
  <si>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</si>
  <si>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11 5 6142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</si>
  <si>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</si>
  <si>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</si>
  <si>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</si>
  <si>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</si>
  <si>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>13 3 5082</t>
  </si>
  <si>
    <t>Расходы бюджета городского округа Электросталь Московской области на 2015 год по целевым статьям (муниципальным программ городского округа), 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</si>
  <si>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</si>
  <si>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</si>
  <si>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14 4 1017</t>
  </si>
  <si>
    <t>Софинансирование на приобретение  техники  для коммунальных нужд</t>
  </si>
  <si>
    <t>Замена  лифтов в многоквартирных домах</t>
  </si>
  <si>
    <t>14 3 1018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</si>
  <si>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</si>
  <si>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</si>
  <si>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</si>
  <si>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</si>
  <si>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Софинансирование на выплату грантов</t>
  </si>
  <si>
    <t>05 2 1030</t>
  </si>
  <si>
    <t>11 1 0004</t>
  </si>
  <si>
    <t>11 1 4011</t>
  </si>
  <si>
    <t>11 2 9202</t>
  </si>
  <si>
    <t>11 8 0000</t>
  </si>
  <si>
    <t>11 8 0580</t>
  </si>
  <si>
    <t>Подпрограмма"Создание условий для оказания медицинской помощи в городском округе Электросталь"</t>
  </si>
  <si>
    <t>11 3 0005</t>
  </si>
  <si>
    <t>Осуществление государственных полномочий</t>
  </si>
  <si>
    <t>12 3 6070</t>
  </si>
  <si>
    <t>05 1 1033</t>
  </si>
  <si>
    <t>14 5 0000</t>
  </si>
  <si>
    <t>Энергоснабжение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</si>
  <si>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</si>
  <si>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</si>
  <si>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</si>
  <si>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</si>
  <si>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</si>
  <si>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</si>
  <si>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14 4 1032</t>
  </si>
  <si>
    <t>Мероприятия по отлову безнадзорных домашних животных</t>
  </si>
  <si>
    <t>Приложение  № 15</t>
  </si>
  <si>
    <t>05 1 6233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</si>
  <si>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</si>
  <si>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</si>
  <si>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</si>
  <si>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10 0 0900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</si>
  <si>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</si>
  <si>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</si>
  <si>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 xml:space="preserve">12 1 0007 </t>
  </si>
  <si>
    <t>12 3 0006</t>
  </si>
  <si>
    <t xml:space="preserve">Мероприятия  в области жилищного хозяйства </t>
  </si>
  <si>
    <t>1446018</t>
  </si>
  <si>
    <t>Приобретение техники для производства работ по благоустройству территории городского округа</t>
  </si>
  <si>
    <t>от 25.02.2015 № 423/78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</si>
</sst>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4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9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 wrapText="1"/>
    </xf>
    <xf numFmtId="190" fontId="1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0" fillId="0" borderId="0" xfId="0" applyNumberFormat="1" applyAlignment="1">
      <alignment/>
    </xf>
    <xf numFmtId="49" fontId="33" fillId="0" borderId="0" xfId="0" applyNumberFormat="1" applyFont="1" applyFill="1" applyAlignment="1">
      <alignment horizontal="center" vertical="top"/>
    </xf>
    <xf numFmtId="0" fontId="3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 wrapText="1"/>
    </xf>
    <xf numFmtId="49" fontId="11" fillId="24" borderId="10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24" borderId="14" xfId="0" applyNumberFormat="1" applyFont="1" applyFill="1" applyBorder="1" applyAlignment="1" applyProtection="1">
      <alignment horizontal="right" vertical="top" wrapText="1"/>
      <protection hidden="1" locked="0"/>
    </xf>
    <xf numFmtId="49" fontId="11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1" xfId="0" applyFont="1" applyFill="1" applyBorder="1" applyAlignment="1">
      <alignment wrapText="1"/>
    </xf>
    <xf numFmtId="190" fontId="11" fillId="24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11" fillId="25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 applyProtection="1">
      <alignment horizontal="left" wrapText="1"/>
      <protection hidden="1" locked="0"/>
    </xf>
    <xf numFmtId="0" fontId="1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2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left" wrapText="1"/>
      <protection hidden="1" locked="0"/>
    </xf>
    <xf numFmtId="0" fontId="1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0" fontId="34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3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1" fillId="24" borderId="10" xfId="0" applyNumberFormat="1" applyFont="1" applyFill="1" applyBorder="1" applyAlignment="1">
      <alignment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>
      <alignment horizontal="justify" vertical="center" wrapText="1"/>
    </xf>
    <xf numFmtId="0" fontId="36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89" fontId="11" fillId="0" borderId="10" xfId="0" applyNumberFormat="1" applyFont="1" applyBorder="1" applyAlignment="1">
      <alignment/>
    </xf>
    <xf numFmtId="49" fontId="11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 horizontal="justify" vertical="top" wrapText="1"/>
    </xf>
    <xf numFmtId="0" fontId="11" fillId="24" borderId="13" xfId="0" applyNumberFormat="1" applyFont="1" applyFill="1" applyBorder="1" applyAlignment="1" applyProtection="1">
      <alignment horizont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4" borderId="18" xfId="0" applyNumberFormat="1" applyFont="1" applyFill="1" applyBorder="1" applyAlignment="1" applyProtection="1">
      <alignment horizontal="left" wrapText="1"/>
      <protection hidden="1" locked="0"/>
    </xf>
    <xf numFmtId="0" fontId="11" fillId="24" borderId="17" xfId="0" applyNumberFormat="1" applyFont="1" applyFill="1" applyBorder="1" applyAlignment="1" applyProtection="1">
      <alignment horizontal="center" wrapText="1"/>
      <protection hidden="1" locked="0"/>
    </xf>
    <xf numFmtId="49" fontId="11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/>
    </xf>
    <xf numFmtId="49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13" fillId="24" borderId="11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justify"/>
    </xf>
    <xf numFmtId="0" fontId="13" fillId="24" borderId="10" xfId="0" applyFont="1" applyFill="1" applyBorder="1" applyAlignment="1">
      <alignment horizontal="justify" vertical="center" wrapText="1"/>
    </xf>
    <xf numFmtId="49" fontId="11" fillId="24" borderId="10" xfId="0" applyNumberFormat="1" applyFont="1" applyFill="1" applyBorder="1" applyAlignment="1" applyProtection="1">
      <alignment horizont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4" borderId="0" xfId="0" applyNumberFormat="1" applyFont="1" applyFill="1" applyBorder="1" applyAlignment="1" applyProtection="1">
      <alignment horizontal="left" wrapText="1"/>
      <protection hidden="1" locked="0"/>
    </xf>
    <xf numFmtId="0" fontId="13" fillId="24" borderId="10" xfId="0" applyFont="1" applyFill="1" applyBorder="1" applyAlignment="1">
      <alignment horizontal="left" vertical="top" wrapText="1"/>
    </xf>
    <xf numFmtId="190" fontId="11" fillId="24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90" fontId="37" fillId="0" borderId="10" xfId="0" applyNumberFormat="1" applyFont="1" applyBorder="1" applyAlignment="1">
      <alignment/>
    </xf>
    <xf numFmtId="0" fontId="11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8" fillId="24" borderId="10" xfId="0" applyFont="1" applyFill="1" applyBorder="1" applyAlignment="1">
      <alignment wrapText="1"/>
    </xf>
    <xf numFmtId="49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4" borderId="10" xfId="0" applyFont="1" applyFill="1" applyBorder="1" applyAlignment="1">
      <alignment/>
    </xf>
    <xf numFmtId="190" fontId="39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" fontId="39" fillId="24" borderId="10" xfId="0" applyNumberFormat="1" applyFont="1" applyFill="1" applyBorder="1" applyAlignment="1">
      <alignment vertical="center"/>
    </xf>
    <xf numFmtId="190" fontId="39" fillId="2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wrapText="1"/>
    </xf>
    <xf numFmtId="49" fontId="39" fillId="24" borderId="10" xfId="0" applyNumberFormat="1" applyFont="1" applyFill="1" applyBorder="1" applyAlignment="1" applyProtection="1">
      <alignment vertical="top" wrapText="1"/>
      <protection hidden="1" locked="0"/>
    </xf>
    <xf numFmtId="190" fontId="39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4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justify" vertical="top" wrapText="1"/>
    </xf>
    <xf numFmtId="0" fontId="40" fillId="24" borderId="10" xfId="0" applyFont="1" applyFill="1" applyBorder="1" applyAlignment="1">
      <alignment horizontal="left" wrapText="1"/>
    </xf>
    <xf numFmtId="0" fontId="11" fillId="24" borderId="18" xfId="0" applyNumberFormat="1" applyFont="1" applyFill="1" applyBorder="1" applyAlignment="1" applyProtection="1">
      <alignment horizontal="center" wrapText="1"/>
      <protection hidden="1" locked="0"/>
    </xf>
    <xf numFmtId="0" fontId="11" fillId="24" borderId="17" xfId="0" applyNumberFormat="1" applyFont="1" applyFill="1" applyBorder="1" applyAlignment="1" applyProtection="1">
      <alignment horizontal="left" wrapText="1"/>
      <protection hidden="1" locked="0"/>
    </xf>
    <xf numFmtId="190" fontId="39" fillId="24" borderId="14" xfId="0" applyNumberFormat="1" applyFont="1" applyFill="1" applyBorder="1" applyAlignment="1" applyProtection="1">
      <alignment horizontal="right" vertical="top" wrapText="1"/>
      <protection hidden="1" locked="0"/>
    </xf>
    <xf numFmtId="190" fontId="39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39" fillId="24" borderId="10" xfId="0" applyNumberFormat="1" applyFont="1" applyFill="1" applyBorder="1" applyAlignment="1">
      <alignment vertical="center"/>
    </xf>
    <xf numFmtId="0" fontId="39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3" xfId="53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8" xfId="53" applyNumberFormat="1" applyFont="1" applyFill="1" applyBorder="1" applyAlignment="1" applyProtection="1">
      <alignment horizontal="left" vertical="top" wrapText="1"/>
      <protection hidden="1" locked="0"/>
    </xf>
    <xf numFmtId="0" fontId="38" fillId="24" borderId="10" xfId="0" applyFont="1" applyFill="1" applyBorder="1" applyAlignment="1">
      <alignment horizontal="justify" vertical="top" wrapText="1"/>
    </xf>
    <xf numFmtId="0" fontId="11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24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vertical="center" wrapText="1"/>
    </xf>
    <xf numFmtId="190" fontId="39" fillId="0" borderId="10" xfId="0" applyNumberFormat="1" applyFont="1" applyFill="1" applyBorder="1" applyAlignment="1">
      <alignment horizontal="right" vertical="center" wrapText="1"/>
    </xf>
    <xf numFmtId="0" fontId="13" fillId="24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5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6.00390625" style="0" customWidth="1"/>
    <col min="5" max="5" width="10.7109375" style="0" customWidth="1"/>
    <col min="6" max="6" width="11.421875" style="0" customWidth="1"/>
  </cols>
  <sheetData>
    <row r="1" spans="2:4" ht="12.75">
      <c r="B1" s="132" t="s">
        <v>361</v>
      </c>
      <c r="C1" s="21"/>
      <c r="D1" s="22"/>
    </row>
    <row r="2" spans="2:4" ht="12.75">
      <c r="B2" s="133" t="s">
        <v>6</v>
      </c>
      <c r="C2" s="3"/>
      <c r="D2" s="23"/>
    </row>
    <row r="3" spans="2:4" ht="12.75">
      <c r="B3" s="133" t="s">
        <v>7</v>
      </c>
      <c r="C3" s="3"/>
      <c r="D3" s="22"/>
    </row>
    <row r="4" spans="2:4" ht="12.75">
      <c r="B4" s="133" t="s">
        <v>8</v>
      </c>
      <c r="C4" s="3"/>
      <c r="D4" s="22"/>
    </row>
    <row r="5" spans="1:4" ht="13.5" customHeight="1">
      <c r="A5" s="1"/>
      <c r="B5" s="133" t="s">
        <v>374</v>
      </c>
      <c r="C5" s="3"/>
      <c r="D5" s="24"/>
    </row>
    <row r="6" spans="1:4" ht="29.25" customHeight="1">
      <c r="A6" s="4"/>
      <c r="B6" s="2"/>
      <c r="C6" s="3"/>
      <c r="D6" s="3"/>
    </row>
    <row r="7" spans="1:4" ht="56.25" customHeight="1">
      <c r="A7" s="131" t="s">
        <v>328</v>
      </c>
      <c r="B7" s="131"/>
      <c r="C7" s="131"/>
      <c r="D7" s="131"/>
    </row>
    <row r="8" spans="1:4" ht="12.75" customHeight="1">
      <c r="A8" s="5"/>
      <c r="B8" s="6"/>
      <c r="C8" s="7"/>
      <c r="D8" s="11" t="s">
        <v>4</v>
      </c>
    </row>
    <row r="9" spans="1:4" ht="57.75" customHeight="1">
      <c r="A9" s="8" t="s">
        <v>1</v>
      </c>
      <c r="B9" s="9" t="s">
        <v>2</v>
      </c>
      <c r="C9" s="9" t="s">
        <v>3</v>
      </c>
      <c r="D9" s="10" t="s">
        <v>5</v>
      </c>
    </row>
    <row r="10" spans="1:4" ht="42" customHeight="1">
      <c r="A10" s="15" t="s">
        <v>125</v>
      </c>
      <c r="B10" s="62" t="s">
        <v>132</v>
      </c>
      <c r="C10" s="36"/>
      <c r="D10" s="35">
        <f>D11+D14+D17+D21+D24+D29</f>
        <v>154951.9</v>
      </c>
    </row>
    <row r="11" spans="1:4" ht="15.75" customHeight="1">
      <c r="A11" s="18" t="s">
        <v>126</v>
      </c>
      <c r="B11" s="38" t="s">
        <v>133</v>
      </c>
      <c r="C11" s="38"/>
      <c r="D11" s="19">
        <f>D12</f>
        <v>10740.1</v>
      </c>
    </row>
    <row r="12" spans="1:4" ht="18" customHeight="1">
      <c r="A12" s="18" t="s">
        <v>13</v>
      </c>
      <c r="B12" s="38" t="s">
        <v>134</v>
      </c>
      <c r="C12" s="38"/>
      <c r="D12" s="19">
        <f>D13</f>
        <v>10740.1</v>
      </c>
    </row>
    <row r="13" spans="1:4" ht="15.75" customHeight="1">
      <c r="A13" s="18" t="s">
        <v>14</v>
      </c>
      <c r="B13" s="39"/>
      <c r="C13" s="39">
        <v>610</v>
      </c>
      <c r="D13" s="19">
        <v>10740.1</v>
      </c>
    </row>
    <row r="14" spans="1:4" ht="24" customHeight="1">
      <c r="A14" s="18" t="s">
        <v>127</v>
      </c>
      <c r="B14" s="38" t="s">
        <v>135</v>
      </c>
      <c r="C14" s="17"/>
      <c r="D14" s="19">
        <f>D15</f>
        <v>36428.3</v>
      </c>
    </row>
    <row r="15" spans="1:4" ht="17.25" customHeight="1">
      <c r="A15" s="18" t="s">
        <v>13</v>
      </c>
      <c r="B15" s="38" t="s">
        <v>136</v>
      </c>
      <c r="C15" s="17"/>
      <c r="D15" s="19">
        <f>D16</f>
        <v>36428.3</v>
      </c>
    </row>
    <row r="16" spans="1:4" ht="16.5" customHeight="1">
      <c r="A16" s="18" t="s">
        <v>14</v>
      </c>
      <c r="B16" s="39"/>
      <c r="C16" s="39">
        <v>610</v>
      </c>
      <c r="D16" s="19">
        <v>36428.3</v>
      </c>
    </row>
    <row r="17" spans="1:4" ht="26.25" customHeight="1">
      <c r="A17" s="18" t="s">
        <v>143</v>
      </c>
      <c r="B17" s="38" t="s">
        <v>144</v>
      </c>
      <c r="C17" s="38"/>
      <c r="D17" s="19">
        <f>D18</f>
        <v>66439.7</v>
      </c>
    </row>
    <row r="18" spans="1:4" ht="16.5" customHeight="1">
      <c r="A18" s="18" t="s">
        <v>13</v>
      </c>
      <c r="B18" s="38" t="s">
        <v>145</v>
      </c>
      <c r="C18" s="38"/>
      <c r="D18" s="19">
        <f>D19+D20</f>
        <v>66439.7</v>
      </c>
    </row>
    <row r="19" spans="1:4" ht="16.5" customHeight="1">
      <c r="A19" s="18" t="s">
        <v>14</v>
      </c>
      <c r="B19" s="39"/>
      <c r="C19" s="39">
        <v>610</v>
      </c>
      <c r="D19" s="19">
        <v>42567.4</v>
      </c>
    </row>
    <row r="20" spans="1:4" ht="16.5" customHeight="1">
      <c r="A20" s="18" t="s">
        <v>15</v>
      </c>
      <c r="B20" s="39"/>
      <c r="C20" s="39">
        <v>620</v>
      </c>
      <c r="D20" s="19">
        <v>23872.3</v>
      </c>
    </row>
    <row r="21" spans="1:4" ht="17.25" customHeight="1">
      <c r="A21" s="18" t="s">
        <v>128</v>
      </c>
      <c r="B21" s="38" t="s">
        <v>137</v>
      </c>
      <c r="C21" s="17"/>
      <c r="D21" s="19">
        <f>D22</f>
        <v>25120.8</v>
      </c>
    </row>
    <row r="22" spans="1:4" ht="15.75" customHeight="1">
      <c r="A22" s="18" t="s">
        <v>13</v>
      </c>
      <c r="B22" s="38" t="s">
        <v>138</v>
      </c>
      <c r="C22" s="17"/>
      <c r="D22" s="19">
        <f>D23</f>
        <v>25120.8</v>
      </c>
    </row>
    <row r="23" spans="1:4" ht="18.75" customHeight="1">
      <c r="A23" s="18" t="s">
        <v>14</v>
      </c>
      <c r="B23" s="39"/>
      <c r="C23" s="39">
        <v>610</v>
      </c>
      <c r="D23" s="19">
        <v>25120.8</v>
      </c>
    </row>
    <row r="24" spans="1:4" ht="15.75" customHeight="1">
      <c r="A24" s="18" t="s">
        <v>129</v>
      </c>
      <c r="B24" s="38" t="s">
        <v>139</v>
      </c>
      <c r="C24" s="38"/>
      <c r="D24" s="19">
        <f>D25</f>
        <v>5621.3</v>
      </c>
    </row>
    <row r="25" spans="1:4" ht="23.25" customHeight="1">
      <c r="A25" s="18" t="s">
        <v>130</v>
      </c>
      <c r="B25" s="38" t="s">
        <v>140</v>
      </c>
      <c r="C25" s="38"/>
      <c r="D25" s="19">
        <f>D26+D27+D28</f>
        <v>5621.3</v>
      </c>
    </row>
    <row r="26" spans="1:4" ht="26.25" customHeight="1">
      <c r="A26" s="18" t="s">
        <v>32</v>
      </c>
      <c r="B26" s="38"/>
      <c r="C26" s="38" t="s">
        <v>68</v>
      </c>
      <c r="D26" s="19">
        <v>1075.2</v>
      </c>
    </row>
    <row r="27" spans="1:4" ht="15.75" customHeight="1">
      <c r="A27" s="18" t="s">
        <v>14</v>
      </c>
      <c r="B27" s="39"/>
      <c r="C27" s="39">
        <v>610</v>
      </c>
      <c r="D27" s="19">
        <v>4369.3</v>
      </c>
    </row>
    <row r="28" spans="1:4" ht="15.75" customHeight="1">
      <c r="A28" s="18" t="s">
        <v>15</v>
      </c>
      <c r="B28" s="39"/>
      <c r="C28" s="39">
        <v>620</v>
      </c>
      <c r="D28" s="19">
        <v>176.8</v>
      </c>
    </row>
    <row r="29" spans="1:4" ht="15.75" customHeight="1">
      <c r="A29" s="18" t="s">
        <v>131</v>
      </c>
      <c r="B29" s="38" t="s">
        <v>141</v>
      </c>
      <c r="C29" s="17"/>
      <c r="D29" s="19">
        <f>D30</f>
        <v>10601.699999999999</v>
      </c>
    </row>
    <row r="30" spans="1:4" ht="18" customHeight="1">
      <c r="A30" s="18" t="s">
        <v>39</v>
      </c>
      <c r="B30" s="38" t="s">
        <v>142</v>
      </c>
      <c r="C30" s="17"/>
      <c r="D30" s="19">
        <f>D31+D32+D33</f>
        <v>10601.699999999999</v>
      </c>
    </row>
    <row r="31" spans="1:4" ht="16.5" customHeight="1">
      <c r="A31" s="18" t="s">
        <v>40</v>
      </c>
      <c r="B31" s="17"/>
      <c r="C31" s="39">
        <v>120</v>
      </c>
      <c r="D31" s="19">
        <v>9676.8</v>
      </c>
    </row>
    <row r="32" spans="1:4" ht="23.25" customHeight="1">
      <c r="A32" s="18" t="s">
        <v>32</v>
      </c>
      <c r="B32" s="17"/>
      <c r="C32" s="39">
        <v>240</v>
      </c>
      <c r="D32" s="19">
        <v>906.8</v>
      </c>
    </row>
    <row r="33" spans="1:4" ht="13.5" customHeight="1">
      <c r="A33" s="18" t="s">
        <v>41</v>
      </c>
      <c r="B33" s="17"/>
      <c r="C33" s="39">
        <v>850</v>
      </c>
      <c r="D33" s="19">
        <v>18.1</v>
      </c>
    </row>
    <row r="34" spans="1:4" ht="30" customHeight="1">
      <c r="A34" s="15" t="s">
        <v>146</v>
      </c>
      <c r="B34" s="62" t="s">
        <v>152</v>
      </c>
      <c r="C34" s="36"/>
      <c r="D34" s="35">
        <f>D35+D38+D41</f>
        <v>16510.1</v>
      </c>
    </row>
    <row r="35" spans="1:4" ht="19.5" customHeight="1">
      <c r="A35" s="18" t="s">
        <v>147</v>
      </c>
      <c r="B35" s="38" t="s">
        <v>153</v>
      </c>
      <c r="C35" s="17"/>
      <c r="D35" s="19">
        <f>D36</f>
        <v>1686.2</v>
      </c>
    </row>
    <row r="36" spans="1:4" ht="16.5" customHeight="1">
      <c r="A36" s="18" t="s">
        <v>148</v>
      </c>
      <c r="B36" s="38" t="s">
        <v>154</v>
      </c>
      <c r="C36" s="17"/>
      <c r="D36" s="19">
        <f>D37</f>
        <v>1686.2</v>
      </c>
    </row>
    <row r="37" spans="1:4" ht="14.25" customHeight="1">
      <c r="A37" s="18" t="s">
        <v>14</v>
      </c>
      <c r="B37" s="39"/>
      <c r="C37" s="39">
        <v>610</v>
      </c>
      <c r="D37" s="19">
        <v>1686.2</v>
      </c>
    </row>
    <row r="38" spans="1:4" ht="25.5" customHeight="1">
      <c r="A38" s="18" t="s">
        <v>149</v>
      </c>
      <c r="B38" s="38" t="s">
        <v>155</v>
      </c>
      <c r="C38" s="17"/>
      <c r="D38" s="19">
        <f>D39</f>
        <v>2070.1</v>
      </c>
    </row>
    <row r="39" spans="1:4" ht="23.25" customHeight="1">
      <c r="A39" s="18" t="s">
        <v>150</v>
      </c>
      <c r="B39" s="38" t="s">
        <v>156</v>
      </c>
      <c r="C39" s="17"/>
      <c r="D39" s="19">
        <f>D40</f>
        <v>2070.1</v>
      </c>
    </row>
    <row r="40" spans="1:4" ht="13.5" customHeight="1">
      <c r="A40" s="18" t="s">
        <v>14</v>
      </c>
      <c r="B40" s="39"/>
      <c r="C40" s="39">
        <v>610</v>
      </c>
      <c r="D40" s="19">
        <v>2070.1</v>
      </c>
    </row>
    <row r="41" spans="1:4" ht="24.75" customHeight="1">
      <c r="A41" s="18" t="s">
        <v>151</v>
      </c>
      <c r="B41" s="38" t="s">
        <v>157</v>
      </c>
      <c r="C41" s="17"/>
      <c r="D41" s="19">
        <f>D42</f>
        <v>12753.8</v>
      </c>
    </row>
    <row r="42" spans="1:4" ht="16.5" customHeight="1">
      <c r="A42" s="18" t="s">
        <v>13</v>
      </c>
      <c r="B42" s="38" t="s">
        <v>158</v>
      </c>
      <c r="C42" s="38"/>
      <c r="D42" s="19">
        <f>D43</f>
        <v>12753.8</v>
      </c>
    </row>
    <row r="43" spans="1:4" ht="15.75" customHeight="1">
      <c r="A43" s="18" t="s">
        <v>14</v>
      </c>
      <c r="B43" s="39"/>
      <c r="C43" s="39">
        <v>610</v>
      </c>
      <c r="D43" s="19">
        <v>12753.8</v>
      </c>
    </row>
    <row r="44" spans="1:4" ht="39.75" customHeight="1">
      <c r="A44" s="15" t="s">
        <v>297</v>
      </c>
      <c r="B44" s="62" t="s">
        <v>300</v>
      </c>
      <c r="C44" s="36"/>
      <c r="D44" s="35">
        <f>D45</f>
        <v>1000</v>
      </c>
    </row>
    <row r="45" spans="1:4" ht="26.25" customHeight="1">
      <c r="A45" s="18" t="s">
        <v>298</v>
      </c>
      <c r="B45" s="17" t="s">
        <v>301</v>
      </c>
      <c r="C45" s="39"/>
      <c r="D45" s="19">
        <f>D46</f>
        <v>1000</v>
      </c>
    </row>
    <row r="46" spans="1:4" ht="25.5" customHeight="1">
      <c r="A46" s="18" t="s">
        <v>299</v>
      </c>
      <c r="B46" s="39"/>
      <c r="C46" s="17" t="s">
        <v>302</v>
      </c>
      <c r="D46" s="19">
        <v>1000</v>
      </c>
    </row>
    <row r="47" spans="1:4" ht="41.25" customHeight="1">
      <c r="A47" s="15" t="s">
        <v>100</v>
      </c>
      <c r="B47" s="62" t="s">
        <v>101</v>
      </c>
      <c r="C47" s="36"/>
      <c r="D47" s="35">
        <f>D48+D55+D58+D61</f>
        <v>203524.19999999998</v>
      </c>
    </row>
    <row r="48" spans="1:4" ht="17.25" customHeight="1">
      <c r="A48" s="18" t="s">
        <v>102</v>
      </c>
      <c r="B48" s="17" t="s">
        <v>106</v>
      </c>
      <c r="C48" s="17"/>
      <c r="D48" s="19">
        <f>D49+D52</f>
        <v>32517.9</v>
      </c>
    </row>
    <row r="49" spans="1:4" ht="17.25" customHeight="1">
      <c r="A49" s="18" t="s">
        <v>13</v>
      </c>
      <c r="B49" s="17" t="s">
        <v>107</v>
      </c>
      <c r="C49" s="17"/>
      <c r="D49" s="19">
        <f>D50+D51</f>
        <v>30502.9</v>
      </c>
    </row>
    <row r="50" spans="1:4" ht="18.75" customHeight="1">
      <c r="A50" s="18" t="s">
        <v>14</v>
      </c>
      <c r="B50" s="17"/>
      <c r="C50" s="17" t="s">
        <v>49</v>
      </c>
      <c r="D50" s="19">
        <v>4790</v>
      </c>
    </row>
    <row r="51" spans="1:4" ht="21" customHeight="1">
      <c r="A51" s="18" t="s">
        <v>103</v>
      </c>
      <c r="B51" s="17"/>
      <c r="C51" s="17" t="s">
        <v>50</v>
      </c>
      <c r="D51" s="19">
        <v>25712.9</v>
      </c>
    </row>
    <row r="52" spans="1:4" ht="22.5" customHeight="1">
      <c r="A52" s="18" t="s">
        <v>104</v>
      </c>
      <c r="B52" s="17" t="s">
        <v>108</v>
      </c>
      <c r="C52" s="17"/>
      <c r="D52" s="19">
        <f>D53+D54</f>
        <v>2015</v>
      </c>
    </row>
    <row r="53" spans="1:4" ht="25.5" customHeight="1">
      <c r="A53" s="18" t="s">
        <v>105</v>
      </c>
      <c r="B53" s="17"/>
      <c r="C53" s="17" t="s">
        <v>68</v>
      </c>
      <c r="D53" s="19">
        <v>1665</v>
      </c>
    </row>
    <row r="54" spans="1:4" ht="18.75" customHeight="1">
      <c r="A54" s="18" t="s">
        <v>37</v>
      </c>
      <c r="B54" s="17"/>
      <c r="C54" s="17" t="s">
        <v>109</v>
      </c>
      <c r="D54" s="19">
        <v>350</v>
      </c>
    </row>
    <row r="55" spans="1:4" ht="25.5" customHeight="1">
      <c r="A55" s="18" t="s">
        <v>110</v>
      </c>
      <c r="B55" s="17" t="s">
        <v>112</v>
      </c>
      <c r="C55" s="17"/>
      <c r="D55" s="19">
        <f>D56</f>
        <v>160635.3</v>
      </c>
    </row>
    <row r="56" spans="1:4" ht="18.75" customHeight="1">
      <c r="A56" s="18" t="s">
        <v>13</v>
      </c>
      <c r="B56" s="17" t="s">
        <v>113</v>
      </c>
      <c r="C56" s="17"/>
      <c r="D56" s="19">
        <f>D57</f>
        <v>160635.3</v>
      </c>
    </row>
    <row r="57" spans="1:4" ht="18.75" customHeight="1">
      <c r="A57" s="18" t="s">
        <v>111</v>
      </c>
      <c r="B57" s="17"/>
      <c r="C57" s="17" t="s">
        <v>49</v>
      </c>
      <c r="D57" s="19">
        <v>160635.3</v>
      </c>
    </row>
    <row r="58" spans="1:4" ht="18.75" customHeight="1">
      <c r="A58" s="18" t="s">
        <v>355</v>
      </c>
      <c r="B58" s="17" t="s">
        <v>357</v>
      </c>
      <c r="C58" s="17"/>
      <c r="D58" s="19">
        <f>D59</f>
        <v>1986</v>
      </c>
    </row>
    <row r="59" spans="1:4" ht="26.25" customHeight="1">
      <c r="A59" s="18" t="s">
        <v>356</v>
      </c>
      <c r="B59" s="17" t="s">
        <v>358</v>
      </c>
      <c r="C59" s="17"/>
      <c r="D59" s="19">
        <f>D60</f>
        <v>1986</v>
      </c>
    </row>
    <row r="60" spans="1:4" ht="18.75" customHeight="1">
      <c r="A60" s="18" t="s">
        <v>20</v>
      </c>
      <c r="B60" s="17"/>
      <c r="C60" s="17" t="s">
        <v>53</v>
      </c>
      <c r="D60" s="19">
        <v>1986</v>
      </c>
    </row>
    <row r="61" spans="1:4" ht="19.5" customHeight="1">
      <c r="A61" s="18" t="s">
        <v>114</v>
      </c>
      <c r="B61" s="17" t="s">
        <v>116</v>
      </c>
      <c r="C61" s="17"/>
      <c r="D61" s="19">
        <f>D62</f>
        <v>8385</v>
      </c>
    </row>
    <row r="62" spans="1:4" ht="19.5" customHeight="1">
      <c r="A62" s="18" t="s">
        <v>39</v>
      </c>
      <c r="B62" s="17" t="s">
        <v>117</v>
      </c>
      <c r="C62" s="17"/>
      <c r="D62" s="19">
        <f>SUM(D63:D65)</f>
        <v>8385</v>
      </c>
    </row>
    <row r="63" spans="1:4" ht="17.25" customHeight="1">
      <c r="A63" s="18" t="s">
        <v>40</v>
      </c>
      <c r="B63" s="17"/>
      <c r="C63" s="17" t="s">
        <v>118</v>
      </c>
      <c r="D63" s="19">
        <v>8064.9</v>
      </c>
    </row>
    <row r="64" spans="1:4" ht="22.5" customHeight="1">
      <c r="A64" s="18" t="s">
        <v>105</v>
      </c>
      <c r="B64" s="17"/>
      <c r="C64" s="17" t="s">
        <v>68</v>
      </c>
      <c r="D64" s="19">
        <v>319.2</v>
      </c>
    </row>
    <row r="65" spans="1:4" ht="18" customHeight="1">
      <c r="A65" s="18" t="s">
        <v>115</v>
      </c>
      <c r="B65" s="17"/>
      <c r="C65" s="17" t="s">
        <v>119</v>
      </c>
      <c r="D65" s="19">
        <v>0.9</v>
      </c>
    </row>
    <row r="66" spans="1:6" ht="28.5" customHeight="1">
      <c r="A66" s="15" t="s">
        <v>9</v>
      </c>
      <c r="B66" s="62" t="s">
        <v>42</v>
      </c>
      <c r="C66" s="36"/>
      <c r="D66" s="35">
        <f>D67+D69+D101+D141+D153</f>
        <v>2042465.5</v>
      </c>
      <c r="E66" s="26"/>
      <c r="F66" s="26"/>
    </row>
    <row r="67" spans="1:6" ht="17.25" customHeight="1">
      <c r="A67" s="18" t="s">
        <v>92</v>
      </c>
      <c r="B67" s="14" t="s">
        <v>93</v>
      </c>
      <c r="C67" s="14"/>
      <c r="D67" s="13">
        <f>D68</f>
        <v>348</v>
      </c>
      <c r="E67" s="31"/>
      <c r="F67" s="32"/>
    </row>
    <row r="68" spans="1:6" ht="15.75" customHeight="1">
      <c r="A68" s="18" t="s">
        <v>94</v>
      </c>
      <c r="B68" s="14"/>
      <c r="C68" s="12" t="s">
        <v>95</v>
      </c>
      <c r="D68" s="13">
        <v>348</v>
      </c>
      <c r="E68" s="33"/>
      <c r="F68" s="32"/>
    </row>
    <row r="69" spans="1:6" ht="15" customHeight="1">
      <c r="A69" s="18" t="s">
        <v>10</v>
      </c>
      <c r="B69" s="52" t="s">
        <v>43</v>
      </c>
      <c r="C69" s="12"/>
      <c r="D69" s="13">
        <f>D70+D72+D74+D77+D79+D86+D89+D91+D99+D81+D84+D95+D97</f>
        <v>803549.8999999999</v>
      </c>
      <c r="E69" s="26"/>
      <c r="F69" s="26"/>
    </row>
    <row r="70" spans="1:6" ht="17.25" customHeight="1">
      <c r="A70" s="18" t="s">
        <v>35</v>
      </c>
      <c r="B70" s="14" t="s">
        <v>72</v>
      </c>
      <c r="C70" s="14"/>
      <c r="D70" s="13">
        <f>D71</f>
        <v>65</v>
      </c>
      <c r="E70" s="26"/>
      <c r="F70" s="26"/>
    </row>
    <row r="71" spans="1:6" ht="23.25" customHeight="1">
      <c r="A71" s="18" t="s">
        <v>32</v>
      </c>
      <c r="B71" s="14"/>
      <c r="C71" s="12" t="s">
        <v>68</v>
      </c>
      <c r="D71" s="13">
        <v>65</v>
      </c>
      <c r="E71" s="26"/>
      <c r="F71" s="26"/>
    </row>
    <row r="72" spans="1:6" ht="17.25" customHeight="1">
      <c r="A72" s="18" t="s">
        <v>11</v>
      </c>
      <c r="B72" s="14" t="s">
        <v>44</v>
      </c>
      <c r="C72" s="12"/>
      <c r="D72" s="13">
        <f>D73</f>
        <v>82</v>
      </c>
      <c r="E72" s="26"/>
      <c r="F72" s="26"/>
    </row>
    <row r="73" spans="1:6" ht="26.25" customHeight="1">
      <c r="A73" s="18" t="s">
        <v>12</v>
      </c>
      <c r="B73" s="14"/>
      <c r="C73" s="12" t="s">
        <v>45</v>
      </c>
      <c r="D73" s="13">
        <v>82</v>
      </c>
      <c r="E73" s="26"/>
      <c r="F73" s="26"/>
    </row>
    <row r="74" spans="1:6" ht="18.75" customHeight="1">
      <c r="A74" s="18" t="s">
        <v>13</v>
      </c>
      <c r="B74" s="14" t="s">
        <v>46</v>
      </c>
      <c r="C74" s="12"/>
      <c r="D74" s="13">
        <f>D75+D76</f>
        <v>107580.1</v>
      </c>
      <c r="E74" s="26"/>
      <c r="F74" s="26"/>
    </row>
    <row r="75" spans="1:6" ht="14.25" customHeight="1">
      <c r="A75" s="18" t="s">
        <v>14</v>
      </c>
      <c r="B75" s="14"/>
      <c r="C75" s="14">
        <v>610</v>
      </c>
      <c r="D75" s="13">
        <v>104320.5</v>
      </c>
      <c r="E75" s="26"/>
      <c r="F75" s="26"/>
    </row>
    <row r="76" spans="1:6" ht="17.25" customHeight="1">
      <c r="A76" s="18" t="s">
        <v>15</v>
      </c>
      <c r="B76" s="14"/>
      <c r="C76" s="14">
        <v>620</v>
      </c>
      <c r="D76" s="13">
        <v>3259.6</v>
      </c>
      <c r="E76" s="26"/>
      <c r="F76" s="26"/>
    </row>
    <row r="77" spans="1:6" ht="15" customHeight="1">
      <c r="A77" s="18" t="s">
        <v>33</v>
      </c>
      <c r="B77" s="14" t="s">
        <v>67</v>
      </c>
      <c r="C77" s="14"/>
      <c r="D77" s="13">
        <f>D78</f>
        <v>130</v>
      </c>
      <c r="E77" s="26"/>
      <c r="F77" s="26"/>
    </row>
    <row r="78" spans="1:6" ht="22.5" customHeight="1">
      <c r="A78" s="18" t="s">
        <v>32</v>
      </c>
      <c r="B78" s="14"/>
      <c r="C78" s="12" t="s">
        <v>68</v>
      </c>
      <c r="D78" s="13">
        <v>130</v>
      </c>
      <c r="E78" s="26"/>
      <c r="F78" s="26"/>
    </row>
    <row r="79" spans="1:6" ht="36" customHeight="1">
      <c r="A79" s="18" t="s">
        <v>16</v>
      </c>
      <c r="B79" s="27" t="s">
        <v>47</v>
      </c>
      <c r="C79" s="27"/>
      <c r="D79" s="13">
        <f>D80</f>
        <v>240</v>
      </c>
      <c r="E79" s="26"/>
      <c r="F79" s="26"/>
    </row>
    <row r="80" spans="1:6" ht="14.25" customHeight="1">
      <c r="A80" s="18" t="s">
        <v>14</v>
      </c>
      <c r="B80" s="14"/>
      <c r="C80" s="14">
        <v>610</v>
      </c>
      <c r="D80" s="13">
        <v>240</v>
      </c>
      <c r="E80" s="26"/>
      <c r="F80" s="26"/>
    </row>
    <row r="81" spans="1:6" ht="14.25" customHeight="1">
      <c r="A81" s="112" t="s">
        <v>337</v>
      </c>
      <c r="B81" s="101" t="s">
        <v>338</v>
      </c>
      <c r="C81" s="14"/>
      <c r="D81" s="77">
        <f>D82+D83</f>
        <v>85334.2</v>
      </c>
      <c r="E81" s="26"/>
      <c r="F81" s="26"/>
    </row>
    <row r="82" spans="1:6" ht="14.25" customHeight="1">
      <c r="A82" s="18" t="s">
        <v>14</v>
      </c>
      <c r="B82" s="14"/>
      <c r="C82" s="14">
        <v>610</v>
      </c>
      <c r="D82" s="77">
        <v>82151.9</v>
      </c>
      <c r="E82" s="26"/>
      <c r="F82" s="26"/>
    </row>
    <row r="83" spans="1:6" ht="14.25" customHeight="1">
      <c r="A83" s="18" t="s">
        <v>15</v>
      </c>
      <c r="B83" s="14"/>
      <c r="C83" s="14">
        <v>620</v>
      </c>
      <c r="D83" s="77">
        <v>3182.3</v>
      </c>
      <c r="E83" s="26"/>
      <c r="F83" s="26"/>
    </row>
    <row r="84" spans="1:6" ht="14.25" customHeight="1">
      <c r="A84" s="18" t="s">
        <v>0</v>
      </c>
      <c r="B84" s="14" t="s">
        <v>350</v>
      </c>
      <c r="C84" s="14"/>
      <c r="D84" s="77">
        <f>D85</f>
        <v>16000</v>
      </c>
      <c r="E84" s="26"/>
      <c r="F84" s="26"/>
    </row>
    <row r="85" spans="1:6" ht="27.75" customHeight="1">
      <c r="A85" s="18" t="s">
        <v>105</v>
      </c>
      <c r="B85" s="14"/>
      <c r="C85" s="14">
        <v>240</v>
      </c>
      <c r="D85" s="77">
        <v>16000</v>
      </c>
      <c r="E85" s="26"/>
      <c r="F85" s="26"/>
    </row>
    <row r="86" spans="1:6" ht="72.75" customHeight="1">
      <c r="A86" s="18" t="s">
        <v>17</v>
      </c>
      <c r="B86" s="14" t="s">
        <v>48</v>
      </c>
      <c r="C86" s="12"/>
      <c r="D86" s="13">
        <f>D87+D88</f>
        <v>442466</v>
      </c>
      <c r="E86" s="26"/>
      <c r="F86" s="26"/>
    </row>
    <row r="87" spans="1:6" ht="14.25" customHeight="1">
      <c r="A87" s="18" t="s">
        <v>14</v>
      </c>
      <c r="B87" s="14"/>
      <c r="C87" s="12" t="s">
        <v>49</v>
      </c>
      <c r="D87" s="13">
        <v>426329.5</v>
      </c>
      <c r="E87" s="26"/>
      <c r="F87" s="26"/>
    </row>
    <row r="88" spans="1:6" ht="18" customHeight="1">
      <c r="A88" s="18" t="s">
        <v>15</v>
      </c>
      <c r="B88" s="14"/>
      <c r="C88" s="12" t="s">
        <v>50</v>
      </c>
      <c r="D88" s="13">
        <v>16136.5</v>
      </c>
      <c r="E88" s="26"/>
      <c r="F88" s="26"/>
    </row>
    <row r="89" spans="1:6" ht="58.5" customHeight="1">
      <c r="A89" s="18" t="s">
        <v>18</v>
      </c>
      <c r="B89" s="14" t="s">
        <v>51</v>
      </c>
      <c r="C89" s="12"/>
      <c r="D89" s="13">
        <f>D90</f>
        <v>1427</v>
      </c>
      <c r="E89" s="26"/>
      <c r="F89" s="26"/>
    </row>
    <row r="90" spans="1:6" ht="22.5" customHeight="1">
      <c r="A90" s="18" t="s">
        <v>12</v>
      </c>
      <c r="B90" s="14"/>
      <c r="C90" s="12" t="s">
        <v>45</v>
      </c>
      <c r="D90" s="13">
        <v>1427</v>
      </c>
      <c r="E90" s="26"/>
      <c r="F90" s="26"/>
    </row>
    <row r="91" spans="1:6" ht="45.75" customHeight="1">
      <c r="A91" s="18" t="s">
        <v>36</v>
      </c>
      <c r="B91" s="14" t="s">
        <v>73</v>
      </c>
      <c r="C91" s="14"/>
      <c r="D91" s="13">
        <f>D92+D93+D94</f>
        <v>45581</v>
      </c>
      <c r="E91" s="26"/>
      <c r="F91" s="26"/>
    </row>
    <row r="92" spans="1:6" ht="21.75" customHeight="1">
      <c r="A92" s="18" t="s">
        <v>32</v>
      </c>
      <c r="B92" s="12"/>
      <c r="C92" s="14">
        <v>240</v>
      </c>
      <c r="D92" s="13">
        <v>858</v>
      </c>
      <c r="E92" s="26"/>
      <c r="F92" s="26"/>
    </row>
    <row r="93" spans="1:6" ht="17.25" customHeight="1">
      <c r="A93" s="18" t="s">
        <v>97</v>
      </c>
      <c r="B93" s="14"/>
      <c r="C93" s="12" t="s">
        <v>98</v>
      </c>
      <c r="D93" s="13">
        <v>42911</v>
      </c>
      <c r="E93" s="26"/>
      <c r="F93" s="26"/>
    </row>
    <row r="94" spans="1:6" ht="15.75" customHeight="1">
      <c r="A94" s="18" t="s">
        <v>14</v>
      </c>
      <c r="B94" s="14"/>
      <c r="C94" s="14">
        <v>610</v>
      </c>
      <c r="D94" s="13">
        <v>1812</v>
      </c>
      <c r="E94" s="26"/>
      <c r="F94" s="26"/>
    </row>
    <row r="95" spans="1:6" ht="42" customHeight="1">
      <c r="A95" s="122" t="s">
        <v>364</v>
      </c>
      <c r="B95" s="101" t="s">
        <v>362</v>
      </c>
      <c r="C95" s="17"/>
      <c r="D95" s="77">
        <f>D96</f>
        <v>1563</v>
      </c>
      <c r="E95" s="26"/>
      <c r="F95" s="26"/>
    </row>
    <row r="96" spans="1:6" ht="25.5" customHeight="1">
      <c r="A96" s="112" t="s">
        <v>12</v>
      </c>
      <c r="B96" s="101"/>
      <c r="C96" s="17" t="s">
        <v>45</v>
      </c>
      <c r="D96" s="77">
        <v>1563</v>
      </c>
      <c r="E96" s="26"/>
      <c r="F96" s="26"/>
    </row>
    <row r="97" spans="1:6" ht="34.5" customHeight="1">
      <c r="A97" s="123" t="s">
        <v>365</v>
      </c>
      <c r="B97" s="120" t="s">
        <v>363</v>
      </c>
      <c r="C97" s="121"/>
      <c r="D97" s="77">
        <f>D98</f>
        <v>72809.6</v>
      </c>
      <c r="E97" s="26"/>
      <c r="F97" s="26"/>
    </row>
    <row r="98" spans="1:6" ht="15.75" customHeight="1">
      <c r="A98" s="90" t="s">
        <v>20</v>
      </c>
      <c r="B98" s="101"/>
      <c r="C98" s="17" t="s">
        <v>53</v>
      </c>
      <c r="D98" s="77">
        <v>72809.6</v>
      </c>
      <c r="E98" s="26"/>
      <c r="F98" s="26"/>
    </row>
    <row r="99" spans="1:6" ht="22.5" customHeight="1">
      <c r="A99" s="18" t="s">
        <v>19</v>
      </c>
      <c r="B99" s="14" t="s">
        <v>52</v>
      </c>
      <c r="C99" s="12"/>
      <c r="D99" s="13">
        <f>D100</f>
        <v>30272</v>
      </c>
      <c r="E99" s="26"/>
      <c r="F99" s="26"/>
    </row>
    <row r="100" spans="1:6" ht="16.5" customHeight="1">
      <c r="A100" s="18" t="s">
        <v>20</v>
      </c>
      <c r="B100" s="14"/>
      <c r="C100" s="12" t="s">
        <v>53</v>
      </c>
      <c r="D100" s="13">
        <v>30272</v>
      </c>
      <c r="E100" s="26"/>
      <c r="F100" s="26"/>
    </row>
    <row r="101" spans="1:6" ht="18" customHeight="1">
      <c r="A101" s="18" t="s">
        <v>21</v>
      </c>
      <c r="B101" s="63" t="s">
        <v>54</v>
      </c>
      <c r="C101" s="12"/>
      <c r="D101" s="13">
        <f>D102+D105+D108+D110+D112+D114+D121+D125+D128+D130+D134+D136+D138+D116+D119</f>
        <v>1109542.6</v>
      </c>
      <c r="E101" s="26"/>
      <c r="F101" s="26"/>
    </row>
    <row r="102" spans="1:6" ht="16.5" customHeight="1">
      <c r="A102" s="18" t="s">
        <v>13</v>
      </c>
      <c r="B102" s="14" t="s">
        <v>55</v>
      </c>
      <c r="C102" s="14"/>
      <c r="D102" s="13">
        <f>D103+D104</f>
        <v>166067.2</v>
      </c>
      <c r="E102" s="26"/>
      <c r="F102" s="26"/>
    </row>
    <row r="103" spans="1:6" ht="18.75" customHeight="1">
      <c r="A103" s="18" t="s">
        <v>14</v>
      </c>
      <c r="B103" s="14"/>
      <c r="C103" s="14">
        <v>610</v>
      </c>
      <c r="D103" s="77">
        <v>162092.5</v>
      </c>
      <c r="E103" s="26"/>
      <c r="F103" s="26"/>
    </row>
    <row r="104" spans="1:6" ht="19.5" customHeight="1">
      <c r="A104" s="18" t="s">
        <v>15</v>
      </c>
      <c r="B104" s="14"/>
      <c r="C104" s="14">
        <v>620</v>
      </c>
      <c r="D104" s="77">
        <v>3974.7</v>
      </c>
      <c r="E104" s="26"/>
      <c r="F104" s="26"/>
    </row>
    <row r="105" spans="1:6" ht="19.5" customHeight="1">
      <c r="A105" s="18" t="s">
        <v>35</v>
      </c>
      <c r="B105" s="14" t="s">
        <v>74</v>
      </c>
      <c r="C105" s="14"/>
      <c r="D105" s="13">
        <f>D106+D107</f>
        <v>978.4</v>
      </c>
      <c r="E105" s="26"/>
      <c r="F105" s="26"/>
    </row>
    <row r="106" spans="1:6" ht="27.75" customHeight="1">
      <c r="A106" s="18" t="s">
        <v>32</v>
      </c>
      <c r="B106" s="14"/>
      <c r="C106" s="12" t="s">
        <v>68</v>
      </c>
      <c r="D106" s="13">
        <v>858.4</v>
      </c>
      <c r="E106" s="26"/>
      <c r="F106" s="26"/>
    </row>
    <row r="107" spans="1:6" ht="14.25" customHeight="1">
      <c r="A107" s="18" t="s">
        <v>37</v>
      </c>
      <c r="B107" s="14"/>
      <c r="C107" s="14">
        <v>340</v>
      </c>
      <c r="D107" s="13">
        <v>120</v>
      </c>
      <c r="E107" s="26"/>
      <c r="F107" s="26"/>
    </row>
    <row r="108" spans="1:6" ht="14.25" customHeight="1">
      <c r="A108" s="18" t="s">
        <v>92</v>
      </c>
      <c r="B108" s="14" t="s">
        <v>96</v>
      </c>
      <c r="C108" s="14"/>
      <c r="D108" s="13">
        <f>D109</f>
        <v>2850</v>
      </c>
      <c r="E108" s="26"/>
      <c r="F108" s="26"/>
    </row>
    <row r="109" spans="1:6" ht="14.25" customHeight="1">
      <c r="A109" s="18" t="s">
        <v>94</v>
      </c>
      <c r="B109" s="14"/>
      <c r="C109" s="12" t="s">
        <v>95</v>
      </c>
      <c r="D109" s="13">
        <v>2850</v>
      </c>
      <c r="E109" s="26"/>
      <c r="F109" s="26"/>
    </row>
    <row r="110" spans="1:6" ht="13.5" customHeight="1">
      <c r="A110" s="18" t="s">
        <v>33</v>
      </c>
      <c r="B110" s="14" t="s">
        <v>69</v>
      </c>
      <c r="C110" s="12"/>
      <c r="D110" s="13">
        <f>D111</f>
        <v>385</v>
      </c>
      <c r="E110" s="26"/>
      <c r="F110" s="26"/>
    </row>
    <row r="111" spans="1:6" ht="25.5" customHeight="1">
      <c r="A111" s="18" t="s">
        <v>32</v>
      </c>
      <c r="B111" s="14"/>
      <c r="C111" s="12" t="s">
        <v>68</v>
      </c>
      <c r="D111" s="13">
        <v>385</v>
      </c>
      <c r="E111" s="26"/>
      <c r="F111" s="26"/>
    </row>
    <row r="112" spans="1:6" ht="44.25" customHeight="1">
      <c r="A112" s="18" t="s">
        <v>22</v>
      </c>
      <c r="B112" s="27" t="s">
        <v>56</v>
      </c>
      <c r="C112" s="14"/>
      <c r="D112" s="13">
        <f>D113</f>
        <v>300</v>
      </c>
      <c r="E112" s="26"/>
      <c r="F112" s="26"/>
    </row>
    <row r="113" spans="1:6" ht="14.25" customHeight="1">
      <c r="A113" s="18" t="s">
        <v>14</v>
      </c>
      <c r="B113" s="14"/>
      <c r="C113" s="14">
        <v>610</v>
      </c>
      <c r="D113" s="13">
        <v>300</v>
      </c>
      <c r="E113" s="26"/>
      <c r="F113" s="26"/>
    </row>
    <row r="114" spans="1:6" ht="49.5" customHeight="1">
      <c r="A114" s="18" t="s">
        <v>23</v>
      </c>
      <c r="B114" s="14" t="s">
        <v>57</v>
      </c>
      <c r="C114" s="14"/>
      <c r="D114" s="13">
        <f>D115</f>
        <v>1710</v>
      </c>
      <c r="E114" s="26"/>
      <c r="F114" s="26"/>
    </row>
    <row r="115" spans="1:6" ht="16.5" customHeight="1">
      <c r="A115" s="18" t="s">
        <v>14</v>
      </c>
      <c r="B115" s="14"/>
      <c r="C115" s="14">
        <v>610</v>
      </c>
      <c r="D115" s="13">
        <v>1710</v>
      </c>
      <c r="E115" s="26"/>
      <c r="F115" s="26"/>
    </row>
    <row r="116" spans="1:6" ht="16.5" customHeight="1">
      <c r="A116" s="112" t="s">
        <v>336</v>
      </c>
      <c r="B116" s="100" t="s">
        <v>335</v>
      </c>
      <c r="C116" s="109"/>
      <c r="D116" s="110">
        <f>D117+D118</f>
        <v>335</v>
      </c>
      <c r="E116" s="26"/>
      <c r="F116" s="26"/>
    </row>
    <row r="117" spans="1:6" ht="16.5" customHeight="1">
      <c r="A117" s="113" t="s">
        <v>14</v>
      </c>
      <c r="B117" s="109"/>
      <c r="C117" s="111" t="s">
        <v>49</v>
      </c>
      <c r="D117" s="110">
        <v>322.5</v>
      </c>
      <c r="E117" s="26"/>
      <c r="F117" s="26"/>
    </row>
    <row r="118" spans="1:6" ht="16.5" customHeight="1">
      <c r="A118" s="113" t="s">
        <v>15</v>
      </c>
      <c r="B118" s="109"/>
      <c r="C118" s="111" t="s">
        <v>50</v>
      </c>
      <c r="D118" s="110">
        <v>12.5</v>
      </c>
      <c r="E118" s="26"/>
      <c r="F118" s="26"/>
    </row>
    <row r="119" spans="1:6" ht="16.5" customHeight="1">
      <c r="A119" s="106" t="s">
        <v>339</v>
      </c>
      <c r="B119" s="101" t="s">
        <v>340</v>
      </c>
      <c r="C119" s="39"/>
      <c r="D119" s="77">
        <f>D120</f>
        <v>600</v>
      </c>
      <c r="E119" s="26"/>
      <c r="F119" s="26"/>
    </row>
    <row r="120" spans="1:6" ht="16.5" customHeight="1">
      <c r="A120" s="112" t="s">
        <v>14</v>
      </c>
      <c r="B120" s="101"/>
      <c r="C120" s="39">
        <v>610</v>
      </c>
      <c r="D120" s="77">
        <v>600</v>
      </c>
      <c r="E120" s="26"/>
      <c r="F120" s="26"/>
    </row>
    <row r="121" spans="1:6" ht="36" customHeight="1">
      <c r="A121" s="18" t="s">
        <v>244</v>
      </c>
      <c r="B121" s="47" t="s">
        <v>245</v>
      </c>
      <c r="C121" s="40"/>
      <c r="D121" s="19">
        <f>SUM(D122:D124)</f>
        <v>5319</v>
      </c>
      <c r="E121" s="26"/>
      <c r="F121" s="26"/>
    </row>
    <row r="122" spans="1:6" ht="13.5" customHeight="1">
      <c r="A122" s="18" t="s">
        <v>40</v>
      </c>
      <c r="B122" s="44"/>
      <c r="C122" s="45">
        <v>120</v>
      </c>
      <c r="D122" s="19">
        <v>4777.7</v>
      </c>
      <c r="E122" s="26"/>
      <c r="F122" s="26"/>
    </row>
    <row r="123" spans="1:6" ht="24.75" customHeight="1">
      <c r="A123" s="18" t="s">
        <v>105</v>
      </c>
      <c r="B123" s="44"/>
      <c r="C123" s="45">
        <v>240</v>
      </c>
      <c r="D123" s="46">
        <v>535.3</v>
      </c>
      <c r="E123" s="26"/>
      <c r="F123" s="26"/>
    </row>
    <row r="124" spans="1:6" ht="17.25" customHeight="1">
      <c r="A124" s="18" t="s">
        <v>115</v>
      </c>
      <c r="B124" s="17"/>
      <c r="C124" s="39">
        <v>850</v>
      </c>
      <c r="D124" s="19">
        <v>6</v>
      </c>
      <c r="E124" s="26"/>
      <c r="F124" s="26"/>
    </row>
    <row r="125" spans="1:6" ht="83.25" customHeight="1">
      <c r="A125" s="18" t="s">
        <v>24</v>
      </c>
      <c r="B125" s="14" t="s">
        <v>58</v>
      </c>
      <c r="C125" s="14"/>
      <c r="D125" s="13">
        <f>D126+D127</f>
        <v>870247</v>
      </c>
      <c r="E125" s="26"/>
      <c r="F125" s="26"/>
    </row>
    <row r="126" spans="1:6" ht="16.5" customHeight="1">
      <c r="A126" s="18" t="s">
        <v>14</v>
      </c>
      <c r="B126" s="14"/>
      <c r="C126" s="12" t="s">
        <v>49</v>
      </c>
      <c r="D126" s="13">
        <v>821929</v>
      </c>
      <c r="E126" s="26"/>
      <c r="F126" s="26"/>
    </row>
    <row r="127" spans="1:6" ht="19.5" customHeight="1">
      <c r="A127" s="18" t="s">
        <v>15</v>
      </c>
      <c r="B127" s="14"/>
      <c r="C127" s="12" t="s">
        <v>50</v>
      </c>
      <c r="D127" s="13">
        <v>48318</v>
      </c>
      <c r="E127" s="26"/>
      <c r="F127" s="26"/>
    </row>
    <row r="128" spans="1:6" ht="92.25" customHeight="1">
      <c r="A128" s="18" t="s">
        <v>25</v>
      </c>
      <c r="B128" s="14" t="s">
        <v>59</v>
      </c>
      <c r="C128" s="12"/>
      <c r="D128" s="13">
        <f>D129</f>
        <v>12280</v>
      </c>
      <c r="E128" s="26"/>
      <c r="F128" s="26"/>
    </row>
    <row r="129" spans="1:6" ht="25.5" customHeight="1">
      <c r="A129" s="18" t="s">
        <v>12</v>
      </c>
      <c r="B129" s="14"/>
      <c r="C129" s="12" t="s">
        <v>45</v>
      </c>
      <c r="D129" s="13">
        <v>12280</v>
      </c>
      <c r="E129" s="26"/>
      <c r="F129" s="26"/>
    </row>
    <row r="130" spans="1:6" ht="51.75" customHeight="1">
      <c r="A130" s="18" t="s">
        <v>26</v>
      </c>
      <c r="B130" s="14" t="s">
        <v>60</v>
      </c>
      <c r="C130" s="12"/>
      <c r="D130" s="13">
        <f>D131+D132+D133</f>
        <v>34346</v>
      </c>
      <c r="E130" s="26"/>
      <c r="F130" s="26"/>
    </row>
    <row r="131" spans="1:6" ht="11.25" customHeight="1">
      <c r="A131" s="18" t="s">
        <v>14</v>
      </c>
      <c r="B131" s="14"/>
      <c r="C131" s="12" t="s">
        <v>49</v>
      </c>
      <c r="D131" s="13">
        <v>31862.2</v>
      </c>
      <c r="E131" s="26"/>
      <c r="F131" s="26"/>
    </row>
    <row r="132" spans="1:6" ht="13.5" customHeight="1">
      <c r="A132" s="18" t="s">
        <v>15</v>
      </c>
      <c r="B132" s="14"/>
      <c r="C132" s="12" t="s">
        <v>50</v>
      </c>
      <c r="D132" s="13">
        <v>1543.8</v>
      </c>
      <c r="E132" s="26"/>
      <c r="F132" s="26"/>
    </row>
    <row r="133" spans="1:6" ht="25.5" customHeight="1">
      <c r="A133" s="18" t="s">
        <v>12</v>
      </c>
      <c r="B133" s="14"/>
      <c r="C133" s="12" t="s">
        <v>45</v>
      </c>
      <c r="D133" s="13">
        <v>940</v>
      </c>
      <c r="E133" s="26"/>
      <c r="F133" s="26"/>
    </row>
    <row r="134" spans="1:6" ht="38.25" customHeight="1">
      <c r="A134" s="18" t="s">
        <v>27</v>
      </c>
      <c r="B134" s="14" t="s">
        <v>61</v>
      </c>
      <c r="C134" s="12"/>
      <c r="D134" s="13">
        <f>D135</f>
        <v>357</v>
      </c>
      <c r="E134" s="26"/>
      <c r="F134" s="26"/>
    </row>
    <row r="135" spans="1:6" ht="15" customHeight="1">
      <c r="A135" s="18" t="s">
        <v>14</v>
      </c>
      <c r="B135" s="14"/>
      <c r="C135" s="12" t="s">
        <v>49</v>
      </c>
      <c r="D135" s="13">
        <v>357</v>
      </c>
      <c r="E135" s="26"/>
      <c r="F135" s="26"/>
    </row>
    <row r="136" spans="1:6" ht="46.5" customHeight="1">
      <c r="A136" s="18" t="s">
        <v>28</v>
      </c>
      <c r="B136" s="14" t="s">
        <v>62</v>
      </c>
      <c r="C136" s="12"/>
      <c r="D136" s="13">
        <f>D137</f>
        <v>5038</v>
      </c>
      <c r="E136" s="26"/>
      <c r="F136" s="26"/>
    </row>
    <row r="137" spans="1:6" ht="18" customHeight="1">
      <c r="A137" s="18" t="s">
        <v>14</v>
      </c>
      <c r="B137" s="14"/>
      <c r="C137" s="12" t="s">
        <v>49</v>
      </c>
      <c r="D137" s="13">
        <v>5038</v>
      </c>
      <c r="E137" s="26"/>
      <c r="F137" s="26"/>
    </row>
    <row r="138" spans="1:6" ht="39.75" customHeight="1">
      <c r="A138" s="18" t="s">
        <v>29</v>
      </c>
      <c r="B138" s="14" t="s">
        <v>63</v>
      </c>
      <c r="C138" s="12"/>
      <c r="D138" s="13">
        <f>D139+D140</f>
        <v>8730</v>
      </c>
      <c r="E138" s="26"/>
      <c r="F138" s="26"/>
    </row>
    <row r="139" spans="1:6" ht="15.75" customHeight="1">
      <c r="A139" s="18" t="s">
        <v>14</v>
      </c>
      <c r="B139" s="14"/>
      <c r="C139" s="12" t="s">
        <v>49</v>
      </c>
      <c r="D139" s="13">
        <v>8152</v>
      </c>
      <c r="E139" s="26"/>
      <c r="F139" s="26"/>
    </row>
    <row r="140" spans="1:6" ht="18" customHeight="1">
      <c r="A140" s="18" t="s">
        <v>15</v>
      </c>
      <c r="B140" s="14"/>
      <c r="C140" s="12" t="s">
        <v>50</v>
      </c>
      <c r="D140" s="13">
        <v>578</v>
      </c>
      <c r="E140" s="26"/>
      <c r="F140" s="26"/>
    </row>
    <row r="141" spans="1:6" ht="27" customHeight="1">
      <c r="A141" s="18" t="s">
        <v>30</v>
      </c>
      <c r="B141" s="52" t="s">
        <v>64</v>
      </c>
      <c r="C141" s="12"/>
      <c r="D141" s="13">
        <f>D142+D145+D147+D149+D151</f>
        <v>49207.4</v>
      </c>
      <c r="E141" s="26"/>
      <c r="F141" s="26"/>
    </row>
    <row r="142" spans="1:6" ht="13.5" customHeight="1">
      <c r="A142" s="18" t="s">
        <v>13</v>
      </c>
      <c r="B142" s="14" t="s">
        <v>65</v>
      </c>
      <c r="C142" s="14"/>
      <c r="D142" s="13">
        <f>D143+D144</f>
        <v>47704.8</v>
      </c>
      <c r="E142" s="26"/>
      <c r="F142" s="26"/>
    </row>
    <row r="143" spans="1:6" ht="18" customHeight="1">
      <c r="A143" s="18" t="s">
        <v>14</v>
      </c>
      <c r="B143" s="14"/>
      <c r="C143" s="14">
        <v>610</v>
      </c>
      <c r="D143" s="13">
        <v>35142.1</v>
      </c>
      <c r="E143" s="26"/>
      <c r="F143" s="26"/>
    </row>
    <row r="144" spans="1:6" ht="15.75" customHeight="1">
      <c r="A144" s="18" t="s">
        <v>15</v>
      </c>
      <c r="B144" s="14"/>
      <c r="C144" s="14">
        <v>620</v>
      </c>
      <c r="D144" s="13">
        <v>12562.7</v>
      </c>
      <c r="E144" s="26"/>
      <c r="F144" s="26"/>
    </row>
    <row r="145" spans="1:6" ht="15.75" customHeight="1">
      <c r="A145" s="18" t="s">
        <v>35</v>
      </c>
      <c r="B145" s="14" t="s">
        <v>75</v>
      </c>
      <c r="C145" s="14"/>
      <c r="D145" s="13">
        <f>D146</f>
        <v>267.6</v>
      </c>
      <c r="E145" s="26"/>
      <c r="F145" s="26"/>
    </row>
    <row r="146" spans="1:6" ht="24.75" customHeight="1">
      <c r="A146" s="18" t="s">
        <v>32</v>
      </c>
      <c r="B146" s="14"/>
      <c r="C146" s="12" t="s">
        <v>68</v>
      </c>
      <c r="D146" s="13">
        <v>267.6</v>
      </c>
      <c r="E146" s="26"/>
      <c r="F146" s="26"/>
    </row>
    <row r="147" spans="1:6" ht="17.25" customHeight="1">
      <c r="A147" s="18" t="s">
        <v>31</v>
      </c>
      <c r="B147" s="14" t="s">
        <v>66</v>
      </c>
      <c r="C147" s="14"/>
      <c r="D147" s="13">
        <f>D148</f>
        <v>200</v>
      </c>
      <c r="E147" s="26"/>
      <c r="F147" s="26"/>
    </row>
    <row r="148" spans="1:6" ht="24.75" customHeight="1">
      <c r="A148" s="18" t="s">
        <v>32</v>
      </c>
      <c r="B148" s="14"/>
      <c r="C148" s="14">
        <v>240</v>
      </c>
      <c r="D148" s="13">
        <v>200</v>
      </c>
      <c r="E148" s="26"/>
      <c r="F148" s="26"/>
    </row>
    <row r="149" spans="1:6" ht="17.25" customHeight="1">
      <c r="A149" s="18" t="s">
        <v>34</v>
      </c>
      <c r="B149" s="12" t="s">
        <v>71</v>
      </c>
      <c r="C149" s="14"/>
      <c r="D149" s="13">
        <f>D150</f>
        <v>1000</v>
      </c>
      <c r="E149" s="26"/>
      <c r="F149" s="26"/>
    </row>
    <row r="150" spans="1:6" ht="24.75" customHeight="1">
      <c r="A150" s="18" t="s">
        <v>32</v>
      </c>
      <c r="B150" s="14"/>
      <c r="C150" s="12" t="s">
        <v>68</v>
      </c>
      <c r="D150" s="13">
        <v>1000</v>
      </c>
      <c r="E150" s="26"/>
      <c r="F150" s="26"/>
    </row>
    <row r="151" spans="1:6" ht="13.5" customHeight="1">
      <c r="A151" s="18" t="s">
        <v>33</v>
      </c>
      <c r="B151" s="14" t="s">
        <v>70</v>
      </c>
      <c r="C151" s="14"/>
      <c r="D151" s="13">
        <f>D152</f>
        <v>35</v>
      </c>
      <c r="E151" s="26"/>
      <c r="F151" s="26"/>
    </row>
    <row r="152" spans="1:6" ht="26.25" customHeight="1">
      <c r="A152" s="18" t="s">
        <v>32</v>
      </c>
      <c r="B152" s="14"/>
      <c r="C152" s="12" t="s">
        <v>68</v>
      </c>
      <c r="D152" s="13">
        <v>35</v>
      </c>
      <c r="E152" s="26"/>
      <c r="F152" s="26"/>
    </row>
    <row r="153" spans="1:6" ht="16.5" customHeight="1">
      <c r="A153" s="18" t="s">
        <v>38</v>
      </c>
      <c r="B153" s="14" t="s">
        <v>76</v>
      </c>
      <c r="C153" s="14"/>
      <c r="D153" s="13">
        <f>D154+D156+D160</f>
        <v>79817.6</v>
      </c>
      <c r="E153" s="26"/>
      <c r="F153" s="26"/>
    </row>
    <row r="154" spans="1:6" ht="15.75" customHeight="1">
      <c r="A154" s="18" t="s">
        <v>13</v>
      </c>
      <c r="B154" s="14" t="s">
        <v>77</v>
      </c>
      <c r="C154" s="14"/>
      <c r="D154" s="13">
        <f>D155</f>
        <v>64479.3</v>
      </c>
      <c r="E154" s="26"/>
      <c r="F154" s="26"/>
    </row>
    <row r="155" spans="1:6" ht="16.5" customHeight="1">
      <c r="A155" s="18" t="s">
        <v>14</v>
      </c>
      <c r="B155" s="14"/>
      <c r="C155" s="14">
        <v>610</v>
      </c>
      <c r="D155" s="13">
        <v>64479.3</v>
      </c>
      <c r="E155" s="26"/>
      <c r="F155" s="26"/>
    </row>
    <row r="156" spans="1:6" ht="15" customHeight="1">
      <c r="A156" s="18" t="s">
        <v>39</v>
      </c>
      <c r="B156" s="12" t="s">
        <v>78</v>
      </c>
      <c r="C156" s="14"/>
      <c r="D156" s="13">
        <f>D157+D158+D159</f>
        <v>14788.3</v>
      </c>
      <c r="E156" s="26"/>
      <c r="F156" s="26"/>
    </row>
    <row r="157" spans="1:7" ht="15.75" customHeight="1">
      <c r="A157" s="18" t="s">
        <v>40</v>
      </c>
      <c r="B157" s="12"/>
      <c r="C157" s="14">
        <v>120</v>
      </c>
      <c r="D157" s="13">
        <v>14523.3</v>
      </c>
      <c r="E157" s="26"/>
      <c r="F157" s="26"/>
      <c r="G157" s="30"/>
    </row>
    <row r="158" spans="1:6" ht="24" customHeight="1">
      <c r="A158" s="18" t="s">
        <v>32</v>
      </c>
      <c r="B158" s="12"/>
      <c r="C158" s="14">
        <v>240</v>
      </c>
      <c r="D158" s="13">
        <v>249</v>
      </c>
      <c r="E158" s="26"/>
      <c r="F158" s="26"/>
    </row>
    <row r="159" spans="1:6" ht="17.25" customHeight="1">
      <c r="A159" s="18" t="s">
        <v>41</v>
      </c>
      <c r="B159" s="12"/>
      <c r="C159" s="14">
        <v>850</v>
      </c>
      <c r="D159" s="13">
        <v>16</v>
      </c>
      <c r="E159" s="26"/>
      <c r="F159" s="26"/>
    </row>
    <row r="160" spans="1:6" ht="49.5" customHeight="1">
      <c r="A160" s="18" t="s">
        <v>89</v>
      </c>
      <c r="B160" s="14" t="s">
        <v>90</v>
      </c>
      <c r="C160" s="28"/>
      <c r="D160" s="13">
        <f>D161</f>
        <v>550</v>
      </c>
      <c r="E160" s="31"/>
      <c r="F160" s="32"/>
    </row>
    <row r="161" spans="1:6" ht="25.5" customHeight="1">
      <c r="A161" s="18" t="s">
        <v>91</v>
      </c>
      <c r="B161" s="12"/>
      <c r="C161" s="14">
        <v>320</v>
      </c>
      <c r="D161" s="13">
        <v>550</v>
      </c>
      <c r="E161" s="26"/>
      <c r="F161" s="26"/>
    </row>
    <row r="162" spans="1:6" ht="93" customHeight="1">
      <c r="A162" s="15" t="s">
        <v>255</v>
      </c>
      <c r="B162" s="62" t="s">
        <v>257</v>
      </c>
      <c r="C162" s="36"/>
      <c r="D162" s="35">
        <f>D163+D167+D169</f>
        <v>40682</v>
      </c>
      <c r="E162" s="26"/>
      <c r="F162" s="26"/>
    </row>
    <row r="163" spans="1:6" ht="15" customHeight="1">
      <c r="A163" s="16" t="s">
        <v>13</v>
      </c>
      <c r="B163" s="52" t="s">
        <v>258</v>
      </c>
      <c r="C163" s="52"/>
      <c r="D163" s="51">
        <f>SUM(D164:D166)</f>
        <v>18690</v>
      </c>
      <c r="E163" s="26"/>
      <c r="F163" s="26"/>
    </row>
    <row r="164" spans="1:6" ht="16.5" customHeight="1">
      <c r="A164" s="16" t="s">
        <v>203</v>
      </c>
      <c r="B164" s="52"/>
      <c r="C164" s="52" t="s">
        <v>208</v>
      </c>
      <c r="D164" s="51">
        <v>15005</v>
      </c>
      <c r="E164" s="26"/>
      <c r="F164" s="26"/>
    </row>
    <row r="165" spans="1:6" ht="25.5" customHeight="1">
      <c r="A165" s="16" t="s">
        <v>105</v>
      </c>
      <c r="B165" s="52"/>
      <c r="C165" s="52" t="s">
        <v>68</v>
      </c>
      <c r="D165" s="51">
        <v>3667.4</v>
      </c>
      <c r="E165" s="26"/>
      <c r="F165" s="26"/>
    </row>
    <row r="166" spans="1:6" ht="14.25" customHeight="1">
      <c r="A166" s="16" t="s">
        <v>115</v>
      </c>
      <c r="B166" s="52"/>
      <c r="C166" s="52" t="s">
        <v>119</v>
      </c>
      <c r="D166" s="51">
        <v>17.6</v>
      </c>
      <c r="E166" s="26"/>
      <c r="F166" s="26"/>
    </row>
    <row r="167" spans="1:6" ht="44.25" customHeight="1">
      <c r="A167" s="16" t="s">
        <v>256</v>
      </c>
      <c r="B167" s="52" t="s">
        <v>259</v>
      </c>
      <c r="C167" s="64"/>
      <c r="D167" s="51">
        <f>D168</f>
        <v>11904</v>
      </c>
      <c r="E167" s="26"/>
      <c r="F167" s="26"/>
    </row>
    <row r="168" spans="1:6" ht="22.5" customHeight="1">
      <c r="A168" s="16" t="s">
        <v>105</v>
      </c>
      <c r="B168" s="52"/>
      <c r="C168" s="52" t="s">
        <v>68</v>
      </c>
      <c r="D168" s="51">
        <v>11904</v>
      </c>
      <c r="E168" s="26"/>
      <c r="F168" s="26"/>
    </row>
    <row r="169" spans="1:6" ht="36" customHeight="1">
      <c r="A169" s="16" t="s">
        <v>367</v>
      </c>
      <c r="B169" s="128" t="s">
        <v>368</v>
      </c>
      <c r="C169" s="128"/>
      <c r="D169" s="129">
        <f>D170+D171</f>
        <v>10088</v>
      </c>
      <c r="E169" s="26"/>
      <c r="F169" s="26"/>
    </row>
    <row r="170" spans="1:6" ht="15" customHeight="1">
      <c r="A170" s="127" t="s">
        <v>203</v>
      </c>
      <c r="B170" s="128"/>
      <c r="C170" s="128" t="s">
        <v>208</v>
      </c>
      <c r="D170" s="129">
        <v>8698</v>
      </c>
      <c r="E170" s="26"/>
      <c r="F170" s="26"/>
    </row>
    <row r="171" spans="1:6" ht="26.25" customHeight="1">
      <c r="A171" s="127" t="s">
        <v>105</v>
      </c>
      <c r="B171" s="128"/>
      <c r="C171" s="128" t="s">
        <v>68</v>
      </c>
      <c r="D171" s="129">
        <v>1390</v>
      </c>
      <c r="E171" s="26"/>
      <c r="F171" s="26"/>
    </row>
    <row r="172" spans="1:6" ht="25.5" customHeight="1">
      <c r="A172" s="15" t="s">
        <v>211</v>
      </c>
      <c r="B172" s="62" t="s">
        <v>212</v>
      </c>
      <c r="C172" s="36"/>
      <c r="D172" s="35">
        <f>D173</f>
        <v>14600</v>
      </c>
      <c r="E172" s="26"/>
      <c r="F172" s="26"/>
    </row>
    <row r="173" spans="1:6" ht="16.5" customHeight="1">
      <c r="A173" s="18" t="s">
        <v>172</v>
      </c>
      <c r="B173" s="65" t="s">
        <v>213</v>
      </c>
      <c r="C173" s="39"/>
      <c r="D173" s="66">
        <f>D174</f>
        <v>14600</v>
      </c>
      <c r="E173" s="26"/>
      <c r="F173" s="26"/>
    </row>
    <row r="174" spans="1:6" ht="25.5" customHeight="1">
      <c r="A174" s="18" t="s">
        <v>32</v>
      </c>
      <c r="B174" s="65"/>
      <c r="C174" s="39">
        <v>240</v>
      </c>
      <c r="D174" s="66">
        <v>14600</v>
      </c>
      <c r="E174" s="26"/>
      <c r="F174" s="26"/>
    </row>
    <row r="175" spans="1:6" ht="25.5" customHeight="1">
      <c r="A175" s="15" t="s">
        <v>293</v>
      </c>
      <c r="B175" s="62" t="s">
        <v>295</v>
      </c>
      <c r="C175" s="36"/>
      <c r="D175" s="35">
        <f>D176</f>
        <v>708.4</v>
      </c>
      <c r="E175" s="26"/>
      <c r="F175" s="26"/>
    </row>
    <row r="176" spans="1:6" ht="18" customHeight="1">
      <c r="A176" s="18" t="s">
        <v>294</v>
      </c>
      <c r="B176" s="67" t="s">
        <v>296</v>
      </c>
      <c r="C176" s="40"/>
      <c r="D176" s="19">
        <f>D177</f>
        <v>708.4</v>
      </c>
      <c r="E176" s="26"/>
      <c r="F176" s="26"/>
    </row>
    <row r="177" spans="1:6" ht="27.75" customHeight="1">
      <c r="A177" s="18" t="s">
        <v>105</v>
      </c>
      <c r="B177" s="41"/>
      <c r="C177" s="42" t="s">
        <v>68</v>
      </c>
      <c r="D177" s="19">
        <v>708.4</v>
      </c>
      <c r="E177" s="26"/>
      <c r="F177" s="26"/>
    </row>
    <row r="178" spans="1:6" ht="36.75" customHeight="1">
      <c r="A178" s="15" t="s">
        <v>273</v>
      </c>
      <c r="B178" s="62" t="s">
        <v>276</v>
      </c>
      <c r="C178" s="36"/>
      <c r="D178" s="35">
        <f>D179+D182+D185+D190+D193</f>
        <v>3891.1000000000004</v>
      </c>
      <c r="E178" s="26"/>
      <c r="F178" s="26"/>
    </row>
    <row r="179" spans="1:6" ht="18" customHeight="1">
      <c r="A179" s="18" t="s">
        <v>286</v>
      </c>
      <c r="B179" s="41" t="s">
        <v>288</v>
      </c>
      <c r="C179" s="56"/>
      <c r="D179" s="19">
        <f>D180</f>
        <v>1000</v>
      </c>
      <c r="E179" s="26"/>
      <c r="F179" s="26"/>
    </row>
    <row r="180" spans="1:6" ht="25.5" customHeight="1">
      <c r="A180" s="18" t="s">
        <v>287</v>
      </c>
      <c r="B180" s="47" t="s">
        <v>289</v>
      </c>
      <c r="C180" s="40"/>
      <c r="D180" s="19">
        <f>D181</f>
        <v>1000</v>
      </c>
      <c r="E180" s="26"/>
      <c r="F180" s="26"/>
    </row>
    <row r="181" spans="1:6" ht="25.5" customHeight="1">
      <c r="A181" s="18" t="s">
        <v>105</v>
      </c>
      <c r="B181" s="41"/>
      <c r="C181" s="42" t="s">
        <v>68</v>
      </c>
      <c r="D181" s="19">
        <v>1000</v>
      </c>
      <c r="E181" s="26"/>
      <c r="F181" s="26"/>
    </row>
    <row r="182" spans="1:6" ht="22.5" customHeight="1">
      <c r="A182" s="48" t="s">
        <v>274</v>
      </c>
      <c r="B182" s="68" t="s">
        <v>277</v>
      </c>
      <c r="C182" s="55"/>
      <c r="D182" s="49">
        <f>D183</f>
        <v>385</v>
      </c>
      <c r="E182" s="26"/>
      <c r="F182" s="26"/>
    </row>
    <row r="183" spans="1:6" ht="25.5" customHeight="1">
      <c r="A183" s="18" t="s">
        <v>275</v>
      </c>
      <c r="B183" s="47" t="s">
        <v>278</v>
      </c>
      <c r="C183" s="40"/>
      <c r="D183" s="19">
        <f>SUM(D184:D184)</f>
        <v>385</v>
      </c>
      <c r="E183" s="26"/>
      <c r="F183" s="26"/>
    </row>
    <row r="184" spans="1:6" ht="25.5" customHeight="1">
      <c r="A184" s="18" t="s">
        <v>105</v>
      </c>
      <c r="B184" s="47"/>
      <c r="C184" s="40">
        <v>240</v>
      </c>
      <c r="D184" s="19">
        <v>385</v>
      </c>
      <c r="E184" s="26"/>
      <c r="F184" s="26"/>
    </row>
    <row r="185" spans="1:6" ht="36.75" customHeight="1">
      <c r="A185" s="18" t="s">
        <v>284</v>
      </c>
      <c r="B185" s="41" t="s">
        <v>279</v>
      </c>
      <c r="C185" s="42"/>
      <c r="D185" s="19">
        <f>D186+D188</f>
        <v>255.8</v>
      </c>
      <c r="E185" s="26"/>
      <c r="F185" s="26"/>
    </row>
    <row r="186" spans="1:6" ht="25.5" customHeight="1">
      <c r="A186" s="18" t="s">
        <v>183</v>
      </c>
      <c r="B186" s="47" t="s">
        <v>280</v>
      </c>
      <c r="C186" s="40"/>
      <c r="D186" s="19">
        <f>D187</f>
        <v>153.8</v>
      </c>
      <c r="E186" s="26"/>
      <c r="F186" s="26"/>
    </row>
    <row r="187" spans="1:6" ht="25.5" customHeight="1">
      <c r="A187" s="18" t="s">
        <v>105</v>
      </c>
      <c r="B187" s="41"/>
      <c r="C187" s="42" t="s">
        <v>68</v>
      </c>
      <c r="D187" s="19">
        <v>153.8</v>
      </c>
      <c r="E187" s="26"/>
      <c r="F187" s="26"/>
    </row>
    <row r="188" spans="1:6" ht="17.25" customHeight="1">
      <c r="A188" s="18" t="s">
        <v>232</v>
      </c>
      <c r="B188" s="47" t="s">
        <v>306</v>
      </c>
      <c r="C188" s="40"/>
      <c r="D188" s="19">
        <f>D189</f>
        <v>102</v>
      </c>
      <c r="E188" s="26"/>
      <c r="F188" s="26"/>
    </row>
    <row r="189" spans="1:6" ht="25.5" customHeight="1">
      <c r="A189" s="18" t="s">
        <v>105</v>
      </c>
      <c r="B189" s="58"/>
      <c r="C189" s="57">
        <v>240</v>
      </c>
      <c r="D189" s="50">
        <v>102</v>
      </c>
      <c r="E189" s="26"/>
      <c r="F189" s="26"/>
    </row>
    <row r="190" spans="1:6" ht="28.5" customHeight="1">
      <c r="A190" s="18" t="s">
        <v>290</v>
      </c>
      <c r="B190" s="41" t="s">
        <v>291</v>
      </c>
      <c r="C190" s="56"/>
      <c r="D190" s="19">
        <f>D191</f>
        <v>145</v>
      </c>
      <c r="E190" s="26"/>
      <c r="F190" s="26"/>
    </row>
    <row r="191" spans="1:6" ht="27" customHeight="1">
      <c r="A191" s="18" t="s">
        <v>287</v>
      </c>
      <c r="B191" s="47" t="s">
        <v>292</v>
      </c>
      <c r="C191" s="40"/>
      <c r="D191" s="19">
        <f>D192</f>
        <v>145</v>
      </c>
      <c r="E191" s="26"/>
      <c r="F191" s="26"/>
    </row>
    <row r="192" spans="1:6" ht="27.75" customHeight="1">
      <c r="A192" s="18" t="s">
        <v>105</v>
      </c>
      <c r="B192" s="41"/>
      <c r="C192" s="42" t="s">
        <v>68</v>
      </c>
      <c r="D192" s="19">
        <v>145</v>
      </c>
      <c r="E192" s="26"/>
      <c r="F192" s="26"/>
    </row>
    <row r="193" spans="1:6" ht="40.5" customHeight="1">
      <c r="A193" s="18" t="s">
        <v>285</v>
      </c>
      <c r="B193" s="41" t="s">
        <v>281</v>
      </c>
      <c r="C193" s="42"/>
      <c r="D193" s="19">
        <f>D194+D196</f>
        <v>2105.3</v>
      </c>
      <c r="E193" s="26"/>
      <c r="F193" s="26"/>
    </row>
    <row r="194" spans="1:6" ht="25.5" customHeight="1">
      <c r="A194" s="18" t="s">
        <v>275</v>
      </c>
      <c r="B194" s="47" t="s">
        <v>282</v>
      </c>
      <c r="C194" s="40"/>
      <c r="D194" s="19">
        <f>D195</f>
        <v>1786.3</v>
      </c>
      <c r="E194" s="26"/>
      <c r="F194" s="26"/>
    </row>
    <row r="195" spans="1:6" ht="25.5" customHeight="1">
      <c r="A195" s="18" t="s">
        <v>105</v>
      </c>
      <c r="B195" s="47"/>
      <c r="C195" s="40">
        <v>240</v>
      </c>
      <c r="D195" s="19">
        <v>1786.3</v>
      </c>
      <c r="E195" s="26"/>
      <c r="F195" s="26"/>
    </row>
    <row r="196" spans="1:6" ht="18.75" customHeight="1">
      <c r="A196" s="18" t="s">
        <v>13</v>
      </c>
      <c r="B196" s="47" t="s">
        <v>283</v>
      </c>
      <c r="C196" s="40"/>
      <c r="D196" s="19">
        <f>D197</f>
        <v>319</v>
      </c>
      <c r="E196" s="26"/>
      <c r="F196" s="26"/>
    </row>
    <row r="197" spans="1:6" ht="25.5" customHeight="1">
      <c r="A197" s="18" t="s">
        <v>105</v>
      </c>
      <c r="B197" s="47"/>
      <c r="C197" s="40">
        <v>240</v>
      </c>
      <c r="D197" s="19">
        <v>319</v>
      </c>
      <c r="E197" s="26"/>
      <c r="F197" s="26"/>
    </row>
    <row r="198" spans="1:6" ht="51" customHeight="1">
      <c r="A198" s="69" t="s">
        <v>120</v>
      </c>
      <c r="B198" s="36" t="s">
        <v>121</v>
      </c>
      <c r="C198" s="34"/>
      <c r="D198" s="35">
        <f>D199+D204+D206</f>
        <v>76142.1</v>
      </c>
      <c r="E198" s="26"/>
      <c r="F198" s="26"/>
    </row>
    <row r="199" spans="1:6" ht="15.75" customHeight="1">
      <c r="A199" s="29" t="s">
        <v>39</v>
      </c>
      <c r="B199" s="12" t="s">
        <v>122</v>
      </c>
      <c r="C199" s="14"/>
      <c r="D199" s="13">
        <f>D200+D201+D203+D202</f>
        <v>20497.6</v>
      </c>
      <c r="E199" s="26"/>
      <c r="F199" s="26"/>
    </row>
    <row r="200" spans="1:6" ht="17.25" customHeight="1">
      <c r="A200" s="18" t="s">
        <v>40</v>
      </c>
      <c r="B200" s="12"/>
      <c r="C200" s="14">
        <v>120</v>
      </c>
      <c r="D200" s="13">
        <v>18377.3</v>
      </c>
      <c r="E200" s="26"/>
      <c r="F200" s="26"/>
    </row>
    <row r="201" spans="1:6" ht="25.5" customHeight="1">
      <c r="A201" s="18" t="s">
        <v>105</v>
      </c>
      <c r="B201" s="12"/>
      <c r="C201" s="14">
        <v>240</v>
      </c>
      <c r="D201" s="13">
        <v>1400.3</v>
      </c>
      <c r="E201" s="26"/>
      <c r="F201" s="26"/>
    </row>
    <row r="202" spans="1:6" ht="25.5" customHeight="1">
      <c r="A202" s="124" t="s">
        <v>91</v>
      </c>
      <c r="B202" s="12"/>
      <c r="C202" s="14">
        <v>320</v>
      </c>
      <c r="D202" s="13">
        <v>700</v>
      </c>
      <c r="E202" s="26"/>
      <c r="F202" s="26"/>
    </row>
    <row r="203" spans="1:6" ht="19.5" customHeight="1">
      <c r="A203" s="18" t="s">
        <v>115</v>
      </c>
      <c r="B203" s="70"/>
      <c r="C203" s="71">
        <v>850</v>
      </c>
      <c r="D203" s="72">
        <v>20</v>
      </c>
      <c r="E203" s="26"/>
      <c r="F203" s="26"/>
    </row>
    <row r="204" spans="1:6" ht="19.5" customHeight="1">
      <c r="A204" s="18" t="s">
        <v>318</v>
      </c>
      <c r="B204" s="73" t="s">
        <v>320</v>
      </c>
      <c r="C204" s="40"/>
      <c r="D204" s="19">
        <f>D205</f>
        <v>55144.5</v>
      </c>
      <c r="E204" s="26"/>
      <c r="F204" s="26"/>
    </row>
    <row r="205" spans="1:6" ht="19.5" customHeight="1">
      <c r="A205" s="18" t="s">
        <v>319</v>
      </c>
      <c r="B205" s="125"/>
      <c r="C205" s="60" t="s">
        <v>321</v>
      </c>
      <c r="D205" s="19">
        <v>55144.5</v>
      </c>
      <c r="E205" s="26"/>
      <c r="F205" s="26"/>
    </row>
    <row r="206" spans="1:6" ht="51" customHeight="1">
      <c r="A206" s="126" t="s">
        <v>89</v>
      </c>
      <c r="B206" s="39" t="s">
        <v>366</v>
      </c>
      <c r="C206" s="17"/>
      <c r="D206" s="19">
        <f>D207</f>
        <v>500</v>
      </c>
      <c r="E206" s="26"/>
      <c r="F206" s="26"/>
    </row>
    <row r="207" spans="1:6" ht="24" customHeight="1">
      <c r="A207" s="124" t="s">
        <v>91</v>
      </c>
      <c r="B207" s="12"/>
      <c r="C207" s="14">
        <v>320</v>
      </c>
      <c r="D207" s="19">
        <v>500</v>
      </c>
      <c r="E207" s="26"/>
      <c r="F207" s="26"/>
    </row>
    <row r="208" spans="1:7" ht="45.75" customHeight="1">
      <c r="A208" s="69" t="s">
        <v>79</v>
      </c>
      <c r="B208" s="34" t="s">
        <v>80</v>
      </c>
      <c r="C208" s="34"/>
      <c r="D208" s="35">
        <f>D209+D222+D227+D234+D239+D251+D254+D284</f>
        <v>223179.49999999997</v>
      </c>
      <c r="E208" s="32"/>
      <c r="F208" s="26"/>
      <c r="G208" s="32"/>
    </row>
    <row r="209" spans="1:7" ht="27" customHeight="1">
      <c r="A209" s="18" t="s">
        <v>303</v>
      </c>
      <c r="B209" s="17" t="s">
        <v>304</v>
      </c>
      <c r="C209" s="39"/>
      <c r="D209" s="19">
        <f>D210+D212+D214+D218+D220</f>
        <v>30093</v>
      </c>
      <c r="E209" s="32"/>
      <c r="F209" s="26"/>
      <c r="G209" s="32"/>
    </row>
    <row r="210" spans="1:7" ht="18" customHeight="1">
      <c r="A210" s="99" t="s">
        <v>228</v>
      </c>
      <c r="B210" s="17" t="s">
        <v>341</v>
      </c>
      <c r="C210" s="39"/>
      <c r="D210" s="19">
        <f>D211</f>
        <v>13645.4</v>
      </c>
      <c r="E210" s="32"/>
      <c r="F210" s="26"/>
      <c r="G210" s="32"/>
    </row>
    <row r="211" spans="1:7" ht="27" customHeight="1">
      <c r="A211" s="99" t="s">
        <v>32</v>
      </c>
      <c r="B211" s="17"/>
      <c r="C211" s="39">
        <v>240</v>
      </c>
      <c r="D211" s="19">
        <v>13645.4</v>
      </c>
      <c r="E211" s="32"/>
      <c r="F211" s="26"/>
      <c r="G211" s="32"/>
    </row>
    <row r="212" spans="1:7" ht="18" customHeight="1">
      <c r="A212" s="18" t="s">
        <v>311</v>
      </c>
      <c r="B212" s="39" t="s">
        <v>312</v>
      </c>
      <c r="C212" s="39"/>
      <c r="D212" s="19">
        <f>D213</f>
        <v>350</v>
      </c>
      <c r="E212" s="32"/>
      <c r="F212" s="26"/>
      <c r="G212" s="32"/>
    </row>
    <row r="213" spans="1:7" ht="27" customHeight="1">
      <c r="A213" s="18" t="s">
        <v>105</v>
      </c>
      <c r="B213" s="39"/>
      <c r="C213" s="39">
        <v>240</v>
      </c>
      <c r="D213" s="19">
        <v>350</v>
      </c>
      <c r="E213" s="32"/>
      <c r="F213" s="26"/>
      <c r="G213" s="32"/>
    </row>
    <row r="214" spans="1:7" ht="16.5" customHeight="1">
      <c r="A214" s="18" t="s">
        <v>92</v>
      </c>
      <c r="B214" s="74" t="s">
        <v>313</v>
      </c>
      <c r="C214" s="54"/>
      <c r="D214" s="49">
        <f>SUM(D215:D217)</f>
        <v>10379.9</v>
      </c>
      <c r="E214" s="32"/>
      <c r="F214" s="26"/>
      <c r="G214" s="32"/>
    </row>
    <row r="215" spans="1:7" ht="18.75" customHeight="1">
      <c r="A215" s="18" t="s">
        <v>97</v>
      </c>
      <c r="B215" s="41"/>
      <c r="C215" s="42" t="s">
        <v>98</v>
      </c>
      <c r="D215" s="19">
        <v>10166</v>
      </c>
      <c r="E215" s="32"/>
      <c r="F215" s="26"/>
      <c r="G215" s="32"/>
    </row>
    <row r="216" spans="1:7" ht="23.25" customHeight="1">
      <c r="A216" s="124" t="s">
        <v>91</v>
      </c>
      <c r="B216" s="59"/>
      <c r="C216" s="60" t="s">
        <v>180</v>
      </c>
      <c r="D216" s="19">
        <v>195.9</v>
      </c>
      <c r="E216" s="32"/>
      <c r="F216" s="26"/>
      <c r="G216" s="32"/>
    </row>
    <row r="217" spans="1:7" ht="15.75" customHeight="1">
      <c r="A217" s="18" t="s">
        <v>115</v>
      </c>
      <c r="B217" s="59"/>
      <c r="C217" s="60" t="s">
        <v>119</v>
      </c>
      <c r="D217" s="19">
        <v>18</v>
      </c>
      <c r="E217" s="32"/>
      <c r="F217" s="26"/>
      <c r="G217" s="32"/>
    </row>
    <row r="218" spans="1:7" ht="16.5" customHeight="1">
      <c r="A218" s="18" t="s">
        <v>174</v>
      </c>
      <c r="B218" s="17" t="s">
        <v>305</v>
      </c>
      <c r="C218" s="39"/>
      <c r="D218" s="19">
        <f>D219</f>
        <v>4000</v>
      </c>
      <c r="E218" s="32"/>
      <c r="F218" s="26"/>
      <c r="G218" s="32"/>
    </row>
    <row r="219" spans="1:7" ht="27.75" customHeight="1">
      <c r="A219" s="18" t="s">
        <v>105</v>
      </c>
      <c r="B219" s="39"/>
      <c r="C219" s="17" t="s">
        <v>68</v>
      </c>
      <c r="D219" s="19">
        <v>4000</v>
      </c>
      <c r="E219" s="32"/>
      <c r="F219" s="26"/>
      <c r="G219" s="32"/>
    </row>
    <row r="220" spans="1:7" ht="37.5" customHeight="1">
      <c r="A220" s="114" t="s">
        <v>199</v>
      </c>
      <c r="B220" s="39" t="s">
        <v>342</v>
      </c>
      <c r="C220" s="17"/>
      <c r="D220" s="19">
        <f>D221</f>
        <v>1717.7</v>
      </c>
      <c r="E220" s="32"/>
      <c r="F220" s="26"/>
      <c r="G220" s="32"/>
    </row>
    <row r="221" spans="1:7" ht="27.75" customHeight="1">
      <c r="A221" s="114" t="s">
        <v>32</v>
      </c>
      <c r="B221" s="39"/>
      <c r="C221" s="17" t="s">
        <v>68</v>
      </c>
      <c r="D221" s="19">
        <v>1717.7</v>
      </c>
      <c r="E221" s="32"/>
      <c r="F221" s="26"/>
      <c r="G221" s="32"/>
    </row>
    <row r="222" spans="1:7" ht="27.75" customHeight="1">
      <c r="A222" s="18" t="s">
        <v>307</v>
      </c>
      <c r="B222" s="17" t="s">
        <v>308</v>
      </c>
      <c r="C222" s="39"/>
      <c r="D222" s="19">
        <f>D223+D225</f>
        <v>570.7</v>
      </c>
      <c r="E222" s="32"/>
      <c r="F222" s="26"/>
      <c r="G222" s="32"/>
    </row>
    <row r="223" spans="1:7" ht="15.75" customHeight="1">
      <c r="A223" s="18" t="s">
        <v>232</v>
      </c>
      <c r="B223" s="17" t="s">
        <v>309</v>
      </c>
      <c r="C223" s="39"/>
      <c r="D223" s="50">
        <f>D224</f>
        <v>350</v>
      </c>
      <c r="E223" s="32"/>
      <c r="F223" s="26"/>
      <c r="G223" s="32"/>
    </row>
    <row r="224" spans="1:7" ht="30.75" customHeight="1">
      <c r="A224" s="18" t="s">
        <v>105</v>
      </c>
      <c r="B224" s="39"/>
      <c r="C224" s="17" t="s">
        <v>68</v>
      </c>
      <c r="D224" s="19">
        <v>350</v>
      </c>
      <c r="E224" s="32"/>
      <c r="F224" s="26"/>
      <c r="G224" s="32"/>
    </row>
    <row r="225" spans="1:7" ht="21.75" customHeight="1">
      <c r="A225" s="114" t="s">
        <v>239</v>
      </c>
      <c r="B225" s="39" t="s">
        <v>343</v>
      </c>
      <c r="C225" s="17"/>
      <c r="D225" s="19">
        <f>D226</f>
        <v>220.7</v>
      </c>
      <c r="E225" s="32"/>
      <c r="F225" s="26"/>
      <c r="G225" s="32"/>
    </row>
    <row r="226" spans="1:7" ht="24.75" customHeight="1">
      <c r="A226" s="114" t="s">
        <v>32</v>
      </c>
      <c r="B226" s="39"/>
      <c r="C226" s="17" t="s">
        <v>68</v>
      </c>
      <c r="D226" s="19">
        <v>220.7</v>
      </c>
      <c r="E226" s="32"/>
      <c r="F226" s="26"/>
      <c r="G226" s="32"/>
    </row>
    <row r="227" spans="1:7" ht="27.75" customHeight="1">
      <c r="A227" s="18" t="s">
        <v>260</v>
      </c>
      <c r="B227" s="115" t="s">
        <v>261</v>
      </c>
      <c r="C227" s="116"/>
      <c r="D227" s="50">
        <f>D228+D230+D232</f>
        <v>12440</v>
      </c>
      <c r="E227" s="32"/>
      <c r="F227" s="26"/>
      <c r="G227" s="32"/>
    </row>
    <row r="228" spans="1:7" ht="16.5" customHeight="1">
      <c r="A228" s="99" t="s">
        <v>177</v>
      </c>
      <c r="B228" s="115" t="s">
        <v>347</v>
      </c>
      <c r="C228" s="116"/>
      <c r="D228" s="50">
        <f>D229</f>
        <v>900</v>
      </c>
      <c r="E228" s="32"/>
      <c r="F228" s="26"/>
      <c r="G228" s="32"/>
    </row>
    <row r="229" spans="1:7" ht="27.75" customHeight="1">
      <c r="A229" s="18" t="s">
        <v>105</v>
      </c>
      <c r="B229" s="76"/>
      <c r="C229" s="53">
        <v>240</v>
      </c>
      <c r="D229" s="50">
        <v>900</v>
      </c>
      <c r="E229" s="32"/>
      <c r="F229" s="26"/>
      <c r="G229" s="32"/>
    </row>
    <row r="230" spans="1:7" ht="19.5" customHeight="1">
      <c r="A230" s="18" t="s">
        <v>13</v>
      </c>
      <c r="B230" s="76" t="s">
        <v>262</v>
      </c>
      <c r="C230" s="53"/>
      <c r="D230" s="50">
        <f>D231</f>
        <v>1000</v>
      </c>
      <c r="E230" s="32"/>
      <c r="F230" s="26"/>
      <c r="G230" s="32"/>
    </row>
    <row r="231" spans="1:7" ht="23.25" customHeight="1">
      <c r="A231" s="18" t="s">
        <v>105</v>
      </c>
      <c r="B231" s="76"/>
      <c r="C231" s="53">
        <v>240</v>
      </c>
      <c r="D231" s="50">
        <v>1000</v>
      </c>
      <c r="E231" s="32"/>
      <c r="F231" s="26"/>
      <c r="G231" s="32"/>
    </row>
    <row r="232" spans="1:7" ht="18.75" customHeight="1">
      <c r="A232" s="18" t="s">
        <v>123</v>
      </c>
      <c r="B232" s="76" t="s">
        <v>263</v>
      </c>
      <c r="C232" s="53"/>
      <c r="D232" s="50">
        <f>D233</f>
        <v>10540</v>
      </c>
      <c r="E232" s="32"/>
      <c r="F232" s="26"/>
      <c r="G232" s="32"/>
    </row>
    <row r="233" spans="1:7" ht="26.25" customHeight="1">
      <c r="A233" s="18" t="s">
        <v>105</v>
      </c>
      <c r="B233" s="76"/>
      <c r="C233" s="53">
        <v>240</v>
      </c>
      <c r="D233" s="50">
        <v>10540</v>
      </c>
      <c r="E233" s="32"/>
      <c r="F233" s="26"/>
      <c r="G233" s="32"/>
    </row>
    <row r="234" spans="1:7" ht="18.75" customHeight="1">
      <c r="A234" s="18" t="s">
        <v>246</v>
      </c>
      <c r="B234" s="44" t="s">
        <v>248</v>
      </c>
      <c r="C234" s="45"/>
      <c r="D234" s="19">
        <f>D235+D237</f>
        <v>546.5</v>
      </c>
      <c r="E234" s="32"/>
      <c r="F234" s="26"/>
      <c r="G234" s="32"/>
    </row>
    <row r="235" spans="1:7" ht="14.25" customHeight="1">
      <c r="A235" s="18" t="s">
        <v>39</v>
      </c>
      <c r="B235" s="44" t="s">
        <v>249</v>
      </c>
      <c r="C235" s="45"/>
      <c r="D235" s="19">
        <f>D236</f>
        <v>150</v>
      </c>
      <c r="E235" s="32"/>
      <c r="F235" s="26"/>
      <c r="G235" s="32"/>
    </row>
    <row r="236" spans="1:7" ht="21.75" customHeight="1">
      <c r="A236" s="18" t="s">
        <v>105</v>
      </c>
      <c r="B236" s="44"/>
      <c r="C236" s="45">
        <v>240</v>
      </c>
      <c r="D236" s="19">
        <v>150</v>
      </c>
      <c r="E236" s="32"/>
      <c r="F236" s="26"/>
      <c r="G236" s="32"/>
    </row>
    <row r="237" spans="1:7" ht="45" customHeight="1">
      <c r="A237" s="18" t="s">
        <v>247</v>
      </c>
      <c r="B237" s="47" t="s">
        <v>250</v>
      </c>
      <c r="C237" s="40"/>
      <c r="D237" s="19">
        <f>D238</f>
        <v>396.5</v>
      </c>
      <c r="E237" s="32"/>
      <c r="F237" s="26"/>
      <c r="G237" s="32"/>
    </row>
    <row r="238" spans="1:7" ht="29.25" customHeight="1">
      <c r="A238" s="18" t="s">
        <v>105</v>
      </c>
      <c r="B238" s="47"/>
      <c r="C238" s="40">
        <v>240</v>
      </c>
      <c r="D238" s="19">
        <v>396.5</v>
      </c>
      <c r="E238" s="32"/>
      <c r="F238" s="26"/>
      <c r="G238" s="32"/>
    </row>
    <row r="239" spans="1:6" ht="39" customHeight="1">
      <c r="A239" s="18" t="s">
        <v>81</v>
      </c>
      <c r="B239" s="14" t="s">
        <v>82</v>
      </c>
      <c r="C239" s="14"/>
      <c r="D239" s="13">
        <f>D240+D243+D245+D247+D249</f>
        <v>21925.6</v>
      </c>
      <c r="E239" s="32"/>
      <c r="F239" s="32"/>
    </row>
    <row r="240" spans="1:6" ht="16.5" customHeight="1">
      <c r="A240" s="18" t="s">
        <v>13</v>
      </c>
      <c r="B240" s="14" t="s">
        <v>83</v>
      </c>
      <c r="C240" s="14"/>
      <c r="D240" s="13">
        <f>D242+D241</f>
        <v>5591.9</v>
      </c>
      <c r="E240" s="32"/>
      <c r="F240" s="32"/>
    </row>
    <row r="241" spans="1:6" ht="24.75" customHeight="1">
      <c r="A241" s="18" t="s">
        <v>32</v>
      </c>
      <c r="B241" s="14"/>
      <c r="C241" s="14">
        <v>240</v>
      </c>
      <c r="D241" s="13">
        <v>3719.6</v>
      </c>
      <c r="E241" s="32"/>
      <c r="F241" s="32"/>
    </row>
    <row r="242" spans="1:6" ht="19.5" customHeight="1">
      <c r="A242" s="18" t="s">
        <v>14</v>
      </c>
      <c r="B242" s="14"/>
      <c r="C242" s="14">
        <v>610</v>
      </c>
      <c r="D242" s="13">
        <v>1872.3</v>
      </c>
      <c r="E242" s="32"/>
      <c r="F242" s="32"/>
    </row>
    <row r="243" spans="1:6" ht="18.75" customHeight="1">
      <c r="A243" s="18" t="s">
        <v>35</v>
      </c>
      <c r="B243" s="14" t="s">
        <v>84</v>
      </c>
      <c r="C243" s="14"/>
      <c r="D243" s="13">
        <f>D244</f>
        <v>9</v>
      </c>
      <c r="E243" s="32"/>
      <c r="F243" s="32"/>
    </row>
    <row r="244" spans="1:6" ht="30" customHeight="1">
      <c r="A244" s="18" t="s">
        <v>32</v>
      </c>
      <c r="B244" s="14"/>
      <c r="C244" s="14">
        <v>240</v>
      </c>
      <c r="D244" s="13">
        <v>9</v>
      </c>
      <c r="E244" s="32"/>
      <c r="F244" s="32"/>
    </row>
    <row r="245" spans="1:6" ht="15" customHeight="1">
      <c r="A245" s="18" t="s">
        <v>39</v>
      </c>
      <c r="B245" s="14" t="s">
        <v>85</v>
      </c>
      <c r="C245" s="14"/>
      <c r="D245" s="13">
        <f>D246</f>
        <v>10331.8</v>
      </c>
      <c r="E245" s="32"/>
      <c r="F245" s="32"/>
    </row>
    <row r="246" spans="1:9" ht="26.25" customHeight="1">
      <c r="A246" s="18" t="s">
        <v>32</v>
      </c>
      <c r="B246" s="14"/>
      <c r="C246" s="14">
        <v>240</v>
      </c>
      <c r="D246" s="13">
        <v>10331.8</v>
      </c>
      <c r="E246" s="32"/>
      <c r="F246" s="32"/>
      <c r="H246" s="32"/>
      <c r="I246" s="32"/>
    </row>
    <row r="247" spans="1:9" ht="26.25" customHeight="1">
      <c r="A247" s="37" t="s">
        <v>204</v>
      </c>
      <c r="B247" s="38" t="s">
        <v>322</v>
      </c>
      <c r="C247" s="14"/>
      <c r="D247" s="13">
        <f>D248</f>
        <v>1059.9</v>
      </c>
      <c r="E247" s="32"/>
      <c r="F247" s="32"/>
      <c r="H247" s="32"/>
      <c r="I247" s="32"/>
    </row>
    <row r="248" spans="1:9" ht="26.25" customHeight="1">
      <c r="A248" s="37" t="s">
        <v>32</v>
      </c>
      <c r="B248" s="14"/>
      <c r="C248" s="39">
        <v>240</v>
      </c>
      <c r="D248" s="77">
        <v>1059.9</v>
      </c>
      <c r="E248" s="32"/>
      <c r="F248" s="32"/>
      <c r="H248" s="32"/>
      <c r="I248" s="32"/>
    </row>
    <row r="249" spans="1:6" ht="17.25" customHeight="1">
      <c r="A249" s="37" t="s">
        <v>123</v>
      </c>
      <c r="B249" s="14" t="s">
        <v>124</v>
      </c>
      <c r="C249" s="14"/>
      <c r="D249" s="13">
        <f>D250</f>
        <v>4933</v>
      </c>
      <c r="E249" s="32"/>
      <c r="F249" s="32"/>
    </row>
    <row r="250" spans="1:6" ht="26.25" customHeight="1">
      <c r="A250" s="37" t="s">
        <v>32</v>
      </c>
      <c r="B250" s="14"/>
      <c r="C250" s="14">
        <v>240</v>
      </c>
      <c r="D250" s="13">
        <v>4933</v>
      </c>
      <c r="E250" s="32"/>
      <c r="F250" s="32"/>
    </row>
    <row r="251" spans="1:6" ht="22.5" customHeight="1">
      <c r="A251" s="37" t="s">
        <v>86</v>
      </c>
      <c r="B251" s="14" t="s">
        <v>87</v>
      </c>
      <c r="C251" s="14"/>
      <c r="D251" s="13">
        <f>D252</f>
        <v>2435</v>
      </c>
      <c r="E251" s="32"/>
      <c r="F251" s="32"/>
    </row>
    <row r="252" spans="1:6" ht="15" customHeight="1">
      <c r="A252" s="37" t="s">
        <v>39</v>
      </c>
      <c r="B252" s="14" t="s">
        <v>88</v>
      </c>
      <c r="C252" s="14"/>
      <c r="D252" s="13">
        <f>D253</f>
        <v>2435</v>
      </c>
      <c r="E252" s="32"/>
      <c r="F252" s="32"/>
    </row>
    <row r="253" spans="1:9" ht="24.75" customHeight="1">
      <c r="A253" s="37" t="s">
        <v>32</v>
      </c>
      <c r="B253" s="14"/>
      <c r="C253" s="14">
        <v>240</v>
      </c>
      <c r="D253" s="13">
        <v>2435</v>
      </c>
      <c r="E253" s="32"/>
      <c r="F253" s="32"/>
      <c r="H253" s="32"/>
      <c r="I253" s="32"/>
    </row>
    <row r="254" spans="1:9" ht="13.5" customHeight="1">
      <c r="A254" s="18" t="s">
        <v>240</v>
      </c>
      <c r="B254" s="76" t="s">
        <v>242</v>
      </c>
      <c r="C254" s="40"/>
      <c r="D254" s="19">
        <f>D255+D259+D261+D266+D268+D270+D272+D275+D278+D280</f>
        <v>155068.69999999998</v>
      </c>
      <c r="E254" s="32"/>
      <c r="F254" s="32"/>
      <c r="H254" s="32"/>
      <c r="I254" s="32"/>
    </row>
    <row r="255" spans="1:9" ht="16.5" customHeight="1">
      <c r="A255" s="18" t="s">
        <v>13</v>
      </c>
      <c r="B255" s="17" t="s">
        <v>264</v>
      </c>
      <c r="C255" s="17"/>
      <c r="D255" s="49">
        <f>SUM(D256:D258)</f>
        <v>26009.600000000002</v>
      </c>
      <c r="E255" s="32"/>
      <c r="F255" s="32"/>
      <c r="H255" s="32"/>
      <c r="I255" s="32"/>
    </row>
    <row r="256" spans="1:9" ht="17.25" customHeight="1">
      <c r="A256" s="16" t="s">
        <v>203</v>
      </c>
      <c r="B256" s="17"/>
      <c r="C256" s="17" t="s">
        <v>208</v>
      </c>
      <c r="D256" s="49">
        <v>21940.9</v>
      </c>
      <c r="E256" s="32"/>
      <c r="F256" s="32"/>
      <c r="H256" s="32"/>
      <c r="I256" s="32"/>
    </row>
    <row r="257" spans="1:9" ht="24.75" customHeight="1">
      <c r="A257" s="16" t="s">
        <v>105</v>
      </c>
      <c r="B257" s="17"/>
      <c r="C257" s="17" t="s">
        <v>68</v>
      </c>
      <c r="D257" s="49">
        <v>3988</v>
      </c>
      <c r="E257" s="61"/>
      <c r="F257" s="32"/>
      <c r="H257" s="32"/>
      <c r="I257" s="32"/>
    </row>
    <row r="258" spans="1:9" ht="18.75" customHeight="1">
      <c r="A258" s="16" t="s">
        <v>115</v>
      </c>
      <c r="B258" s="17"/>
      <c r="C258" s="17" t="s">
        <v>119</v>
      </c>
      <c r="D258" s="49">
        <v>80.7</v>
      </c>
      <c r="E258" s="32"/>
      <c r="F258" s="32"/>
      <c r="H258" s="32"/>
      <c r="I258" s="32"/>
    </row>
    <row r="259" spans="1:9" ht="19.5" customHeight="1">
      <c r="A259" s="18" t="s">
        <v>241</v>
      </c>
      <c r="B259" s="76" t="s">
        <v>243</v>
      </c>
      <c r="C259" s="40"/>
      <c r="D259" s="19">
        <f>D260</f>
        <v>2180</v>
      </c>
      <c r="E259" s="32"/>
      <c r="F259" s="32"/>
      <c r="H259" s="32"/>
      <c r="I259" s="32"/>
    </row>
    <row r="260" spans="1:9" ht="21" customHeight="1">
      <c r="A260" s="18" t="s">
        <v>40</v>
      </c>
      <c r="B260" s="41"/>
      <c r="C260" s="42" t="s">
        <v>118</v>
      </c>
      <c r="D260" s="19">
        <v>2180</v>
      </c>
      <c r="E260" s="32"/>
      <c r="F260" s="32"/>
      <c r="H260" s="32"/>
      <c r="I260" s="32"/>
    </row>
    <row r="261" spans="1:9" ht="21" customHeight="1">
      <c r="A261" s="18" t="s">
        <v>39</v>
      </c>
      <c r="B261" s="47" t="s">
        <v>251</v>
      </c>
      <c r="C261" s="40"/>
      <c r="D261" s="19">
        <f>SUM(D262:D265)</f>
        <v>107609.09999999999</v>
      </c>
      <c r="E261" s="32"/>
      <c r="F261" s="32"/>
      <c r="H261" s="32"/>
      <c r="I261" s="32"/>
    </row>
    <row r="262" spans="1:9" ht="19.5" customHeight="1">
      <c r="A262" s="18" t="s">
        <v>40</v>
      </c>
      <c r="B262" s="41"/>
      <c r="C262" s="42" t="s">
        <v>118</v>
      </c>
      <c r="D262" s="19">
        <v>98097.5</v>
      </c>
      <c r="E262" s="32"/>
      <c r="F262" s="32"/>
      <c r="H262" s="32"/>
      <c r="I262" s="32"/>
    </row>
    <row r="263" spans="1:9" ht="24.75" customHeight="1">
      <c r="A263" s="18" t="s">
        <v>105</v>
      </c>
      <c r="B263" s="41"/>
      <c r="C263" s="42" t="s">
        <v>68</v>
      </c>
      <c r="D263" s="19">
        <v>8930.9</v>
      </c>
      <c r="E263" s="32"/>
      <c r="F263" s="32"/>
      <c r="H263" s="32"/>
      <c r="I263" s="32"/>
    </row>
    <row r="264" spans="1:9" ht="24.75" customHeight="1">
      <c r="A264" s="75" t="s">
        <v>91</v>
      </c>
      <c r="B264" s="41"/>
      <c r="C264" s="42" t="s">
        <v>180</v>
      </c>
      <c r="D264" s="19">
        <v>480.7</v>
      </c>
      <c r="E264" s="32"/>
      <c r="F264" s="32"/>
      <c r="H264" s="32"/>
      <c r="I264" s="32"/>
    </row>
    <row r="265" spans="1:9" ht="18.75" customHeight="1">
      <c r="A265" s="18" t="s">
        <v>115</v>
      </c>
      <c r="B265" s="41"/>
      <c r="C265" s="42" t="s">
        <v>119</v>
      </c>
      <c r="D265" s="19">
        <v>100</v>
      </c>
      <c r="E265" s="32"/>
      <c r="F265" s="32"/>
      <c r="H265" s="32"/>
      <c r="I265" s="32"/>
    </row>
    <row r="266" spans="1:9" ht="45" customHeight="1">
      <c r="A266" s="18" t="s">
        <v>89</v>
      </c>
      <c r="B266" s="17" t="s">
        <v>310</v>
      </c>
      <c r="C266" s="39"/>
      <c r="D266" s="19">
        <f>D267</f>
        <v>3000</v>
      </c>
      <c r="E266" s="32"/>
      <c r="F266" s="32"/>
      <c r="H266" s="32"/>
      <c r="I266" s="32"/>
    </row>
    <row r="267" spans="1:9" ht="26.25" customHeight="1">
      <c r="A267" s="75" t="s">
        <v>91</v>
      </c>
      <c r="B267" s="39"/>
      <c r="C267" s="17" t="s">
        <v>180</v>
      </c>
      <c r="D267" s="19">
        <v>3000</v>
      </c>
      <c r="E267" s="32"/>
      <c r="F267" s="32"/>
      <c r="H267" s="32"/>
      <c r="I267" s="32"/>
    </row>
    <row r="268" spans="1:9" ht="18" customHeight="1">
      <c r="A268" s="18" t="s">
        <v>271</v>
      </c>
      <c r="B268" s="47" t="s">
        <v>272</v>
      </c>
      <c r="C268" s="40"/>
      <c r="D268" s="19">
        <f>SUM(D269:D269)</f>
        <v>560</v>
      </c>
      <c r="E268" s="32"/>
      <c r="F268" s="32"/>
      <c r="H268" s="32"/>
      <c r="I268" s="32"/>
    </row>
    <row r="269" spans="1:9" ht="23.25" customHeight="1">
      <c r="A269" s="18" t="s">
        <v>105</v>
      </c>
      <c r="B269" s="47"/>
      <c r="C269" s="40">
        <v>240</v>
      </c>
      <c r="D269" s="19">
        <v>560</v>
      </c>
      <c r="E269" s="32"/>
      <c r="F269" s="32"/>
      <c r="H269" s="32"/>
      <c r="I269" s="32"/>
    </row>
    <row r="270" spans="1:9" ht="17.25" customHeight="1">
      <c r="A270" s="18" t="s">
        <v>253</v>
      </c>
      <c r="B270" s="17" t="s">
        <v>254</v>
      </c>
      <c r="C270" s="14"/>
      <c r="D270" s="50">
        <f>D271</f>
        <v>7500</v>
      </c>
      <c r="E270" s="32"/>
      <c r="F270" s="32"/>
      <c r="H270" s="32"/>
      <c r="I270" s="32"/>
    </row>
    <row r="271" spans="1:9" ht="24.75" customHeight="1">
      <c r="A271" s="18" t="s">
        <v>105</v>
      </c>
      <c r="B271" s="17"/>
      <c r="C271" s="14">
        <v>240</v>
      </c>
      <c r="D271" s="50">
        <v>7500</v>
      </c>
      <c r="E271" s="32"/>
      <c r="F271" s="32"/>
      <c r="H271" s="32"/>
      <c r="I271" s="32"/>
    </row>
    <row r="272" spans="1:9" ht="24.75" customHeight="1">
      <c r="A272" s="48" t="s">
        <v>269</v>
      </c>
      <c r="B272" s="74" t="s">
        <v>270</v>
      </c>
      <c r="C272" s="54"/>
      <c r="D272" s="49">
        <f>SUM(D273:D274)</f>
        <v>5975</v>
      </c>
      <c r="E272" s="32"/>
      <c r="F272" s="32"/>
      <c r="H272" s="32"/>
      <c r="I272" s="32"/>
    </row>
    <row r="273" spans="1:9" ht="16.5" customHeight="1">
      <c r="A273" s="18" t="s">
        <v>40</v>
      </c>
      <c r="B273" s="47"/>
      <c r="C273" s="40">
        <v>120</v>
      </c>
      <c r="D273" s="19">
        <v>5703.9</v>
      </c>
      <c r="E273" s="32"/>
      <c r="F273" s="32"/>
      <c r="H273" s="32"/>
      <c r="I273" s="32"/>
    </row>
    <row r="274" spans="1:9" ht="24.75" customHeight="1">
      <c r="A274" s="43" t="s">
        <v>105</v>
      </c>
      <c r="B274" s="44"/>
      <c r="C274" s="45">
        <v>240</v>
      </c>
      <c r="D274" s="46">
        <v>271.1</v>
      </c>
      <c r="E274" s="32"/>
      <c r="F274" s="32"/>
      <c r="H274" s="32"/>
      <c r="I274" s="32"/>
    </row>
    <row r="275" spans="1:9" ht="45" customHeight="1">
      <c r="A275" s="18" t="s">
        <v>247</v>
      </c>
      <c r="B275" s="96" t="s">
        <v>252</v>
      </c>
      <c r="C275" s="97"/>
      <c r="D275" s="19">
        <f>D276+D277</f>
        <v>570.5</v>
      </c>
      <c r="E275" s="32"/>
      <c r="F275" s="32"/>
      <c r="H275" s="32"/>
      <c r="I275" s="32"/>
    </row>
    <row r="276" spans="1:9" ht="16.5" customHeight="1">
      <c r="A276" s="18" t="s">
        <v>40</v>
      </c>
      <c r="B276" s="39"/>
      <c r="C276" s="17" t="s">
        <v>118</v>
      </c>
      <c r="D276" s="19">
        <v>565.5</v>
      </c>
      <c r="E276" s="32"/>
      <c r="F276" s="32"/>
      <c r="H276" s="32"/>
      <c r="I276" s="32"/>
    </row>
    <row r="277" spans="1:9" ht="24" customHeight="1">
      <c r="A277" s="43" t="s">
        <v>105</v>
      </c>
      <c r="B277" s="39"/>
      <c r="C277" s="17" t="s">
        <v>68</v>
      </c>
      <c r="D277" s="19">
        <v>5</v>
      </c>
      <c r="E277" s="32"/>
      <c r="F277" s="32"/>
      <c r="H277" s="32"/>
      <c r="I277" s="32"/>
    </row>
    <row r="278" spans="1:9" ht="24" customHeight="1">
      <c r="A278" s="18" t="s">
        <v>265</v>
      </c>
      <c r="B278" s="17" t="s">
        <v>266</v>
      </c>
      <c r="C278" s="57"/>
      <c r="D278" s="19">
        <f>D279</f>
        <v>100</v>
      </c>
      <c r="E278" s="32"/>
      <c r="F278" s="32"/>
      <c r="H278" s="32"/>
      <c r="I278" s="32"/>
    </row>
    <row r="279" spans="1:9" ht="23.25" customHeight="1">
      <c r="A279" s="18" t="s">
        <v>105</v>
      </c>
      <c r="B279" s="78"/>
      <c r="C279" s="79">
        <v>240</v>
      </c>
      <c r="D279" s="49">
        <v>100</v>
      </c>
      <c r="E279" s="32"/>
      <c r="F279" s="32"/>
      <c r="H279" s="32"/>
      <c r="I279" s="32"/>
    </row>
    <row r="280" spans="1:9" ht="20.25" customHeight="1">
      <c r="A280" s="18" t="s">
        <v>123</v>
      </c>
      <c r="B280" s="47" t="s">
        <v>267</v>
      </c>
      <c r="C280" s="40"/>
      <c r="D280" s="19">
        <f>SUM(D281:D283)</f>
        <v>1564.5</v>
      </c>
      <c r="E280" s="32"/>
      <c r="F280" s="32"/>
      <c r="H280" s="32"/>
      <c r="I280" s="32"/>
    </row>
    <row r="281" spans="1:9" ht="26.25" customHeight="1">
      <c r="A281" s="43" t="s">
        <v>105</v>
      </c>
      <c r="B281" s="44"/>
      <c r="C281" s="45">
        <v>240</v>
      </c>
      <c r="D281" s="46">
        <v>1326</v>
      </c>
      <c r="E281" s="32"/>
      <c r="F281" s="32"/>
      <c r="H281" s="32"/>
      <c r="I281" s="32"/>
    </row>
    <row r="282" spans="1:9" ht="15" customHeight="1">
      <c r="A282" s="18" t="s">
        <v>202</v>
      </c>
      <c r="B282" s="17"/>
      <c r="C282" s="39">
        <v>830</v>
      </c>
      <c r="D282" s="19">
        <v>15</v>
      </c>
      <c r="E282" s="32"/>
      <c r="F282" s="32"/>
      <c r="H282" s="32"/>
      <c r="I282" s="32"/>
    </row>
    <row r="283" spans="1:9" ht="15.75" customHeight="1">
      <c r="A283" s="18" t="s">
        <v>115</v>
      </c>
      <c r="B283" s="39" t="s">
        <v>268</v>
      </c>
      <c r="C283" s="17" t="s">
        <v>119</v>
      </c>
      <c r="D283" s="19">
        <v>223.5</v>
      </c>
      <c r="E283" s="32"/>
      <c r="F283" s="32"/>
      <c r="H283" s="32"/>
      <c r="I283" s="32"/>
    </row>
    <row r="284" spans="1:9" ht="22.5" customHeight="1">
      <c r="A284" s="99" t="s">
        <v>346</v>
      </c>
      <c r="B284" s="39" t="s">
        <v>344</v>
      </c>
      <c r="C284" s="17"/>
      <c r="D284" s="117">
        <f>D285</f>
        <v>100</v>
      </c>
      <c r="E284" s="32"/>
      <c r="F284" s="32"/>
      <c r="H284" s="32"/>
      <c r="I284" s="32"/>
    </row>
    <row r="285" spans="1:9" ht="15" customHeight="1">
      <c r="A285" s="99" t="s">
        <v>92</v>
      </c>
      <c r="B285" s="39" t="s">
        <v>345</v>
      </c>
      <c r="C285" s="17"/>
      <c r="D285" s="118">
        <f>D286</f>
        <v>100</v>
      </c>
      <c r="E285" s="32"/>
      <c r="F285" s="32"/>
      <c r="H285" s="32"/>
      <c r="I285" s="32"/>
    </row>
    <row r="286" spans="1:9" ht="17.25" customHeight="1">
      <c r="A286" s="112" t="s">
        <v>94</v>
      </c>
      <c r="B286" s="39"/>
      <c r="C286" s="17" t="s">
        <v>95</v>
      </c>
      <c r="D286" s="118">
        <v>100</v>
      </c>
      <c r="E286" s="32"/>
      <c r="F286" s="32"/>
      <c r="H286" s="32"/>
      <c r="I286" s="32"/>
    </row>
    <row r="287" spans="1:4" ht="39.75" customHeight="1">
      <c r="A287" s="15" t="s">
        <v>159</v>
      </c>
      <c r="B287" s="62" t="s">
        <v>163</v>
      </c>
      <c r="C287" s="36"/>
      <c r="D287" s="35">
        <f>D288+D299+D302</f>
        <v>95582.69999999998</v>
      </c>
    </row>
    <row r="288" spans="1:4" ht="25.5" customHeight="1">
      <c r="A288" s="48" t="s">
        <v>160</v>
      </c>
      <c r="B288" s="80" t="s">
        <v>164</v>
      </c>
      <c r="C288" s="17"/>
      <c r="D288" s="19">
        <f>D289+D291+D293+D295+D297</f>
        <v>2530</v>
      </c>
    </row>
    <row r="289" spans="1:4" ht="15.75" customHeight="1">
      <c r="A289" s="81" t="s">
        <v>185</v>
      </c>
      <c r="B289" s="82" t="s">
        <v>369</v>
      </c>
      <c r="C289" s="82"/>
      <c r="D289" s="83">
        <f>D290</f>
        <v>680</v>
      </c>
    </row>
    <row r="290" spans="1:4" ht="24.75" customHeight="1">
      <c r="A290" s="75" t="s">
        <v>32</v>
      </c>
      <c r="B290" s="82"/>
      <c r="C290" s="82" t="s">
        <v>68</v>
      </c>
      <c r="D290" s="83">
        <v>680</v>
      </c>
    </row>
    <row r="291" spans="1:4" ht="17.25" customHeight="1">
      <c r="A291" s="48" t="s">
        <v>39</v>
      </c>
      <c r="B291" s="80" t="s">
        <v>165</v>
      </c>
      <c r="C291" s="17"/>
      <c r="D291" s="19">
        <f>D292</f>
        <v>80</v>
      </c>
    </row>
    <row r="292" spans="1:4" ht="15.75" customHeight="1">
      <c r="A292" s="48" t="s">
        <v>41</v>
      </c>
      <c r="B292" s="80"/>
      <c r="C292" s="17" t="s">
        <v>119</v>
      </c>
      <c r="D292" s="19">
        <v>80</v>
      </c>
    </row>
    <row r="293" spans="1:4" ht="14.25" customHeight="1">
      <c r="A293" s="18" t="s">
        <v>172</v>
      </c>
      <c r="B293" s="80" t="s">
        <v>173</v>
      </c>
      <c r="C293" s="17"/>
      <c r="D293" s="19">
        <f>D294</f>
        <v>100</v>
      </c>
    </row>
    <row r="294" spans="1:4" ht="24.75" customHeight="1">
      <c r="A294" s="75" t="s">
        <v>32</v>
      </c>
      <c r="B294" s="80"/>
      <c r="C294" s="17" t="s">
        <v>68</v>
      </c>
      <c r="D294" s="19">
        <v>100</v>
      </c>
    </row>
    <row r="295" spans="1:4" ht="15" customHeight="1">
      <c r="A295" s="18" t="s">
        <v>174</v>
      </c>
      <c r="B295" s="80" t="s">
        <v>175</v>
      </c>
      <c r="C295" s="17"/>
      <c r="D295" s="19">
        <f>D296</f>
        <v>1150</v>
      </c>
    </row>
    <row r="296" spans="1:4" ht="24.75" customHeight="1">
      <c r="A296" s="75" t="s">
        <v>32</v>
      </c>
      <c r="B296" s="80"/>
      <c r="C296" s="17" t="s">
        <v>68</v>
      </c>
      <c r="D296" s="19">
        <v>1150</v>
      </c>
    </row>
    <row r="297" spans="1:4" ht="24" customHeight="1">
      <c r="A297" s="48" t="s">
        <v>161</v>
      </c>
      <c r="B297" s="80" t="s">
        <v>166</v>
      </c>
      <c r="C297" s="17"/>
      <c r="D297" s="19">
        <f>D298</f>
        <v>520</v>
      </c>
    </row>
    <row r="298" spans="1:4" ht="21.75" customHeight="1">
      <c r="A298" s="48" t="s">
        <v>32</v>
      </c>
      <c r="B298" s="80"/>
      <c r="C298" s="17" t="s">
        <v>68</v>
      </c>
      <c r="D298" s="19">
        <v>520</v>
      </c>
    </row>
    <row r="299" spans="1:4" ht="22.5">
      <c r="A299" s="84" t="s">
        <v>162</v>
      </c>
      <c r="B299" s="80" t="s">
        <v>167</v>
      </c>
      <c r="C299" s="58"/>
      <c r="D299" s="19">
        <f>D300</f>
        <v>6500</v>
      </c>
    </row>
    <row r="300" spans="1:4" ht="45" customHeight="1">
      <c r="A300" s="85" t="s">
        <v>323</v>
      </c>
      <c r="B300" s="80" t="s">
        <v>168</v>
      </c>
      <c r="C300" s="58"/>
      <c r="D300" s="19">
        <f>D301</f>
        <v>6500</v>
      </c>
    </row>
    <row r="301" spans="1:4" ht="22.5">
      <c r="A301" s="48" t="s">
        <v>32</v>
      </c>
      <c r="B301" s="80"/>
      <c r="C301" s="17" t="s">
        <v>68</v>
      </c>
      <c r="D301" s="19">
        <v>6500</v>
      </c>
    </row>
    <row r="302" spans="1:4" ht="12.75">
      <c r="A302" s="18" t="s">
        <v>114</v>
      </c>
      <c r="B302" s="17" t="s">
        <v>169</v>
      </c>
      <c r="C302" s="17"/>
      <c r="D302" s="19">
        <f>D303+D305+D307+D309+D314+D316+D318+D320+D323</f>
        <v>86552.69999999998</v>
      </c>
    </row>
    <row r="303" spans="1:4" ht="20.25" customHeight="1">
      <c r="A303" s="75" t="s">
        <v>177</v>
      </c>
      <c r="B303" s="82" t="s">
        <v>178</v>
      </c>
      <c r="C303" s="82"/>
      <c r="D303" s="19">
        <f>D304</f>
        <v>1550</v>
      </c>
    </row>
    <row r="304" spans="1:4" ht="22.5">
      <c r="A304" s="75" t="s">
        <v>32</v>
      </c>
      <c r="B304" s="82"/>
      <c r="C304" s="82" t="s">
        <v>68</v>
      </c>
      <c r="D304" s="83">
        <v>1550</v>
      </c>
    </row>
    <row r="305" spans="1:4" ht="12.75">
      <c r="A305" s="81" t="s">
        <v>371</v>
      </c>
      <c r="B305" s="82" t="s">
        <v>370</v>
      </c>
      <c r="C305" s="82"/>
      <c r="D305" s="19">
        <f>D306</f>
        <v>55</v>
      </c>
    </row>
    <row r="306" spans="1:4" ht="22.5">
      <c r="A306" s="75" t="s">
        <v>32</v>
      </c>
      <c r="B306" s="82"/>
      <c r="C306" s="82" t="s">
        <v>68</v>
      </c>
      <c r="D306" s="83">
        <v>55</v>
      </c>
    </row>
    <row r="307" spans="1:4" ht="12.75">
      <c r="A307" s="81" t="s">
        <v>185</v>
      </c>
      <c r="B307" s="82" t="s">
        <v>186</v>
      </c>
      <c r="C307" s="82"/>
      <c r="D307" s="19">
        <f>D308</f>
        <v>545</v>
      </c>
    </row>
    <row r="308" spans="1:4" ht="22.5">
      <c r="A308" s="75" t="s">
        <v>32</v>
      </c>
      <c r="B308" s="82"/>
      <c r="C308" s="82" t="s">
        <v>68</v>
      </c>
      <c r="D308" s="83">
        <v>545</v>
      </c>
    </row>
    <row r="309" spans="1:4" ht="18" customHeight="1">
      <c r="A309" s="18" t="s">
        <v>39</v>
      </c>
      <c r="B309" s="17" t="s">
        <v>170</v>
      </c>
      <c r="C309" s="17"/>
      <c r="D309" s="19">
        <f>SUM(D310:D313)</f>
        <v>23031.1</v>
      </c>
    </row>
    <row r="310" spans="1:4" ht="13.5" customHeight="1">
      <c r="A310" s="75" t="s">
        <v>40</v>
      </c>
      <c r="B310" s="17"/>
      <c r="C310" s="39">
        <v>120</v>
      </c>
      <c r="D310" s="19">
        <v>21427.3</v>
      </c>
    </row>
    <row r="311" spans="1:4" ht="22.5">
      <c r="A311" s="75" t="s">
        <v>32</v>
      </c>
      <c r="B311" s="17"/>
      <c r="C311" s="39">
        <v>240</v>
      </c>
      <c r="D311" s="19">
        <v>1492.6</v>
      </c>
    </row>
    <row r="312" spans="1:4" ht="22.5">
      <c r="A312" s="124" t="s">
        <v>91</v>
      </c>
      <c r="B312" s="17"/>
      <c r="C312" s="39">
        <v>320</v>
      </c>
      <c r="D312" s="19">
        <v>91.2</v>
      </c>
    </row>
    <row r="313" spans="1:4" ht="12.75">
      <c r="A313" s="86" t="s">
        <v>41</v>
      </c>
      <c r="B313" s="17"/>
      <c r="C313" s="39">
        <v>850</v>
      </c>
      <c r="D313" s="19">
        <v>20</v>
      </c>
    </row>
    <row r="314" spans="1:4" ht="45">
      <c r="A314" s="75" t="s">
        <v>89</v>
      </c>
      <c r="B314" s="82" t="s">
        <v>179</v>
      </c>
      <c r="C314" s="82"/>
      <c r="D314" s="83">
        <f>D315</f>
        <v>730</v>
      </c>
    </row>
    <row r="315" spans="1:4" ht="22.5">
      <c r="A315" s="75" t="s">
        <v>91</v>
      </c>
      <c r="B315" s="39"/>
      <c r="C315" s="17" t="s">
        <v>180</v>
      </c>
      <c r="D315" s="83">
        <v>730</v>
      </c>
    </row>
    <row r="316" spans="1:4" ht="21.75" customHeight="1">
      <c r="A316" s="75" t="s">
        <v>181</v>
      </c>
      <c r="B316" s="82" t="s">
        <v>182</v>
      </c>
      <c r="C316" s="82"/>
      <c r="D316" s="83">
        <f>D317</f>
        <v>40767.2</v>
      </c>
    </row>
    <row r="317" spans="1:4" ht="12.75">
      <c r="A317" s="86" t="s">
        <v>41</v>
      </c>
      <c r="B317" s="82"/>
      <c r="C317" s="82" t="s">
        <v>119</v>
      </c>
      <c r="D317" s="83">
        <v>40767.2</v>
      </c>
    </row>
    <row r="318" spans="1:4" ht="22.5">
      <c r="A318" s="18" t="s">
        <v>183</v>
      </c>
      <c r="B318" s="17" t="s">
        <v>184</v>
      </c>
      <c r="C318" s="17"/>
      <c r="D318" s="19">
        <f>D319</f>
        <v>3600</v>
      </c>
    </row>
    <row r="319" spans="1:4" ht="22.5">
      <c r="A319" s="75" t="s">
        <v>32</v>
      </c>
      <c r="B319" s="82"/>
      <c r="C319" s="82" t="s">
        <v>68</v>
      </c>
      <c r="D319" s="83">
        <v>3600</v>
      </c>
    </row>
    <row r="320" spans="1:4" ht="12.75">
      <c r="A320" s="18" t="s">
        <v>348</v>
      </c>
      <c r="B320" s="17" t="s">
        <v>349</v>
      </c>
      <c r="C320" s="39"/>
      <c r="D320" s="19">
        <f>D321+D322</f>
        <v>5243</v>
      </c>
    </row>
    <row r="321" spans="1:4" ht="12.75">
      <c r="A321" s="37" t="s">
        <v>40</v>
      </c>
      <c r="B321" s="17"/>
      <c r="C321" s="39">
        <v>120</v>
      </c>
      <c r="D321" s="19">
        <v>430</v>
      </c>
    </row>
    <row r="322" spans="1:4" ht="22.5">
      <c r="A322" s="18" t="s">
        <v>32</v>
      </c>
      <c r="B322" s="17"/>
      <c r="C322" s="39">
        <v>240</v>
      </c>
      <c r="D322" s="19">
        <v>4813</v>
      </c>
    </row>
    <row r="323" spans="1:4" ht="12.75">
      <c r="A323" s="18" t="s">
        <v>123</v>
      </c>
      <c r="B323" s="82" t="s">
        <v>171</v>
      </c>
      <c r="C323" s="87"/>
      <c r="D323" s="19">
        <f>D324+D325</f>
        <v>11031.4</v>
      </c>
    </row>
    <row r="324" spans="1:4" ht="22.5">
      <c r="A324" s="75" t="s">
        <v>32</v>
      </c>
      <c r="B324" s="82"/>
      <c r="C324" s="82" t="s">
        <v>68</v>
      </c>
      <c r="D324" s="88">
        <v>11011.4</v>
      </c>
    </row>
    <row r="325" spans="1:4" ht="12.75">
      <c r="A325" s="86" t="s">
        <v>41</v>
      </c>
      <c r="B325" s="82"/>
      <c r="C325" s="87" t="s">
        <v>119</v>
      </c>
      <c r="D325" s="83">
        <v>20</v>
      </c>
    </row>
    <row r="326" spans="1:4" ht="27.75" customHeight="1">
      <c r="A326" s="15" t="s">
        <v>324</v>
      </c>
      <c r="B326" s="62" t="s">
        <v>190</v>
      </c>
      <c r="C326" s="36"/>
      <c r="D326" s="35">
        <f>D327+D330</f>
        <v>9759.5</v>
      </c>
    </row>
    <row r="327" spans="1:4" ht="18" customHeight="1">
      <c r="A327" s="18" t="s">
        <v>314</v>
      </c>
      <c r="B327" s="17" t="s">
        <v>316</v>
      </c>
      <c r="C327" s="17"/>
      <c r="D327" s="19">
        <f>D328</f>
        <v>4453.5</v>
      </c>
    </row>
    <row r="328" spans="1:4" ht="17.25" customHeight="1">
      <c r="A328" s="18" t="s">
        <v>315</v>
      </c>
      <c r="B328" s="17" t="s">
        <v>317</v>
      </c>
      <c r="C328" s="39"/>
      <c r="D328" s="19">
        <f>D329</f>
        <v>4453.5</v>
      </c>
    </row>
    <row r="329" spans="1:4" ht="18.75" customHeight="1">
      <c r="A329" s="75" t="s">
        <v>97</v>
      </c>
      <c r="B329" s="39"/>
      <c r="C329" s="17" t="s">
        <v>98</v>
      </c>
      <c r="D329" s="19">
        <v>4453.5</v>
      </c>
    </row>
    <row r="330" spans="1:4" ht="25.5" customHeight="1">
      <c r="A330" s="18" t="s">
        <v>187</v>
      </c>
      <c r="B330" s="38" t="s">
        <v>325</v>
      </c>
      <c r="C330" s="17"/>
      <c r="D330" s="19">
        <f>D331+D333</f>
        <v>5306</v>
      </c>
    </row>
    <row r="331" spans="1:4" ht="28.5" customHeight="1">
      <c r="A331" s="98" t="s">
        <v>188</v>
      </c>
      <c r="B331" s="38" t="s">
        <v>326</v>
      </c>
      <c r="C331" s="89"/>
      <c r="D331" s="83">
        <f>D332</f>
        <v>500</v>
      </c>
    </row>
    <row r="332" spans="1:4" ht="15.75" customHeight="1">
      <c r="A332" s="90" t="s">
        <v>20</v>
      </c>
      <c r="B332" s="82"/>
      <c r="C332" s="87" t="s">
        <v>53</v>
      </c>
      <c r="D332" s="83">
        <v>500</v>
      </c>
    </row>
    <row r="333" spans="1:4" ht="37.5" customHeight="1">
      <c r="A333" s="75" t="s">
        <v>189</v>
      </c>
      <c r="B333" s="38" t="s">
        <v>327</v>
      </c>
      <c r="C333" s="82"/>
      <c r="D333" s="83">
        <f>D334</f>
        <v>4806</v>
      </c>
    </row>
    <row r="334" spans="1:4" ht="15.75" customHeight="1">
      <c r="A334" s="90" t="s">
        <v>20</v>
      </c>
      <c r="B334" s="82"/>
      <c r="C334" s="87" t="s">
        <v>53</v>
      </c>
      <c r="D334" s="83">
        <v>4806</v>
      </c>
    </row>
    <row r="335" spans="1:4" ht="40.5" customHeight="1">
      <c r="A335" s="15" t="s">
        <v>191</v>
      </c>
      <c r="B335" s="62" t="s">
        <v>192</v>
      </c>
      <c r="C335" s="36"/>
      <c r="D335" s="35">
        <f>D336+D341+D344+D357+D359+D363</f>
        <v>199994.5</v>
      </c>
    </row>
    <row r="336" spans="1:4" ht="18.75" customHeight="1">
      <c r="A336" s="75" t="s">
        <v>193</v>
      </c>
      <c r="B336" s="38" t="s">
        <v>195</v>
      </c>
      <c r="C336" s="82"/>
      <c r="D336" s="103">
        <f>D337+D339</f>
        <v>4130.7</v>
      </c>
    </row>
    <row r="337" spans="1:4" ht="18" customHeight="1">
      <c r="A337" s="75" t="s">
        <v>176</v>
      </c>
      <c r="B337" s="38" t="s">
        <v>196</v>
      </c>
      <c r="C337" s="82"/>
      <c r="D337" s="103">
        <f>D338</f>
        <v>3980.7</v>
      </c>
    </row>
    <row r="338" spans="1:4" ht="24.75" customHeight="1">
      <c r="A338" s="75" t="s">
        <v>32</v>
      </c>
      <c r="B338" s="38"/>
      <c r="C338" s="82">
        <v>240</v>
      </c>
      <c r="D338" s="103">
        <v>3980.7</v>
      </c>
    </row>
    <row r="339" spans="1:4" ht="20.25" customHeight="1">
      <c r="A339" s="99" t="s">
        <v>329</v>
      </c>
      <c r="B339" s="100" t="s">
        <v>330</v>
      </c>
      <c r="C339" s="101"/>
      <c r="D339" s="104">
        <f>D340</f>
        <v>150</v>
      </c>
    </row>
    <row r="340" spans="1:4" ht="24.75" customHeight="1">
      <c r="A340" s="99" t="s">
        <v>32</v>
      </c>
      <c r="B340" s="100"/>
      <c r="C340" s="101">
        <v>240</v>
      </c>
      <c r="D340" s="104">
        <v>150</v>
      </c>
    </row>
    <row r="341" spans="1:4" ht="15.75" customHeight="1">
      <c r="A341" s="75" t="s">
        <v>194</v>
      </c>
      <c r="B341" s="38" t="s">
        <v>197</v>
      </c>
      <c r="C341" s="82"/>
      <c r="D341" s="103">
        <f>D342</f>
        <v>12197.5</v>
      </c>
    </row>
    <row r="342" spans="1:4" ht="15.75" customHeight="1">
      <c r="A342" s="106" t="s">
        <v>333</v>
      </c>
      <c r="B342" s="100" t="s">
        <v>334</v>
      </c>
      <c r="C342" s="107"/>
      <c r="D342" s="108">
        <f>D343</f>
        <v>12197.5</v>
      </c>
    </row>
    <row r="343" spans="1:4" ht="21.75" customHeight="1">
      <c r="A343" s="18" t="s">
        <v>12</v>
      </c>
      <c r="B343" s="38"/>
      <c r="C343" s="82" t="s">
        <v>45</v>
      </c>
      <c r="D343" s="103">
        <v>12197.5</v>
      </c>
    </row>
    <row r="344" spans="1:4" ht="22.5">
      <c r="A344" s="75" t="s">
        <v>198</v>
      </c>
      <c r="B344" s="38" t="s">
        <v>200</v>
      </c>
      <c r="C344" s="82"/>
      <c r="D344" s="103">
        <f>D345+D347+D349+D351+D353+D355</f>
        <v>60514.299999999996</v>
      </c>
    </row>
    <row r="345" spans="1:4" ht="18.75" customHeight="1">
      <c r="A345" s="75" t="s">
        <v>226</v>
      </c>
      <c r="B345" s="38" t="s">
        <v>229</v>
      </c>
      <c r="C345" s="82"/>
      <c r="D345" s="103">
        <f>D346</f>
        <v>37476</v>
      </c>
    </row>
    <row r="346" spans="1:4" ht="22.5">
      <c r="A346" s="75" t="s">
        <v>32</v>
      </c>
      <c r="B346" s="38"/>
      <c r="C346" s="82">
        <v>240</v>
      </c>
      <c r="D346" s="103">
        <v>37476</v>
      </c>
    </row>
    <row r="347" spans="1:4" ht="12.75">
      <c r="A347" s="75" t="s">
        <v>227</v>
      </c>
      <c r="B347" s="38" t="s">
        <v>230</v>
      </c>
      <c r="C347" s="82"/>
      <c r="D347" s="103">
        <f>D348</f>
        <v>11923.6</v>
      </c>
    </row>
    <row r="348" spans="1:4" ht="22.5">
      <c r="A348" s="75" t="s">
        <v>32</v>
      </c>
      <c r="B348" s="65"/>
      <c r="C348" s="39">
        <v>240</v>
      </c>
      <c r="D348" s="105">
        <v>11923.6</v>
      </c>
    </row>
    <row r="349" spans="1:4" ht="17.25" customHeight="1">
      <c r="A349" s="75" t="s">
        <v>177</v>
      </c>
      <c r="B349" s="65" t="s">
        <v>231</v>
      </c>
      <c r="C349" s="39"/>
      <c r="D349" s="103">
        <f>D350</f>
        <v>9366.1</v>
      </c>
    </row>
    <row r="350" spans="1:4" ht="22.5">
      <c r="A350" s="37" t="s">
        <v>32</v>
      </c>
      <c r="B350" s="65"/>
      <c r="C350" s="39">
        <v>240</v>
      </c>
      <c r="D350" s="105">
        <v>9366.1</v>
      </c>
    </row>
    <row r="351" spans="1:4" ht="12.75">
      <c r="A351" s="99" t="s">
        <v>360</v>
      </c>
      <c r="B351" s="65" t="s">
        <v>359</v>
      </c>
      <c r="C351" s="39"/>
      <c r="D351" s="105">
        <f>D352</f>
        <v>100</v>
      </c>
    </row>
    <row r="352" spans="1:4" ht="22.5">
      <c r="A352" s="99" t="s">
        <v>32</v>
      </c>
      <c r="B352" s="65"/>
      <c r="C352" s="39">
        <v>240</v>
      </c>
      <c r="D352" s="105">
        <v>100</v>
      </c>
    </row>
    <row r="353" spans="1:4" ht="12.75">
      <c r="A353" s="102" t="s">
        <v>332</v>
      </c>
      <c r="B353" s="65" t="s">
        <v>331</v>
      </c>
      <c r="C353" s="39"/>
      <c r="D353" s="105">
        <f>D354</f>
        <v>1075</v>
      </c>
    </row>
    <row r="354" spans="1:4" ht="12.75">
      <c r="A354" s="90" t="s">
        <v>20</v>
      </c>
      <c r="B354" s="65"/>
      <c r="C354" s="39">
        <v>410</v>
      </c>
      <c r="D354" s="105">
        <v>1075</v>
      </c>
    </row>
    <row r="355" spans="1:4" ht="19.5" customHeight="1">
      <c r="A355" s="75" t="s">
        <v>232</v>
      </c>
      <c r="B355" s="65" t="s">
        <v>233</v>
      </c>
      <c r="C355" s="39"/>
      <c r="D355" s="103">
        <f>D356</f>
        <v>573.6</v>
      </c>
    </row>
    <row r="356" spans="1:4" ht="19.5" customHeight="1">
      <c r="A356" s="99" t="s">
        <v>32</v>
      </c>
      <c r="B356" s="65"/>
      <c r="C356" s="39">
        <v>240</v>
      </c>
      <c r="D356" s="103">
        <v>573.6</v>
      </c>
    </row>
    <row r="357" spans="1:4" ht="27" customHeight="1">
      <c r="A357" s="130" t="s">
        <v>373</v>
      </c>
      <c r="B357" s="65" t="s">
        <v>372</v>
      </c>
      <c r="C357" s="39"/>
      <c r="D357" s="105">
        <f>D358</f>
        <v>5961.1</v>
      </c>
    </row>
    <row r="358" spans="1:4" ht="19.5" customHeight="1">
      <c r="A358" s="90" t="s">
        <v>20</v>
      </c>
      <c r="B358" s="65"/>
      <c r="C358" s="39">
        <v>410</v>
      </c>
      <c r="D358" s="103">
        <v>5961.1</v>
      </c>
    </row>
    <row r="359" spans="1:4" ht="17.25" customHeight="1">
      <c r="A359" s="99" t="s">
        <v>352</v>
      </c>
      <c r="B359" s="100" t="s">
        <v>351</v>
      </c>
      <c r="C359" s="101"/>
      <c r="D359" s="119">
        <f>D360</f>
        <v>1000</v>
      </c>
    </row>
    <row r="360" spans="1:4" ht="27.75" customHeight="1">
      <c r="A360" s="18" t="s">
        <v>353</v>
      </c>
      <c r="B360" s="17" t="s">
        <v>354</v>
      </c>
      <c r="C360" s="39"/>
      <c r="D360" s="19">
        <f>D361</f>
        <v>1000</v>
      </c>
    </row>
    <row r="361" spans="1:4" ht="28.5" customHeight="1">
      <c r="A361" s="99" t="s">
        <v>32</v>
      </c>
      <c r="B361" s="17"/>
      <c r="C361" s="39">
        <v>240</v>
      </c>
      <c r="D361" s="19">
        <v>1000</v>
      </c>
    </row>
    <row r="362" spans="1:4" ht="24.75" customHeight="1">
      <c r="A362" s="37" t="s">
        <v>32</v>
      </c>
      <c r="B362" s="65"/>
      <c r="C362" s="39">
        <v>240</v>
      </c>
      <c r="D362" s="105">
        <v>573.6</v>
      </c>
    </row>
    <row r="363" spans="1:4" ht="14.25" customHeight="1">
      <c r="A363" s="75" t="s">
        <v>201</v>
      </c>
      <c r="B363" s="65" t="s">
        <v>205</v>
      </c>
      <c r="C363" s="39"/>
      <c r="D363" s="103">
        <f>D364+D369+D372+D376+D378+D381</f>
        <v>116190.90000000001</v>
      </c>
    </row>
    <row r="364" spans="1:4" ht="14.25" customHeight="1">
      <c r="A364" s="37" t="s">
        <v>13</v>
      </c>
      <c r="B364" s="65" t="s">
        <v>207</v>
      </c>
      <c r="C364" s="39"/>
      <c r="D364" s="105">
        <f>SUM(D365:D368)</f>
        <v>39252.5</v>
      </c>
    </row>
    <row r="365" spans="1:4" ht="14.25" customHeight="1">
      <c r="A365" s="75" t="s">
        <v>203</v>
      </c>
      <c r="B365" s="65"/>
      <c r="C365" s="39" t="s">
        <v>208</v>
      </c>
      <c r="D365" s="103">
        <v>32463.5</v>
      </c>
    </row>
    <row r="366" spans="1:4" ht="21" customHeight="1">
      <c r="A366" s="37" t="s">
        <v>32</v>
      </c>
      <c r="B366" s="65"/>
      <c r="C366" s="39">
        <v>240</v>
      </c>
      <c r="D366" s="105">
        <v>6525.8</v>
      </c>
    </row>
    <row r="367" spans="1:4" ht="14.25" customHeight="1">
      <c r="A367" s="75" t="s">
        <v>202</v>
      </c>
      <c r="B367" s="65"/>
      <c r="C367" s="39" t="s">
        <v>209</v>
      </c>
      <c r="D367" s="103">
        <v>218</v>
      </c>
    </row>
    <row r="368" spans="1:4" ht="14.25" customHeight="1">
      <c r="A368" s="37" t="s">
        <v>41</v>
      </c>
      <c r="B368" s="65"/>
      <c r="C368" s="39">
        <v>850</v>
      </c>
      <c r="D368" s="105">
        <v>45.2</v>
      </c>
    </row>
    <row r="369" spans="1:4" ht="14.25" customHeight="1">
      <c r="A369" s="75" t="s">
        <v>39</v>
      </c>
      <c r="B369" s="65" t="s">
        <v>206</v>
      </c>
      <c r="C369" s="39"/>
      <c r="D369" s="103">
        <f>SUM(D370:D371)</f>
        <v>12476.5</v>
      </c>
    </row>
    <row r="370" spans="1:4" ht="13.5" customHeight="1">
      <c r="A370" s="37" t="s">
        <v>40</v>
      </c>
      <c r="B370" s="65"/>
      <c r="C370" s="39">
        <v>120</v>
      </c>
      <c r="D370" s="91">
        <v>12068.9</v>
      </c>
    </row>
    <row r="371" spans="1:4" ht="24.75" customHeight="1">
      <c r="A371" s="37" t="s">
        <v>32</v>
      </c>
      <c r="B371" s="65"/>
      <c r="C371" s="39">
        <v>240</v>
      </c>
      <c r="D371" s="91">
        <v>407.6</v>
      </c>
    </row>
    <row r="372" spans="1:4" ht="18" customHeight="1">
      <c r="A372" s="37" t="s">
        <v>234</v>
      </c>
      <c r="B372" s="65" t="s">
        <v>235</v>
      </c>
      <c r="C372" s="39"/>
      <c r="D372" s="91">
        <f>SUM(D373:D375)</f>
        <v>3001.8</v>
      </c>
    </row>
    <row r="373" spans="1:4" ht="24" customHeight="1">
      <c r="A373" s="37" t="s">
        <v>32</v>
      </c>
      <c r="B373" s="65"/>
      <c r="C373" s="39">
        <v>240</v>
      </c>
      <c r="D373" s="91">
        <v>20.5</v>
      </c>
    </row>
    <row r="374" spans="1:4" ht="15.75" customHeight="1">
      <c r="A374" s="37" t="s">
        <v>97</v>
      </c>
      <c r="B374" s="65"/>
      <c r="C374" s="39" t="s">
        <v>98</v>
      </c>
      <c r="D374" s="91">
        <v>2681.3</v>
      </c>
    </row>
    <row r="375" spans="1:4" ht="15.75" customHeight="1">
      <c r="A375" s="37" t="s">
        <v>41</v>
      </c>
      <c r="B375" s="65"/>
      <c r="C375" s="39">
        <v>850</v>
      </c>
      <c r="D375" s="91">
        <v>300</v>
      </c>
    </row>
    <row r="376" spans="1:4" ht="24" customHeight="1">
      <c r="A376" s="37" t="s">
        <v>89</v>
      </c>
      <c r="B376" s="65" t="s">
        <v>236</v>
      </c>
      <c r="C376" s="39"/>
      <c r="D376" s="91">
        <f>D377</f>
        <v>176</v>
      </c>
    </row>
    <row r="377" spans="1:4" ht="24" customHeight="1">
      <c r="A377" s="37" t="s">
        <v>91</v>
      </c>
      <c r="B377" s="65"/>
      <c r="C377" s="39" t="s">
        <v>180</v>
      </c>
      <c r="D377" s="91">
        <v>176</v>
      </c>
    </row>
    <row r="378" spans="1:4" ht="24" customHeight="1">
      <c r="A378" s="37" t="s">
        <v>237</v>
      </c>
      <c r="B378" s="65" t="s">
        <v>238</v>
      </c>
      <c r="C378" s="39"/>
      <c r="D378" s="91">
        <f>D379+D380</f>
        <v>52508</v>
      </c>
    </row>
    <row r="379" spans="1:4" ht="16.5" customHeight="1">
      <c r="A379" s="37" t="s">
        <v>97</v>
      </c>
      <c r="B379" s="65"/>
      <c r="C379" s="39" t="s">
        <v>98</v>
      </c>
      <c r="D379" s="91">
        <v>52109</v>
      </c>
    </row>
    <row r="380" spans="1:4" ht="24" customHeight="1">
      <c r="A380" s="37" t="s">
        <v>32</v>
      </c>
      <c r="B380" s="65"/>
      <c r="C380" s="39">
        <v>240</v>
      </c>
      <c r="D380" s="91">
        <v>399</v>
      </c>
    </row>
    <row r="381" spans="1:4" ht="24" customHeight="1">
      <c r="A381" s="37" t="s">
        <v>204</v>
      </c>
      <c r="B381" s="65" t="s">
        <v>210</v>
      </c>
      <c r="C381" s="39"/>
      <c r="D381" s="91">
        <f>D383+D382</f>
        <v>8776.1</v>
      </c>
    </row>
    <row r="382" spans="1:4" ht="17.25" customHeight="1">
      <c r="A382" s="37" t="s">
        <v>203</v>
      </c>
      <c r="B382" s="65"/>
      <c r="C382" s="39" t="s">
        <v>208</v>
      </c>
      <c r="D382" s="91">
        <v>7783.9</v>
      </c>
    </row>
    <row r="383" spans="1:4" ht="24" customHeight="1">
      <c r="A383" s="37" t="s">
        <v>32</v>
      </c>
      <c r="B383" s="65"/>
      <c r="C383" s="39">
        <v>240</v>
      </c>
      <c r="D383" s="91">
        <v>992.2</v>
      </c>
    </row>
    <row r="384" spans="1:4" ht="28.5" customHeight="1">
      <c r="A384" s="15" t="s">
        <v>214</v>
      </c>
      <c r="B384" s="62" t="s">
        <v>217</v>
      </c>
      <c r="C384" s="36"/>
      <c r="D384" s="35">
        <f>D385+D388+D391</f>
        <v>172459.2</v>
      </c>
    </row>
    <row r="385" spans="1:4" ht="27" customHeight="1">
      <c r="A385" s="37" t="s">
        <v>215</v>
      </c>
      <c r="B385" s="65" t="s">
        <v>218</v>
      </c>
      <c r="C385" s="39"/>
      <c r="D385" s="91">
        <f>D386</f>
        <v>92231</v>
      </c>
    </row>
    <row r="386" spans="1:4" ht="17.25" customHeight="1">
      <c r="A386" s="37" t="s">
        <v>172</v>
      </c>
      <c r="B386" s="65" t="s">
        <v>219</v>
      </c>
      <c r="C386" s="39"/>
      <c r="D386" s="91">
        <f>D387</f>
        <v>92231</v>
      </c>
    </row>
    <row r="387" spans="1:4" ht="23.25" customHeight="1">
      <c r="A387" s="37" t="s">
        <v>32</v>
      </c>
      <c r="B387" s="65"/>
      <c r="C387" s="39">
        <v>240</v>
      </c>
      <c r="D387" s="91">
        <v>92231</v>
      </c>
    </row>
    <row r="388" spans="1:4" ht="24.75" customHeight="1">
      <c r="A388" s="37" t="s">
        <v>216</v>
      </c>
      <c r="B388" s="65" t="s">
        <v>220</v>
      </c>
      <c r="C388" s="39"/>
      <c r="D388" s="91">
        <f>D389</f>
        <v>65400</v>
      </c>
    </row>
    <row r="389" spans="1:4" ht="15.75" customHeight="1">
      <c r="A389" s="37" t="s">
        <v>172</v>
      </c>
      <c r="B389" s="65" t="s">
        <v>221</v>
      </c>
      <c r="C389" s="39"/>
      <c r="D389" s="91">
        <f>D390</f>
        <v>65400</v>
      </c>
    </row>
    <row r="390" spans="1:4" ht="24" customHeight="1">
      <c r="A390" s="37" t="s">
        <v>32</v>
      </c>
      <c r="B390" s="65"/>
      <c r="C390" s="39" t="s">
        <v>68</v>
      </c>
      <c r="D390" s="91">
        <v>65400</v>
      </c>
    </row>
    <row r="391" spans="1:4" ht="35.25" customHeight="1">
      <c r="A391" s="37" t="s">
        <v>222</v>
      </c>
      <c r="B391" s="65" t="s">
        <v>224</v>
      </c>
      <c r="C391" s="39"/>
      <c r="D391" s="91">
        <f>D392</f>
        <v>14828.2</v>
      </c>
    </row>
    <row r="392" spans="1:4" ht="26.25" customHeight="1">
      <c r="A392" s="37" t="s">
        <v>223</v>
      </c>
      <c r="B392" s="65" t="s">
        <v>225</v>
      </c>
      <c r="C392" s="39"/>
      <c r="D392" s="91">
        <f>D393</f>
        <v>14828.2</v>
      </c>
    </row>
    <row r="393" spans="1:4" ht="24.75" customHeight="1">
      <c r="A393" s="37" t="s">
        <v>32</v>
      </c>
      <c r="B393" s="65"/>
      <c r="C393" s="39">
        <v>240</v>
      </c>
      <c r="D393" s="91">
        <v>14828.2</v>
      </c>
    </row>
    <row r="394" spans="1:4" ht="15" customHeight="1">
      <c r="A394" s="92" t="s">
        <v>99</v>
      </c>
      <c r="B394" s="93"/>
      <c r="C394" s="94"/>
      <c r="D394" s="95">
        <f>D10+D34+D44+D47+D66+D162+D172+D175+D178+D198+D208+D287+D326+D335+D384</f>
        <v>3255450.7000000007</v>
      </c>
    </row>
    <row r="395" ht="12.75">
      <c r="D395" s="20"/>
    </row>
    <row r="396" ht="12.75">
      <c r="D396" s="25"/>
    </row>
    <row r="397" ht="12.75">
      <c r="D397" s="20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2015-01-28T10:42:06Z</cp:lastPrinted>
  <dcterms:created xsi:type="dcterms:W3CDTF">1996-10-08T23:32:33Z</dcterms:created>
  <dcterms:modified xsi:type="dcterms:W3CDTF">2015-03-03T07:47:04Z</dcterms:modified>
  <cp:category/>
  <cp:version/>
  <cp:contentType/>
  <cp:contentStatus/>
</cp:coreProperties>
</file>