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2014год'!$A$1:$G$603</definedName>
  </definedNames>
  <calcPr fullCalcOnLoad="1"/>
</workbook>
</file>

<file path=xl/sharedStrings.xml><?xml version="1.0" encoding="utf-8"?>
<sst xmlns="http://schemas.openxmlformats.org/spreadsheetml/2006/main" count="1129" uniqueCount="487">
  <si>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</si>
  <si>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</si>
  <si>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</si>
  <si>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</si>
  <si>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</si>
  <si>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</si>
  <si>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</si>
  <si>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</si>
  <si>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</si>
  <si>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</si>
  <si>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</si>
  <si>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</si>
  <si>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</si>
  <si>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</si>
  <si>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</si>
  <si>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</si>
  <si>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</si>
  <si>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</si>
  <si>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</si>
  <si>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</si>
  <si>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</si>
  <si>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</si>
  <si>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</si>
  <si>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</si>
  <si>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</si>
  <si>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</si>
  <si>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</si>
  <si>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</si>
  <si>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</si>
  <si>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</si>
  <si>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</si>
  <si>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</si>
  <si>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</si>
  <si>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</si>
  <si>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</si>
  <si>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</si>
  <si>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</si>
  <si>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</si>
  <si>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</si>
  <si>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</si>
  <si>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</si>
  <si>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</si>
  <si>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</si>
  <si>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</si>
  <si>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</si>
  <si>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</si>
  <si>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</si>
  <si>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</si>
  <si>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</si>
  <si>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</si>
  <si>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</si>
  <si>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</si>
  <si>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</si>
  <si>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</si>
  <si>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</si>
  <si>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</si>
  <si>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</si>
  <si>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</si>
  <si>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</si>
  <si>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</si>
  <si>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</si>
  <si>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</si>
  <si>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</si>
  <si>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</si>
  <si>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</si>
  <si>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</si>
  <si>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</si>
  <si>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</si>
  <si>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</si>
  <si>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</si>
  <si>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</si>
  <si>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</si>
  <si>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</si>
  <si>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</si>
  <si>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</si>
  <si>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</si>
  <si>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</si>
  <si>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</si>
  <si>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</si>
  <si>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</si>
  <si>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</si>
  <si>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</si>
  <si>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</si>
  <si>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</si>
  <si>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</si>
  <si>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</si>
  <si>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</si>
  <si>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</si>
  <si>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</si>
  <si>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</si>
  <si>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</si>
  <si>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</si>
  <si>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</si>
  <si>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</si>
  <si>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</si>
  <si>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</si>
  <si>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</si>
  <si>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</si>
  <si>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</si>
  <si>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</si>
  <si>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</si>
  <si>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</si>
  <si>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</si>
  <si>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</si>
  <si>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</si>
  <si>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</si>
  <si>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</si>
  <si>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</si>
  <si>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</si>
  <si>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</si>
  <si>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</si>
  <si>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</si>
  <si>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</si>
  <si>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</si>
  <si>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</si>
  <si>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</si>
  <si>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</si>
  <si>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</si>
  <si>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</si>
  <si>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</si>
  <si>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</si>
  <si>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</si>
  <si>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</si>
  <si>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</si>
  <si>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</si>
  <si>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</si>
  <si>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</si>
  <si>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</si>
  <si>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</si>
  <si>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</si>
  <si>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</si>
  <si>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</si>
  <si>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</si>
  <si>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</si>
  <si>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</si>
  <si>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</si>
  <si>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</si>
  <si>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</si>
  <si>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</si>
  <si>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</si>
  <si>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</si>
  <si>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</si>
  <si>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</si>
  <si>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</si>
  <si>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</si>
  <si>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</si>
  <si>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</si>
  <si>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</si>
  <si>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</si>
  <si>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</si>
  <si>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</si>
  <si>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</si>
  <si>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</si>
  <si>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</si>
  <si>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</si>
  <si>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</si>
  <si>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</si>
  <si>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</si>
  <si>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</si>
  <si>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</si>
  <si>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</si>
  <si>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</si>
  <si>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</si>
  <si>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</si>
  <si>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</si>
  <si>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</si>
  <si>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</si>
  <si>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</si>
  <si>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</si>
  <si>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</si>
  <si>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</si>
  <si>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</si>
  <si>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</si>
  <si>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</si>
  <si>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</si>
  <si>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</si>
  <si>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</si>
  <si>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</si>
  <si>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</si>
  <si>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</si>
  <si>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</si>
  <si>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</si>
  <si>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</si>
  <si>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</si>
  <si>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</si>
  <si>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</si>
  <si>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</si>
  <si>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</si>
  <si>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</si>
  <si>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</si>
  <si>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</si>
  <si>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</si>
  <si>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</si>
  <si>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</si>
  <si>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</si>
  <si>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</si>
  <si>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</si>
  <si>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</si>
  <si>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</si>
  <si>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</si>
  <si>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</si>
  <si>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</si>
  <si>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</si>
  <si>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</si>
  <si>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</si>
  <si>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</si>
  <si>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</si>
  <si>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</si>
  <si>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</si>
  <si>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</si>
  <si>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</si>
  <si>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</si>
  <si>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</si>
  <si>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</si>
  <si>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</si>
  <si>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</si>
  <si>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</si>
  <si>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</si>
  <si>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</si>
  <si>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</si>
  <si>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</si>
  <si>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</si>
  <si>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</si>
  <si>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</si>
  <si>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</si>
  <si>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</si>
  <si>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</si>
  <si>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</si>
  <si>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</si>
  <si>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</si>
  <si>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</si>
  <si>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</si>
  <si>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</si>
  <si>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</si>
  <si>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</si>
  <si>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</si>
  <si>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</si>
  <si>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</si>
  <si>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</si>
  <si>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</si>
  <si>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</si>
  <si>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</si>
  <si>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</si>
  <si>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</si>
  <si>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</si>
  <si>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</si>
  <si>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</si>
  <si>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</si>
  <si>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</si>
  <si>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</si>
  <si>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</si>
  <si>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</si>
  <si>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</si>
  <si>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</si>
  <si>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</si>
  <si>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</si>
  <si>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</si>
  <si>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</si>
  <si>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</si>
  <si>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</si>
  <si>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</si>
  <si>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</si>
  <si>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</si>
  <si>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</si>
  <si>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</si>
  <si>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</si>
  <si>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</si>
  <si>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</si>
  <si>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</si>
  <si>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</si>
  <si>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</si>
  <si>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</si>
  <si>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</si>
  <si>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</si>
  <si>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</si>
  <si>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</si>
  <si>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</si>
  <si>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</si>
  <si>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</si>
  <si>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</si>
  <si>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</si>
  <si>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</si>
  <si>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</si>
  <si>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</si>
  <si>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</si>
  <si>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</si>
  <si>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</si>
  <si>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</si>
  <si>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</si>
  <si>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</si>
  <si>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</si>
  <si>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</si>
  <si>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</si>
  <si>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</si>
  <si>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</si>
  <si>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</si>
  <si>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</si>
  <si>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</si>
  <si>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</si>
  <si>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</si>
  <si>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</si>
  <si>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</si>
  <si>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</si>
  <si>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</si>
  <si>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</si>
  <si>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</si>
  <si>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</si>
  <si>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</si>
  <si>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</si>
  <si>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</si>
  <si>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</si>
  <si>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</si>
  <si>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</si>
  <si>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</si>
  <si>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</si>
  <si>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</si>
  <si>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</si>
  <si>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</si>
  <si>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</si>
  <si>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</si>
  <si>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</si>
  <si>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</si>
  <si>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</si>
  <si>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</si>
  <si>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</si>
  <si>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</si>
  <si>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</si>
  <si>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</si>
  <si>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</si>
  <si>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</si>
  <si>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</si>
  <si>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</si>
  <si>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</si>
  <si>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</si>
  <si>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</si>
  <si>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</si>
  <si>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</si>
  <si>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</si>
  <si>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</si>
  <si>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</si>
  <si>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</si>
  <si>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</si>
  <si>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</si>
  <si>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</si>
  <si>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</si>
  <si>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</si>
  <si>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</si>
  <si>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</si>
  <si>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</si>
  <si>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</si>
  <si>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</si>
  <si>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</si>
  <si>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</si>
  <si>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</si>
  <si>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</si>
  <si>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</si>
  <si>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</si>
  <si>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</si>
  <si>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</si>
  <si>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</si>
  <si>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</si>
  <si>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</si>
  <si>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</si>
  <si>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</si>
  <si>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Дополнительные мероприятия по развитию жилищно-коммунального хозяйства и социально-культурной сферы</t>
  </si>
  <si>
    <t>99 0 0440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</si>
  <si>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</si>
  <si>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</si>
  <si>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>Расходы на распространение на всей территории РФ современных моделей успешной социализации детей</t>
  </si>
  <si>
    <t>03 2 1013</t>
  </si>
  <si>
    <t>03 2 6044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</si>
  <si>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</si>
  <si>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</si>
  <si>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03 3 6044</t>
  </si>
  <si>
    <t>Мероприятия по организации отдыха детей в каникулярное время</t>
  </si>
  <si>
    <t>03 3 6219</t>
  </si>
  <si>
    <t>03 5 6044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</si>
  <si>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</si>
  <si>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</si>
  <si>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</si>
  <si>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</si>
  <si>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</si>
  <si>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</si>
  <si>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</si>
  <si>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</si>
  <si>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</si>
  <si>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Улучшение жилищных условий семей,имеющих семь и более детей</t>
  </si>
  <si>
    <t>Софинансирование работ по капитальному ремонту  автомобильных дорог</t>
  </si>
  <si>
    <t>11 0 6024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</si>
  <si>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</si>
  <si>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</si>
  <si>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</si>
  <si>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04 3 6044</t>
  </si>
  <si>
    <t>04 1 6044</t>
  </si>
  <si>
    <t>04 2 6044</t>
  </si>
  <si>
    <t>04 4 6044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</si>
  <si>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</si>
  <si>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</si>
  <si>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03 1 1015</t>
  </si>
  <si>
    <t>03 2 1016</t>
  </si>
  <si>
    <t>Подпрограмма "Обеспечение земельными участками многодетных семей"</t>
  </si>
  <si>
    <t>01 3 0000</t>
  </si>
  <si>
    <t>01 3 8005</t>
  </si>
  <si>
    <t>Взносы на капитальный ремонт общего имущества в многоквартирных домах</t>
  </si>
  <si>
    <t>99 0 1014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</si>
  <si>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</si>
  <si>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</si>
  <si>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</si>
  <si>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Приобретение дорожной техники</t>
  </si>
  <si>
    <t>11 0 1010</t>
  </si>
  <si>
    <t xml:space="preserve">Приобретение  техники  для коммунальных нужд </t>
  </si>
  <si>
    <t>12 0 1017</t>
  </si>
  <si>
    <t>Замена  лифтов в многоквартирных домах</t>
  </si>
  <si>
    <t>99 0 1018</t>
  </si>
  <si>
    <t>03 2 1019</t>
  </si>
  <si>
    <t xml:space="preserve">Муниципальная  программа городского округа Электросталь  Московской области "Улучшение жилищных условий отдельных категорий граждан" 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</si>
  <si>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</si>
  <si>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08 0 6013</t>
  </si>
  <si>
    <t>Закупка компьютерного, серверного оборудования, программного обеспечения, оргтехники</t>
  </si>
  <si>
    <t>08 0 6014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</si>
  <si>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</si>
  <si>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08 0 6066</t>
  </si>
  <si>
    <t>Оснащение помещений многофункциональных центров предметами мебели и иными предметами бытового назначения</t>
  </si>
  <si>
    <t>08 0 6067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</si>
  <si>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</si>
  <si>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</si>
  <si>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</si>
  <si>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</si>
  <si>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</si>
  <si>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</si>
  <si>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</si>
  <si>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</si>
  <si>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</si>
  <si>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01 6 0000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</si>
  <si>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</si>
  <si>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01 6 5134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</si>
  <si>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</si>
  <si>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03 2 6241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</si>
  <si>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</si>
  <si>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</si>
  <si>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</si>
  <si>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</si>
  <si>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Поддержка 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</si>
  <si>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федерального бюджета</t>
  </si>
  <si>
    <t>01 2 6021</t>
  </si>
  <si>
    <t>Оплата первоначального взноса при получении ипотечного жилищного кредита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</si>
  <si>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</si>
  <si>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03 5 0360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</si>
  <si>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</si>
  <si>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08 0 6065</t>
  </si>
  <si>
    <t>Оплата первоначального взноса при получении ипотечного жилищного кредита учителям образовательных организаций</t>
  </si>
  <si>
    <t>01 2 6898</t>
  </si>
  <si>
    <t>Софинансирование работ по капитальному ремонту и ремонту автомобильных дорог общего пользования,</t>
  </si>
  <si>
    <t>11 0 1022</t>
  </si>
  <si>
    <t>Софинансирование работ по капитальному ремонту и ремонту дворовых территорий многоквартирных домов и проездов к дворовым территориям</t>
  </si>
  <si>
    <t>12 0 1022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</si>
  <si>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(приобретение оборудования)</t>
  </si>
  <si>
    <t>03 2 1027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</si>
  <si>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</si>
  <si>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</si>
  <si>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03 2 5027</t>
  </si>
  <si>
    <t>01 0 1025</t>
  </si>
  <si>
    <t>01 0 6050</t>
  </si>
  <si>
    <t>Софинансирование мероприятий по приобретению жилого помещения в муниципальную собственность для граждан, пострадавших от пожара по ул.Горького,24</t>
  </si>
  <si>
    <t>Мероприятия в сфере культуры и искусства</t>
  </si>
  <si>
    <t>99 0 0850</t>
  </si>
  <si>
    <t>99 0 1023</t>
  </si>
  <si>
    <t>Софинансирование мероприятий  по установке энергоэффективного светового оборудования для внутридомового,уличного и дворового освещения</t>
  </si>
  <si>
    <t xml:space="preserve">Приобретение мультимедийного оборудования </t>
  </si>
  <si>
    <t>03 2 1031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</si>
  <si>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</si>
  <si>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03 2 6242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</si>
  <si>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</t>
  </si>
  <si>
    <t>03 2 6243</t>
  </si>
  <si>
    <t>Создание и развитие сети многофункциональных центров предоставления государственных и муниципальных услуг</t>
  </si>
  <si>
    <t>08 0 5392</t>
  </si>
  <si>
    <t>Расходы на государственную поддержку малого и среднего предпринимательства, включая крестьянские (фермерские) хозяйства</t>
  </si>
  <si>
    <t>Реализация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</si>
  <si>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02 0 5064</t>
  </si>
  <si>
    <t>02 0 6210</t>
  </si>
  <si>
    <t xml:space="preserve"> На реализацию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</t>
  </si>
  <si>
    <t>1005013</t>
  </si>
  <si>
    <t>Утвеждено на 2014 год</t>
  </si>
  <si>
    <t>Исполнено за 2014 год</t>
  </si>
  <si>
    <t>жкх</t>
  </si>
  <si>
    <t>к проекту решения Совета депутатов городского округа Электросталь Московской области</t>
  </si>
  <si>
    <t xml:space="preserve">от 25.03.2015 № 428/79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</si>
</sst>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vertical="top" wrapText="1"/>
      <protection hidden="1" locked="0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8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Font="1" applyFill="1" applyBorder="1" applyAlignment="1">
      <alignment/>
    </xf>
    <xf numFmtId="177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2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>
      <alignment horizontal="left" wrapText="1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5" fillId="0" borderId="12" xfId="54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3" fillId="0" borderId="0" xfId="54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2" xfId="0" applyFont="1" applyFill="1" applyBorder="1" applyAlignment="1">
      <alignment horizontal="justify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16" fillId="28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0" fillId="0" borderId="0" xfId="0" applyNumberFormat="1" applyAlignment="1">
      <alignment/>
    </xf>
    <xf numFmtId="0" fontId="24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72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4" borderId="12" xfId="0" applyNumberFormat="1" applyFont="1" applyFill="1" applyBorder="1" applyAlignment="1">
      <alignment vertical="top" wrapText="1"/>
    </xf>
    <xf numFmtId="0" fontId="9" fillId="34" borderId="12" xfId="0" applyNumberFormat="1" applyFont="1" applyFill="1" applyBorder="1" applyAlignment="1">
      <alignment horizontal="justify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center" wrapText="1"/>
    </xf>
    <xf numFmtId="0" fontId="20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5" fillId="34" borderId="12" xfId="0" applyFont="1" applyFill="1" applyBorder="1" applyAlignment="1">
      <alignment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25" fillId="0" borderId="0" xfId="0" applyFont="1" applyFill="1" applyAlignment="1">
      <alignment wrapText="1"/>
    </xf>
    <xf numFmtId="0" fontId="0" fillId="0" borderId="0" xfId="0" applyBorder="1" applyAlignment="1">
      <alignment/>
    </xf>
    <xf numFmtId="2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54" applyFont="1" applyFill="1" applyBorder="1" applyAlignment="1">
      <alignment horizontal="left" vertical="top" wrapText="1"/>
      <protection/>
    </xf>
    <xf numFmtId="49" fontId="5" fillId="0" borderId="12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53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5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177" fontId="24" fillId="0" borderId="0" xfId="0" applyNumberFormat="1" applyFont="1" applyAlignment="1">
      <alignment wrapText="1"/>
    </xf>
    <xf numFmtId="0" fontId="24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lef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4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0.421875" style="0" customWidth="1"/>
    <col min="7" max="7" width="11.140625" style="0" customWidth="1"/>
    <col min="8" max="8" width="15.8515625" style="0" customWidth="1"/>
    <col min="9" max="9" width="17.140625" style="0" customWidth="1"/>
    <col min="10" max="10" width="11.140625" style="0" customWidth="1"/>
    <col min="11" max="11" width="9.7109375" style="0" customWidth="1"/>
  </cols>
  <sheetData>
    <row r="1" spans="1:7" ht="14.25" customHeight="1">
      <c r="A1" s="6"/>
      <c r="B1" s="156"/>
      <c r="C1" s="156"/>
      <c r="D1" s="156"/>
      <c r="E1" s="185" t="s">
        <v>356</v>
      </c>
      <c r="F1" s="185"/>
      <c r="G1" s="185"/>
    </row>
    <row r="2" spans="1:7" ht="51.75" customHeight="1">
      <c r="A2" s="6"/>
      <c r="B2" s="6"/>
      <c r="C2" s="6"/>
      <c r="D2" s="6"/>
      <c r="E2" s="184" t="s">
        <v>485</v>
      </c>
      <c r="F2" s="184"/>
      <c r="G2" s="184"/>
    </row>
    <row r="3" spans="1:7" ht="15" customHeight="1">
      <c r="A3" s="1"/>
      <c r="B3" s="4"/>
      <c r="C3" s="1"/>
      <c r="D3" s="1"/>
      <c r="E3" s="186" t="s">
        <v>486</v>
      </c>
      <c r="F3" s="186"/>
      <c r="G3" s="186"/>
    </row>
    <row r="4" spans="1:7" ht="13.5" customHeight="1">
      <c r="A4" s="1"/>
      <c r="B4" s="4"/>
      <c r="C4" s="1"/>
      <c r="D4" s="1"/>
      <c r="E4" s="1"/>
      <c r="F4" s="1"/>
      <c r="G4" s="1"/>
    </row>
    <row r="5" spans="1:7" ht="48" customHeight="1">
      <c r="A5" s="182" t="s">
        <v>334</v>
      </c>
      <c r="B5" s="183"/>
      <c r="C5" s="183"/>
      <c r="D5" s="183"/>
      <c r="E5" s="183"/>
      <c r="F5" s="183"/>
      <c r="G5" s="183"/>
    </row>
    <row r="6" spans="1:7" ht="16.5" customHeight="1">
      <c r="A6" s="115"/>
      <c r="B6" s="116"/>
      <c r="C6" s="116"/>
      <c r="D6" s="116"/>
      <c r="E6" s="116"/>
      <c r="F6" s="116"/>
      <c r="G6" s="116"/>
    </row>
    <row r="7" spans="1:7" ht="12" customHeight="1">
      <c r="A7" s="1"/>
      <c r="B7" s="4"/>
      <c r="C7" s="1"/>
      <c r="D7" s="1"/>
      <c r="E7" s="1"/>
      <c r="F7" s="1"/>
      <c r="G7" s="1"/>
    </row>
    <row r="8" spans="1:7" ht="51" customHeight="1">
      <c r="A8" s="163" t="s">
        <v>41</v>
      </c>
      <c r="B8" s="164" t="s">
        <v>37</v>
      </c>
      <c r="C8" s="164" t="s">
        <v>38</v>
      </c>
      <c r="D8" s="164" t="s">
        <v>39</v>
      </c>
      <c r="E8" s="164" t="s">
        <v>40</v>
      </c>
      <c r="F8" s="164" t="s">
        <v>482</v>
      </c>
      <c r="G8" s="157" t="s">
        <v>483</v>
      </c>
    </row>
    <row r="9" spans="1:7" ht="17.25" customHeight="1">
      <c r="A9" s="165" t="s">
        <v>0</v>
      </c>
      <c r="B9" s="166" t="s">
        <v>42</v>
      </c>
      <c r="C9" s="167"/>
      <c r="D9" s="168"/>
      <c r="E9" s="168"/>
      <c r="F9" s="96">
        <f>F10+F14+F20+F34+F44+F48</f>
        <v>296067.5</v>
      </c>
      <c r="G9" s="96">
        <f>G10+G14+G20+G34+G44+G48</f>
        <v>254381.60000000003</v>
      </c>
    </row>
    <row r="10" spans="1:7" ht="27" customHeight="1">
      <c r="A10" s="62" t="s">
        <v>22</v>
      </c>
      <c r="B10" s="74" t="s">
        <v>42</v>
      </c>
      <c r="C10" s="74" t="s">
        <v>43</v>
      </c>
      <c r="D10" s="41"/>
      <c r="E10" s="41"/>
      <c r="F10" s="93">
        <f aca="true" t="shared" si="0" ref="F10:G12">F11</f>
        <v>1934.7</v>
      </c>
      <c r="G10" s="93">
        <f t="shared" si="0"/>
        <v>1934.7</v>
      </c>
    </row>
    <row r="11" spans="1:7" ht="22.5" customHeight="1">
      <c r="A11" s="22" t="s">
        <v>82</v>
      </c>
      <c r="B11" s="23"/>
      <c r="C11" s="18"/>
      <c r="D11" s="11" t="s">
        <v>171</v>
      </c>
      <c r="E11" s="19"/>
      <c r="F11" s="31">
        <f t="shared" si="0"/>
        <v>1934.7</v>
      </c>
      <c r="G11" s="31">
        <f t="shared" si="0"/>
        <v>1934.7</v>
      </c>
    </row>
    <row r="12" spans="1:7" ht="16.5" customHeight="1">
      <c r="A12" s="22" t="s">
        <v>1</v>
      </c>
      <c r="B12" s="25"/>
      <c r="C12" s="18"/>
      <c r="D12" s="11" t="s">
        <v>216</v>
      </c>
      <c r="E12" s="19"/>
      <c r="F12" s="31">
        <f t="shared" si="0"/>
        <v>1934.7</v>
      </c>
      <c r="G12" s="31">
        <f t="shared" si="0"/>
        <v>1934.7</v>
      </c>
    </row>
    <row r="13" spans="1:7" ht="13.5" customHeight="1">
      <c r="A13" s="22" t="s">
        <v>230</v>
      </c>
      <c r="B13" s="25"/>
      <c r="C13" s="18"/>
      <c r="D13" s="19"/>
      <c r="E13" s="11" t="s">
        <v>247</v>
      </c>
      <c r="F13" s="31">
        <v>1934.7</v>
      </c>
      <c r="G13" s="31">
        <v>1934.7</v>
      </c>
    </row>
    <row r="14" spans="1:7" ht="36" customHeight="1">
      <c r="A14" s="62" t="s">
        <v>132</v>
      </c>
      <c r="B14" s="26" t="s">
        <v>42</v>
      </c>
      <c r="C14" s="30" t="s">
        <v>44</v>
      </c>
      <c r="D14" s="11"/>
      <c r="E14" s="11"/>
      <c r="F14" s="31">
        <f>F15</f>
        <v>5906.5</v>
      </c>
      <c r="G14" s="31">
        <f>G15</f>
        <v>5037.3</v>
      </c>
    </row>
    <row r="15" spans="1:7" ht="23.25" customHeight="1">
      <c r="A15" s="17" t="s">
        <v>99</v>
      </c>
      <c r="B15" s="26"/>
      <c r="C15" s="18"/>
      <c r="D15" s="11" t="s">
        <v>171</v>
      </c>
      <c r="E15" s="19"/>
      <c r="F15" s="31">
        <f>F16</f>
        <v>5906.5</v>
      </c>
      <c r="G15" s="31">
        <f>G16</f>
        <v>5037.3</v>
      </c>
    </row>
    <row r="16" spans="1:7" ht="13.5" customHeight="1">
      <c r="A16" s="17" t="s">
        <v>2</v>
      </c>
      <c r="B16" s="26"/>
      <c r="C16" s="18"/>
      <c r="D16" s="11" t="s">
        <v>172</v>
      </c>
      <c r="E16" s="19"/>
      <c r="F16" s="31">
        <f>F17+F18+F19</f>
        <v>5906.5</v>
      </c>
      <c r="G16" s="31">
        <f>G17+G18+G19</f>
        <v>5037.3</v>
      </c>
    </row>
    <row r="17" spans="1:7" ht="20.25" customHeight="1">
      <c r="A17" s="57" t="s">
        <v>230</v>
      </c>
      <c r="B17" s="26"/>
      <c r="C17" s="18"/>
      <c r="D17" s="11"/>
      <c r="E17" s="19">
        <v>120</v>
      </c>
      <c r="F17" s="31">
        <v>3957</v>
      </c>
      <c r="G17" s="31">
        <v>3492.6</v>
      </c>
    </row>
    <row r="18" spans="1:7" ht="23.25" customHeight="1">
      <c r="A18" s="57" t="s">
        <v>231</v>
      </c>
      <c r="B18" s="26"/>
      <c r="C18" s="18"/>
      <c r="D18" s="11"/>
      <c r="E18" s="19">
        <v>240</v>
      </c>
      <c r="F18" s="31">
        <v>1908.1</v>
      </c>
      <c r="G18" s="31">
        <v>1516.9</v>
      </c>
    </row>
    <row r="19" spans="1:7" ht="15.75" customHeight="1">
      <c r="A19" s="58" t="s">
        <v>232</v>
      </c>
      <c r="B19" s="26"/>
      <c r="C19" s="18"/>
      <c r="D19" s="11"/>
      <c r="E19" s="19">
        <v>850</v>
      </c>
      <c r="F19" s="31">
        <v>41.4</v>
      </c>
      <c r="G19" s="31">
        <v>27.8</v>
      </c>
    </row>
    <row r="20" spans="1:7" ht="39.75" customHeight="1">
      <c r="A20" s="62" t="s">
        <v>33</v>
      </c>
      <c r="B20" s="30" t="s">
        <v>42</v>
      </c>
      <c r="C20" s="30" t="s">
        <v>45</v>
      </c>
      <c r="D20" s="11"/>
      <c r="E20" s="11"/>
      <c r="F20" s="93">
        <f>F21</f>
        <v>136624</v>
      </c>
      <c r="G20" s="93">
        <f>G21</f>
        <v>136171.7</v>
      </c>
    </row>
    <row r="21" spans="1:7" ht="23.25" customHeight="1">
      <c r="A21" s="22" t="s">
        <v>82</v>
      </c>
      <c r="B21" s="23"/>
      <c r="C21" s="18"/>
      <c r="D21" s="11" t="s">
        <v>171</v>
      </c>
      <c r="E21" s="19"/>
      <c r="F21" s="31">
        <f>F22+F27+F31</f>
        <v>136624</v>
      </c>
      <c r="G21" s="31">
        <f>G22+G27+G31</f>
        <v>136171.7</v>
      </c>
    </row>
    <row r="22" spans="1:7" ht="13.5" customHeight="1">
      <c r="A22" s="17" t="s">
        <v>2</v>
      </c>
      <c r="B22" s="25"/>
      <c r="C22" s="18"/>
      <c r="D22" s="11" t="s">
        <v>172</v>
      </c>
      <c r="E22" s="19"/>
      <c r="F22" s="31">
        <f>SUM(F23:F26)</f>
        <v>130705</v>
      </c>
      <c r="G22" s="31">
        <f>SUM(G23:G26)</f>
        <v>130339.5</v>
      </c>
    </row>
    <row r="23" spans="1:7" ht="14.25" customHeight="1">
      <c r="A23" s="17" t="s">
        <v>230</v>
      </c>
      <c r="B23" s="25"/>
      <c r="C23" s="18"/>
      <c r="D23" s="19"/>
      <c r="E23" s="11" t="s">
        <v>247</v>
      </c>
      <c r="F23" s="31">
        <v>104099.5</v>
      </c>
      <c r="G23" s="31">
        <v>104005.8</v>
      </c>
    </row>
    <row r="24" spans="1:7" ht="22.5" customHeight="1">
      <c r="A24" s="57" t="s">
        <v>231</v>
      </c>
      <c r="B24" s="25"/>
      <c r="C24" s="18"/>
      <c r="D24" s="19"/>
      <c r="E24" s="11" t="s">
        <v>239</v>
      </c>
      <c r="F24" s="31">
        <v>26320.4</v>
      </c>
      <c r="G24" s="31">
        <v>26048.6</v>
      </c>
    </row>
    <row r="25" spans="1:7" ht="23.25" customHeight="1">
      <c r="A25" s="57" t="s">
        <v>228</v>
      </c>
      <c r="B25" s="26"/>
      <c r="C25" s="18"/>
      <c r="D25" s="19"/>
      <c r="E25" s="11" t="s">
        <v>229</v>
      </c>
      <c r="F25" s="129">
        <v>256</v>
      </c>
      <c r="G25" s="129">
        <v>256</v>
      </c>
    </row>
    <row r="26" spans="1:7" ht="14.25" customHeight="1">
      <c r="A26" s="58" t="s">
        <v>232</v>
      </c>
      <c r="B26" s="25"/>
      <c r="C26" s="18"/>
      <c r="D26" s="19"/>
      <c r="E26" s="11" t="s">
        <v>242</v>
      </c>
      <c r="F26" s="31">
        <v>29.1</v>
      </c>
      <c r="G26" s="31">
        <v>29.1</v>
      </c>
    </row>
    <row r="27" spans="1:7" ht="37.5" customHeight="1">
      <c r="A27" s="22" t="s">
        <v>84</v>
      </c>
      <c r="B27" s="25"/>
      <c r="C27" s="18"/>
      <c r="D27" s="11" t="s">
        <v>335</v>
      </c>
      <c r="E27" s="19"/>
      <c r="F27" s="31">
        <f>SUM(F28:F30)</f>
        <v>4952</v>
      </c>
      <c r="G27" s="31">
        <f>SUM(G28:G30)</f>
        <v>4886.1</v>
      </c>
    </row>
    <row r="28" spans="1:7" ht="16.5" customHeight="1">
      <c r="A28" s="22" t="s">
        <v>230</v>
      </c>
      <c r="B28" s="25"/>
      <c r="C28" s="18"/>
      <c r="D28" s="11"/>
      <c r="E28" s="19">
        <v>120</v>
      </c>
      <c r="F28" s="31">
        <v>4518.2</v>
      </c>
      <c r="G28" s="31">
        <v>4474.3</v>
      </c>
    </row>
    <row r="29" spans="1:7" ht="24" customHeight="1">
      <c r="A29" s="22" t="s">
        <v>248</v>
      </c>
      <c r="B29" s="25"/>
      <c r="C29" s="18"/>
      <c r="D29" s="11"/>
      <c r="E29" s="19">
        <v>240</v>
      </c>
      <c r="F29" s="31">
        <v>431.8</v>
      </c>
      <c r="G29" s="31">
        <v>410.8</v>
      </c>
    </row>
    <row r="30" spans="1:7" ht="15.75" customHeight="1">
      <c r="A30" s="22" t="s">
        <v>249</v>
      </c>
      <c r="B30" s="25"/>
      <c r="C30" s="18"/>
      <c r="D30" s="11"/>
      <c r="E30" s="19">
        <v>850</v>
      </c>
      <c r="F30" s="31">
        <v>2</v>
      </c>
      <c r="G30" s="31">
        <v>1</v>
      </c>
    </row>
    <row r="31" spans="1:7" ht="46.5" customHeight="1">
      <c r="A31" s="22" t="s">
        <v>85</v>
      </c>
      <c r="B31" s="25"/>
      <c r="C31" s="18"/>
      <c r="D31" s="11" t="s">
        <v>336</v>
      </c>
      <c r="E31" s="19"/>
      <c r="F31" s="31">
        <f>SUM(F32:F33)</f>
        <v>967</v>
      </c>
      <c r="G31" s="31">
        <f>SUM(G32:G33)</f>
        <v>946.1</v>
      </c>
    </row>
    <row r="32" spans="1:7" ht="17.25" customHeight="1">
      <c r="A32" s="22" t="s">
        <v>230</v>
      </c>
      <c r="B32" s="25"/>
      <c r="C32" s="18"/>
      <c r="D32" s="11"/>
      <c r="E32" s="19">
        <v>120</v>
      </c>
      <c r="F32" s="31">
        <v>532.7</v>
      </c>
      <c r="G32" s="31">
        <v>524.2</v>
      </c>
    </row>
    <row r="33" spans="1:7" ht="24" customHeight="1">
      <c r="A33" s="22" t="s">
        <v>248</v>
      </c>
      <c r="B33" s="25"/>
      <c r="C33" s="18"/>
      <c r="D33" s="11"/>
      <c r="E33" s="19">
        <v>240</v>
      </c>
      <c r="F33" s="31">
        <v>434.3</v>
      </c>
      <c r="G33" s="31">
        <v>421.9</v>
      </c>
    </row>
    <row r="34" spans="1:7" ht="30" customHeight="1">
      <c r="A34" s="62" t="s">
        <v>56</v>
      </c>
      <c r="B34" s="26" t="s">
        <v>42</v>
      </c>
      <c r="C34" s="30" t="s">
        <v>52</v>
      </c>
      <c r="D34" s="11"/>
      <c r="E34" s="11"/>
      <c r="F34" s="31">
        <f>F35</f>
        <v>23418.7</v>
      </c>
      <c r="G34" s="31">
        <f>G35</f>
        <v>22001.2</v>
      </c>
    </row>
    <row r="35" spans="1:7" ht="26.25" customHeight="1">
      <c r="A35" s="17" t="s">
        <v>99</v>
      </c>
      <c r="B35" s="26"/>
      <c r="C35" s="18"/>
      <c r="D35" s="11" t="s">
        <v>171</v>
      </c>
      <c r="E35" s="19"/>
      <c r="F35" s="31">
        <f>F36+F40+F42</f>
        <v>23418.7</v>
      </c>
      <c r="G35" s="31">
        <f>G36+G40+G42</f>
        <v>22001.2</v>
      </c>
    </row>
    <row r="36" spans="1:8" ht="15" customHeight="1">
      <c r="A36" s="17" t="s">
        <v>2</v>
      </c>
      <c r="B36" s="26"/>
      <c r="C36" s="18"/>
      <c r="D36" s="11" t="s">
        <v>172</v>
      </c>
      <c r="E36" s="19"/>
      <c r="F36" s="31">
        <f>SUM(F37:F39)</f>
        <v>21376</v>
      </c>
      <c r="G36" s="31">
        <f>SUM(G37:G39)</f>
        <v>20015.300000000003</v>
      </c>
      <c r="H36" s="134"/>
    </row>
    <row r="37" spans="1:16" ht="19.5" customHeight="1">
      <c r="A37" s="57" t="s">
        <v>230</v>
      </c>
      <c r="B37" s="26"/>
      <c r="C37" s="18"/>
      <c r="D37" s="11"/>
      <c r="E37" s="19">
        <v>120</v>
      </c>
      <c r="F37" s="31">
        <v>18661.4</v>
      </c>
      <c r="G37" s="31">
        <v>18661.4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24.75" customHeight="1">
      <c r="A38" s="57" t="s">
        <v>231</v>
      </c>
      <c r="B38" s="26"/>
      <c r="C38" s="18"/>
      <c r="D38" s="11"/>
      <c r="E38" s="19">
        <v>240</v>
      </c>
      <c r="F38" s="31">
        <v>2693.8</v>
      </c>
      <c r="G38" s="31">
        <v>1349.2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8" customHeight="1">
      <c r="A39" s="58" t="s">
        <v>232</v>
      </c>
      <c r="B39" s="26"/>
      <c r="C39" s="18"/>
      <c r="D39" s="11"/>
      <c r="E39" s="19">
        <v>850</v>
      </c>
      <c r="F39" s="31">
        <v>20.8</v>
      </c>
      <c r="G39" s="31">
        <v>4.7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8" ht="15.75" customHeight="1">
      <c r="A40" s="33" t="s">
        <v>100</v>
      </c>
      <c r="B40" s="34"/>
      <c r="C40" s="35"/>
      <c r="D40" s="36" t="s">
        <v>173</v>
      </c>
      <c r="E40" s="11"/>
      <c r="F40" s="31">
        <f>F41</f>
        <v>1359.9</v>
      </c>
      <c r="G40" s="31">
        <f>G41</f>
        <v>1357.1</v>
      </c>
      <c r="H40" s="134"/>
    </row>
    <row r="41" spans="1:7" ht="17.25" customHeight="1">
      <c r="A41" s="22" t="s">
        <v>230</v>
      </c>
      <c r="B41" s="26"/>
      <c r="C41" s="30"/>
      <c r="D41" s="11"/>
      <c r="E41" s="11" t="s">
        <v>247</v>
      </c>
      <c r="F41" s="31">
        <v>1359.9</v>
      </c>
      <c r="G41" s="31">
        <v>1357.1</v>
      </c>
    </row>
    <row r="42" spans="1:7" ht="15" customHeight="1">
      <c r="A42" s="32" t="s">
        <v>101</v>
      </c>
      <c r="B42" s="26"/>
      <c r="C42" s="30"/>
      <c r="D42" s="11" t="s">
        <v>174</v>
      </c>
      <c r="E42" s="11"/>
      <c r="F42" s="31">
        <f>F43</f>
        <v>682.8</v>
      </c>
      <c r="G42" s="31">
        <f>G43</f>
        <v>628.8</v>
      </c>
    </row>
    <row r="43" spans="1:7" ht="17.25" customHeight="1">
      <c r="A43" s="22" t="s">
        <v>230</v>
      </c>
      <c r="B43" s="26"/>
      <c r="C43" s="30"/>
      <c r="D43" s="11"/>
      <c r="E43" s="11" t="s">
        <v>247</v>
      </c>
      <c r="F43" s="31">
        <v>682.8</v>
      </c>
      <c r="G43" s="31">
        <v>628.8</v>
      </c>
    </row>
    <row r="44" spans="1:7" ht="15.75" customHeight="1">
      <c r="A44" s="62" t="s">
        <v>72</v>
      </c>
      <c r="B44" s="26" t="s">
        <v>42</v>
      </c>
      <c r="C44" s="30" t="s">
        <v>46</v>
      </c>
      <c r="D44" s="11"/>
      <c r="E44" s="11"/>
      <c r="F44" s="93">
        <f aca="true" t="shared" si="1" ref="F44:G46">F45</f>
        <v>10000</v>
      </c>
      <c r="G44" s="93">
        <f t="shared" si="1"/>
        <v>0</v>
      </c>
    </row>
    <row r="45" spans="1:7" ht="13.5" customHeight="1">
      <c r="A45" s="27" t="s">
        <v>83</v>
      </c>
      <c r="B45" s="25"/>
      <c r="C45" s="26"/>
      <c r="D45" s="11" t="s">
        <v>177</v>
      </c>
      <c r="E45" s="19"/>
      <c r="F45" s="31">
        <f t="shared" si="1"/>
        <v>10000</v>
      </c>
      <c r="G45" s="31">
        <f t="shared" si="1"/>
        <v>0</v>
      </c>
    </row>
    <row r="46" spans="1:7" ht="14.25" customHeight="1">
      <c r="A46" s="17" t="s">
        <v>31</v>
      </c>
      <c r="B46" s="25"/>
      <c r="C46" s="18"/>
      <c r="D46" s="11" t="s">
        <v>217</v>
      </c>
      <c r="E46" s="19"/>
      <c r="F46" s="31">
        <f t="shared" si="1"/>
        <v>10000</v>
      </c>
      <c r="G46" s="31">
        <f t="shared" si="1"/>
        <v>0</v>
      </c>
    </row>
    <row r="47" spans="1:7" ht="15" customHeight="1">
      <c r="A47" s="17" t="s">
        <v>73</v>
      </c>
      <c r="B47" s="25"/>
      <c r="C47" s="18"/>
      <c r="D47" s="19"/>
      <c r="E47" s="11" t="s">
        <v>74</v>
      </c>
      <c r="F47" s="31">
        <v>10000</v>
      </c>
      <c r="G47" s="31">
        <v>0</v>
      </c>
    </row>
    <row r="48" spans="1:7" ht="16.5" customHeight="1">
      <c r="A48" s="62" t="s">
        <v>23</v>
      </c>
      <c r="B48" s="30" t="s">
        <v>42</v>
      </c>
      <c r="C48" s="30" t="s">
        <v>57</v>
      </c>
      <c r="D48" s="11"/>
      <c r="E48" s="11"/>
      <c r="F48" s="93">
        <f>F49+F53+F73+F79</f>
        <v>118183.59999999999</v>
      </c>
      <c r="G48" s="93">
        <f>G49+G53+G73+G79</f>
        <v>89236.70000000001</v>
      </c>
    </row>
    <row r="49" spans="1:7" ht="26.25" customHeight="1">
      <c r="A49" s="120" t="s">
        <v>415</v>
      </c>
      <c r="B49" s="98"/>
      <c r="C49" s="113"/>
      <c r="D49" s="100" t="s">
        <v>260</v>
      </c>
      <c r="E49" s="100"/>
      <c r="F49" s="101">
        <f aca="true" t="shared" si="2" ref="F49:G51">F50</f>
        <v>10000</v>
      </c>
      <c r="G49" s="101">
        <f t="shared" si="2"/>
        <v>0</v>
      </c>
    </row>
    <row r="50" spans="1:7" ht="16.5" customHeight="1">
      <c r="A50" s="149" t="s">
        <v>400</v>
      </c>
      <c r="B50" s="122"/>
      <c r="C50" s="123"/>
      <c r="D50" s="100" t="s">
        <v>401</v>
      </c>
      <c r="E50" s="121"/>
      <c r="F50" s="101">
        <f t="shared" si="2"/>
        <v>10000</v>
      </c>
      <c r="G50" s="101">
        <f t="shared" si="2"/>
        <v>0</v>
      </c>
    </row>
    <row r="51" spans="1:7" ht="48" customHeight="1">
      <c r="A51" s="97" t="s">
        <v>317</v>
      </c>
      <c r="B51" s="122"/>
      <c r="C51" s="123"/>
      <c r="D51" s="100" t="s">
        <v>402</v>
      </c>
      <c r="E51" s="121"/>
      <c r="F51" s="101">
        <f t="shared" si="2"/>
        <v>10000</v>
      </c>
      <c r="G51" s="101">
        <f t="shared" si="2"/>
        <v>0</v>
      </c>
    </row>
    <row r="52" spans="1:7" ht="13.5" customHeight="1">
      <c r="A52" s="102" t="s">
        <v>237</v>
      </c>
      <c r="B52" s="122"/>
      <c r="C52" s="123"/>
      <c r="D52" s="121"/>
      <c r="E52" s="121">
        <v>410</v>
      </c>
      <c r="F52" s="139">
        <v>10000</v>
      </c>
      <c r="G52" s="139">
        <v>0</v>
      </c>
    </row>
    <row r="53" spans="1:7" ht="69.75" customHeight="1">
      <c r="A53" s="22" t="s">
        <v>333</v>
      </c>
      <c r="B53" s="98"/>
      <c r="C53" s="99"/>
      <c r="D53" s="69" t="s">
        <v>133</v>
      </c>
      <c r="E53" s="111"/>
      <c r="F53" s="56">
        <f>F54+F58+F60+F62+F64+F66+F69+F71</f>
        <v>28558.3</v>
      </c>
      <c r="G53" s="56">
        <f>G54+G58+G60+G62+G64+G66+G69+G71</f>
        <v>16739.4</v>
      </c>
    </row>
    <row r="54" spans="1:7" ht="15.75" customHeight="1">
      <c r="A54" s="22" t="s">
        <v>7</v>
      </c>
      <c r="B54" s="98"/>
      <c r="C54" s="99"/>
      <c r="D54" s="69" t="s">
        <v>332</v>
      </c>
      <c r="E54" s="55"/>
      <c r="F54" s="56">
        <f>SUM(F55:F57)</f>
        <v>13945.3</v>
      </c>
      <c r="G54" s="56">
        <f>SUM(G55:G57)</f>
        <v>10264.900000000001</v>
      </c>
    </row>
    <row r="55" spans="1:7" ht="18" customHeight="1">
      <c r="A55" s="22" t="s">
        <v>243</v>
      </c>
      <c r="B55" s="98"/>
      <c r="C55" s="99"/>
      <c r="D55" s="69"/>
      <c r="E55" s="55" t="s">
        <v>244</v>
      </c>
      <c r="F55" s="56">
        <v>9900.4</v>
      </c>
      <c r="G55" s="56">
        <v>6413.2</v>
      </c>
    </row>
    <row r="56" spans="1:7" ht="22.5" customHeight="1">
      <c r="A56" s="22" t="s">
        <v>248</v>
      </c>
      <c r="B56" s="99"/>
      <c r="C56" s="113"/>
      <c r="D56" s="69"/>
      <c r="E56" s="55" t="s">
        <v>239</v>
      </c>
      <c r="F56" s="56">
        <v>4032.9</v>
      </c>
      <c r="G56" s="56">
        <v>3840</v>
      </c>
    </row>
    <row r="57" spans="1:7" ht="18" customHeight="1">
      <c r="A57" s="22" t="s">
        <v>249</v>
      </c>
      <c r="B57" s="98"/>
      <c r="C57" s="113"/>
      <c r="D57" s="69"/>
      <c r="E57" s="55" t="s">
        <v>242</v>
      </c>
      <c r="F57" s="56">
        <v>12</v>
      </c>
      <c r="G57" s="56">
        <v>11.7</v>
      </c>
    </row>
    <row r="58" spans="1:7" ht="48" customHeight="1">
      <c r="A58" s="22" t="s">
        <v>134</v>
      </c>
      <c r="B58" s="112"/>
      <c r="C58" s="113"/>
      <c r="D58" s="69" t="s">
        <v>331</v>
      </c>
      <c r="E58" s="114"/>
      <c r="F58" s="56">
        <f>F59</f>
        <v>702</v>
      </c>
      <c r="G58" s="56">
        <f>G59</f>
        <v>595.5</v>
      </c>
    </row>
    <row r="59" spans="1:7" ht="27" customHeight="1">
      <c r="A59" s="22" t="s">
        <v>248</v>
      </c>
      <c r="B59" s="98"/>
      <c r="C59" s="99"/>
      <c r="D59" s="69"/>
      <c r="E59" s="55" t="s">
        <v>239</v>
      </c>
      <c r="F59" s="56">
        <v>702</v>
      </c>
      <c r="G59" s="56">
        <v>595.5</v>
      </c>
    </row>
    <row r="60" spans="1:7" ht="27" customHeight="1">
      <c r="A60" s="22" t="s">
        <v>474</v>
      </c>
      <c r="B60" s="98"/>
      <c r="C60" s="99"/>
      <c r="D60" s="69" t="s">
        <v>475</v>
      </c>
      <c r="E60" s="55"/>
      <c r="F60" s="56">
        <f>F61</f>
        <v>1246</v>
      </c>
      <c r="G60" s="56">
        <f>G61</f>
        <v>1239.8</v>
      </c>
    </row>
    <row r="61" spans="1:7" ht="27" customHeight="1">
      <c r="A61" s="22" t="s">
        <v>248</v>
      </c>
      <c r="B61" s="98"/>
      <c r="C61" s="99"/>
      <c r="D61" s="69"/>
      <c r="E61" s="55" t="s">
        <v>239</v>
      </c>
      <c r="F61" s="56">
        <v>1246</v>
      </c>
      <c r="G61" s="56">
        <v>1239.8</v>
      </c>
    </row>
    <row r="62" spans="1:7" ht="35.25" customHeight="1">
      <c r="A62" s="22" t="s">
        <v>416</v>
      </c>
      <c r="B62" s="98"/>
      <c r="C62" s="113"/>
      <c r="D62" s="69" t="s">
        <v>417</v>
      </c>
      <c r="E62" s="55"/>
      <c r="F62" s="56">
        <f>F63</f>
        <v>205</v>
      </c>
      <c r="G62" s="56">
        <f>G63</f>
        <v>205</v>
      </c>
    </row>
    <row r="63" spans="1:7" ht="27.75" customHeight="1">
      <c r="A63" s="22" t="s">
        <v>248</v>
      </c>
      <c r="B63" s="98"/>
      <c r="C63" s="113"/>
      <c r="D63" s="69"/>
      <c r="E63" s="55" t="s">
        <v>239</v>
      </c>
      <c r="F63" s="56">
        <v>205</v>
      </c>
      <c r="G63" s="56">
        <v>205</v>
      </c>
    </row>
    <row r="64" spans="1:7" ht="26.25" customHeight="1">
      <c r="A64" s="22" t="s">
        <v>418</v>
      </c>
      <c r="B64" s="98"/>
      <c r="C64" s="113"/>
      <c r="D64" s="69" t="s">
        <v>419</v>
      </c>
      <c r="E64" s="55"/>
      <c r="F64" s="56">
        <f>F65</f>
        <v>524</v>
      </c>
      <c r="G64" s="56">
        <f>G65</f>
        <v>496.6</v>
      </c>
    </row>
    <row r="65" spans="1:7" ht="26.25" customHeight="1">
      <c r="A65" s="22" t="s">
        <v>248</v>
      </c>
      <c r="B65" s="98"/>
      <c r="C65" s="113"/>
      <c r="D65" s="69"/>
      <c r="E65" s="55" t="s">
        <v>239</v>
      </c>
      <c r="F65" s="56">
        <v>524</v>
      </c>
      <c r="G65" s="56">
        <v>496.6</v>
      </c>
    </row>
    <row r="66" spans="1:7" ht="36" customHeight="1">
      <c r="A66" s="22" t="s">
        <v>448</v>
      </c>
      <c r="B66" s="98"/>
      <c r="C66" s="113"/>
      <c r="D66" s="69" t="s">
        <v>449</v>
      </c>
      <c r="E66" s="55"/>
      <c r="F66" s="56">
        <f>F67+F68</f>
        <v>9337</v>
      </c>
      <c r="G66" s="56">
        <f>G67+G68</f>
        <v>3346.1</v>
      </c>
    </row>
    <row r="67" spans="1:7" ht="16.5" customHeight="1">
      <c r="A67" s="22" t="s">
        <v>243</v>
      </c>
      <c r="B67" s="98"/>
      <c r="C67" s="113"/>
      <c r="D67" s="69"/>
      <c r="E67" s="55" t="s">
        <v>244</v>
      </c>
      <c r="F67" s="56">
        <v>8040</v>
      </c>
      <c r="G67" s="56">
        <v>3079</v>
      </c>
    </row>
    <row r="68" spans="1:7" ht="26.25" customHeight="1">
      <c r="A68" s="22" t="s">
        <v>248</v>
      </c>
      <c r="B68" s="98"/>
      <c r="C68" s="113"/>
      <c r="D68" s="69"/>
      <c r="E68" s="55" t="s">
        <v>239</v>
      </c>
      <c r="F68" s="56">
        <v>1297</v>
      </c>
      <c r="G68" s="56">
        <v>267.1</v>
      </c>
    </row>
    <row r="69" spans="1:7" ht="25.5" customHeight="1">
      <c r="A69" s="22" t="s">
        <v>420</v>
      </c>
      <c r="B69" s="98"/>
      <c r="C69" s="113"/>
      <c r="D69" s="69" t="s">
        <v>421</v>
      </c>
      <c r="E69" s="55"/>
      <c r="F69" s="56">
        <f>F70</f>
        <v>2371</v>
      </c>
      <c r="G69" s="56">
        <f>G70</f>
        <v>364.1</v>
      </c>
    </row>
    <row r="70" spans="1:7" ht="29.25" customHeight="1">
      <c r="A70" s="22" t="s">
        <v>248</v>
      </c>
      <c r="B70" s="98"/>
      <c r="C70" s="113"/>
      <c r="D70" s="69"/>
      <c r="E70" s="55" t="s">
        <v>239</v>
      </c>
      <c r="F70" s="56">
        <v>2371</v>
      </c>
      <c r="G70" s="56">
        <v>364.1</v>
      </c>
    </row>
    <row r="71" spans="1:7" ht="26.25" customHeight="1">
      <c r="A71" s="22" t="s">
        <v>422</v>
      </c>
      <c r="B71" s="98"/>
      <c r="C71" s="113"/>
      <c r="D71" s="69" t="s">
        <v>423</v>
      </c>
      <c r="E71" s="55"/>
      <c r="F71" s="56">
        <f>F72</f>
        <v>228</v>
      </c>
      <c r="G71" s="56">
        <f>G72</f>
        <v>227.4</v>
      </c>
    </row>
    <row r="72" spans="1:7" ht="25.5" customHeight="1">
      <c r="A72" s="22" t="s">
        <v>248</v>
      </c>
      <c r="B72" s="98"/>
      <c r="C72" s="113"/>
      <c r="D72" s="69"/>
      <c r="E72" s="55" t="s">
        <v>239</v>
      </c>
      <c r="F72" s="56">
        <v>228</v>
      </c>
      <c r="G72" s="56">
        <v>227.4</v>
      </c>
    </row>
    <row r="73" spans="1:7" ht="25.5" customHeight="1">
      <c r="A73" s="28" t="s">
        <v>115</v>
      </c>
      <c r="B73" s="26"/>
      <c r="C73" s="26"/>
      <c r="D73" s="11" t="s">
        <v>171</v>
      </c>
      <c r="E73" s="11"/>
      <c r="F73" s="31">
        <f>F74</f>
        <v>33637.6</v>
      </c>
      <c r="G73" s="31">
        <f>G74</f>
        <v>32644.300000000003</v>
      </c>
    </row>
    <row r="74" spans="1:7" ht="15.75" customHeight="1">
      <c r="A74" s="28" t="s">
        <v>2</v>
      </c>
      <c r="B74" s="26"/>
      <c r="C74" s="30"/>
      <c r="D74" s="11" t="s">
        <v>172</v>
      </c>
      <c r="E74" s="11"/>
      <c r="F74" s="31">
        <f>SUM(F75:F78)</f>
        <v>33637.6</v>
      </c>
      <c r="G74" s="31">
        <f>SUM(G75:G78)</f>
        <v>32644.300000000003</v>
      </c>
    </row>
    <row r="75" spans="1:7" ht="16.5" customHeight="1">
      <c r="A75" s="57" t="s">
        <v>230</v>
      </c>
      <c r="B75" s="26"/>
      <c r="C75" s="18"/>
      <c r="D75" s="11"/>
      <c r="E75" s="19">
        <v>120</v>
      </c>
      <c r="F75" s="31">
        <v>21065.4</v>
      </c>
      <c r="G75" s="31">
        <v>21046.7</v>
      </c>
    </row>
    <row r="76" spans="1:7" ht="25.5" customHeight="1">
      <c r="A76" s="57" t="s">
        <v>231</v>
      </c>
      <c r="B76" s="26"/>
      <c r="C76" s="18"/>
      <c r="D76" s="11"/>
      <c r="E76" s="19">
        <v>240</v>
      </c>
      <c r="F76" s="31">
        <v>12222.3</v>
      </c>
      <c r="G76" s="31">
        <v>11247.7</v>
      </c>
    </row>
    <row r="77" spans="1:7" ht="17.25" customHeight="1">
      <c r="A77" s="58" t="s">
        <v>245</v>
      </c>
      <c r="B77" s="26"/>
      <c r="C77" s="18"/>
      <c r="D77" s="11"/>
      <c r="E77" s="19">
        <v>830</v>
      </c>
      <c r="F77" s="31">
        <v>349.4</v>
      </c>
      <c r="G77" s="31">
        <v>349.4</v>
      </c>
    </row>
    <row r="78" spans="1:7" ht="17.25" customHeight="1">
      <c r="A78" s="22" t="s">
        <v>249</v>
      </c>
      <c r="B78" s="26"/>
      <c r="C78" s="18"/>
      <c r="D78" s="11"/>
      <c r="E78" s="19">
        <v>850</v>
      </c>
      <c r="F78" s="31">
        <v>0.5</v>
      </c>
      <c r="G78" s="31">
        <v>0.5</v>
      </c>
    </row>
    <row r="79" spans="1:7" ht="16.5" customHeight="1">
      <c r="A79" s="28" t="s">
        <v>83</v>
      </c>
      <c r="B79" s="25"/>
      <c r="C79" s="26"/>
      <c r="D79" s="11" t="s">
        <v>177</v>
      </c>
      <c r="E79" s="20"/>
      <c r="F79" s="31">
        <f>F80+F85+F87+F89+F91</f>
        <v>45987.7</v>
      </c>
      <c r="G79" s="31">
        <f>G80+G85+G87+G89+G91</f>
        <v>39853</v>
      </c>
    </row>
    <row r="80" spans="1:7" ht="15.75" customHeight="1">
      <c r="A80" s="120" t="s">
        <v>7</v>
      </c>
      <c r="B80" s="98"/>
      <c r="C80" s="99"/>
      <c r="D80" s="100" t="s">
        <v>252</v>
      </c>
      <c r="E80" s="100"/>
      <c r="F80" s="101">
        <f>SUM(F81:F83)</f>
        <v>3712.1000000000004</v>
      </c>
      <c r="G80" s="101">
        <f>SUM(G81:G83)</f>
        <v>2377.1</v>
      </c>
    </row>
    <row r="81" spans="1:7" ht="18" customHeight="1">
      <c r="A81" s="22" t="s">
        <v>243</v>
      </c>
      <c r="B81" s="98"/>
      <c r="C81" s="99"/>
      <c r="D81" s="100"/>
      <c r="E81" s="100" t="s">
        <v>244</v>
      </c>
      <c r="F81" s="101">
        <v>1184.8</v>
      </c>
      <c r="G81" s="101">
        <v>996.3</v>
      </c>
    </row>
    <row r="82" spans="1:7" ht="27" customHeight="1">
      <c r="A82" s="22" t="s">
        <v>248</v>
      </c>
      <c r="B82" s="98"/>
      <c r="C82" s="99"/>
      <c r="D82" s="100"/>
      <c r="E82" s="100" t="s">
        <v>239</v>
      </c>
      <c r="F82" s="101">
        <v>2525</v>
      </c>
      <c r="G82" s="101">
        <v>1380.4</v>
      </c>
    </row>
    <row r="83" spans="1:7" ht="16.5" customHeight="1">
      <c r="A83" s="22" t="s">
        <v>249</v>
      </c>
      <c r="B83" s="98"/>
      <c r="C83" s="99"/>
      <c r="D83" s="100"/>
      <c r="E83" s="100" t="s">
        <v>242</v>
      </c>
      <c r="F83" s="101">
        <v>2.3</v>
      </c>
      <c r="G83" s="101">
        <v>0.4</v>
      </c>
    </row>
    <row r="84" spans="1:7" ht="24.75" customHeight="1">
      <c r="A84" s="28" t="s">
        <v>66</v>
      </c>
      <c r="B84" s="37"/>
      <c r="C84" s="38"/>
      <c r="D84" s="37" t="s">
        <v>218</v>
      </c>
      <c r="E84" s="20"/>
      <c r="F84" s="31">
        <f>F85+F87</f>
        <v>22743.7</v>
      </c>
      <c r="G84" s="31">
        <f>G85+G87</f>
        <v>18440.7</v>
      </c>
    </row>
    <row r="85" spans="1:7" ht="24" customHeight="1">
      <c r="A85" s="169" t="s">
        <v>227</v>
      </c>
      <c r="B85" s="37"/>
      <c r="C85" s="38"/>
      <c r="D85" s="37" t="s">
        <v>226</v>
      </c>
      <c r="E85" s="53"/>
      <c r="F85" s="94">
        <f>F86</f>
        <v>4303</v>
      </c>
      <c r="G85" s="94">
        <f>G86</f>
        <v>0</v>
      </c>
    </row>
    <row r="86" spans="1:7" ht="15" customHeight="1">
      <c r="A86" s="61" t="s">
        <v>237</v>
      </c>
      <c r="B86" s="25"/>
      <c r="C86" s="26"/>
      <c r="D86" s="11"/>
      <c r="E86" s="59">
        <v>410</v>
      </c>
      <c r="F86" s="94">
        <v>4303</v>
      </c>
      <c r="G86" s="94">
        <v>0</v>
      </c>
    </row>
    <row r="87" spans="1:7" ht="16.5" customHeight="1">
      <c r="A87" s="169" t="s">
        <v>318</v>
      </c>
      <c r="B87" s="103"/>
      <c r="C87" s="104"/>
      <c r="D87" s="100" t="s">
        <v>319</v>
      </c>
      <c r="E87" s="105"/>
      <c r="F87" s="106">
        <f>F88</f>
        <v>18440.7</v>
      </c>
      <c r="G87" s="106">
        <f>G88</f>
        <v>18440.7</v>
      </c>
    </row>
    <row r="88" spans="1:7" ht="16.5" customHeight="1">
      <c r="A88" s="102" t="s">
        <v>237</v>
      </c>
      <c r="B88" s="98"/>
      <c r="C88" s="99"/>
      <c r="D88" s="100"/>
      <c r="E88" s="109">
        <v>410</v>
      </c>
      <c r="F88" s="106">
        <v>18440.7</v>
      </c>
      <c r="G88" s="106">
        <v>18440.7</v>
      </c>
    </row>
    <row r="89" spans="1:7" ht="25.5" customHeight="1">
      <c r="A89" s="120" t="s">
        <v>312</v>
      </c>
      <c r="B89" s="25"/>
      <c r="C89" s="21"/>
      <c r="D89" s="11" t="s">
        <v>176</v>
      </c>
      <c r="E89" s="20"/>
      <c r="F89" s="31">
        <f>F90</f>
        <v>596.6</v>
      </c>
      <c r="G89" s="31">
        <f>G90</f>
        <v>541.6</v>
      </c>
    </row>
    <row r="90" spans="1:8" ht="24" customHeight="1">
      <c r="A90" s="57" t="s">
        <v>231</v>
      </c>
      <c r="B90" s="25"/>
      <c r="C90" s="21"/>
      <c r="D90" s="20"/>
      <c r="E90" s="59">
        <v>240</v>
      </c>
      <c r="F90" s="129">
        <v>596.6</v>
      </c>
      <c r="G90" s="129">
        <v>541.6</v>
      </c>
      <c r="H90" s="131"/>
    </row>
    <row r="91" spans="1:8" ht="16.5" customHeight="1">
      <c r="A91" s="22" t="s">
        <v>124</v>
      </c>
      <c r="B91" s="25"/>
      <c r="C91" s="18"/>
      <c r="D91" s="11" t="s">
        <v>175</v>
      </c>
      <c r="E91" s="19"/>
      <c r="F91" s="129">
        <f>SUM(F92:F93)</f>
        <v>18935.3</v>
      </c>
      <c r="G91" s="129">
        <f>SUM(G92:G93)</f>
        <v>18493.6</v>
      </c>
      <c r="H91" s="131"/>
    </row>
    <row r="92" spans="1:13" ht="25.5" customHeight="1">
      <c r="A92" s="57" t="s">
        <v>231</v>
      </c>
      <c r="B92" s="26"/>
      <c r="C92" s="18"/>
      <c r="D92" s="11"/>
      <c r="E92" s="19">
        <v>240</v>
      </c>
      <c r="F92" s="129">
        <v>14597.8</v>
      </c>
      <c r="G92" s="129">
        <v>14161.8</v>
      </c>
      <c r="H92" s="155"/>
      <c r="I92" s="90"/>
      <c r="J92" s="10"/>
      <c r="K92" s="10"/>
      <c r="L92" s="14"/>
      <c r="M92" s="14"/>
    </row>
    <row r="93" spans="1:9" ht="18" customHeight="1">
      <c r="A93" s="58" t="s">
        <v>232</v>
      </c>
      <c r="B93" s="25"/>
      <c r="C93" s="18"/>
      <c r="D93" s="19" t="s">
        <v>86</v>
      </c>
      <c r="E93" s="11" t="s">
        <v>242</v>
      </c>
      <c r="F93" s="129">
        <v>4337.5</v>
      </c>
      <c r="G93" s="129">
        <v>4331.8</v>
      </c>
      <c r="H93" s="178"/>
      <c r="I93" s="178"/>
    </row>
    <row r="94" spans="1:7" ht="16.5" customHeight="1">
      <c r="A94" s="165" t="s">
        <v>3</v>
      </c>
      <c r="B94" s="166" t="s">
        <v>43</v>
      </c>
      <c r="C94" s="167"/>
      <c r="D94" s="168"/>
      <c r="E94" s="168"/>
      <c r="F94" s="96">
        <f>F95+F101</f>
        <v>8259.7</v>
      </c>
      <c r="G94" s="96">
        <f>G95+G101</f>
        <v>8172.999999999999</v>
      </c>
    </row>
    <row r="95" spans="1:7" ht="16.5" customHeight="1">
      <c r="A95" s="62" t="s">
        <v>68</v>
      </c>
      <c r="B95" s="30" t="s">
        <v>43</v>
      </c>
      <c r="C95" s="30" t="s">
        <v>44</v>
      </c>
      <c r="D95" s="20"/>
      <c r="E95" s="20"/>
      <c r="F95" s="31">
        <f>F96</f>
        <v>7473</v>
      </c>
      <c r="G95" s="31">
        <f>G96</f>
        <v>7386.299999999999</v>
      </c>
    </row>
    <row r="96" spans="1:7" ht="15" customHeight="1">
      <c r="A96" s="24" t="s">
        <v>83</v>
      </c>
      <c r="B96" s="25"/>
      <c r="C96" s="26"/>
      <c r="D96" s="11" t="s">
        <v>177</v>
      </c>
      <c r="E96" s="19"/>
      <c r="F96" s="31">
        <f>F97</f>
        <v>7473</v>
      </c>
      <c r="G96" s="31">
        <f>G97</f>
        <v>7386.299999999999</v>
      </c>
    </row>
    <row r="97" spans="1:7" ht="24" customHeight="1">
      <c r="A97" s="17" t="s">
        <v>87</v>
      </c>
      <c r="B97" s="132"/>
      <c r="C97" s="18"/>
      <c r="D97" s="11" t="s">
        <v>250</v>
      </c>
      <c r="E97" s="19"/>
      <c r="F97" s="31">
        <f>SUM(F98:F100)</f>
        <v>7473</v>
      </c>
      <c r="G97" s="31">
        <f>SUM(G98:G100)</f>
        <v>7386.299999999999</v>
      </c>
    </row>
    <row r="98" spans="1:13" ht="16.5" customHeight="1">
      <c r="A98" s="22" t="s">
        <v>230</v>
      </c>
      <c r="B98" s="132"/>
      <c r="C98" s="18"/>
      <c r="D98" s="11"/>
      <c r="E98" s="19">
        <v>120</v>
      </c>
      <c r="F98" s="31">
        <v>7152.1</v>
      </c>
      <c r="G98" s="31">
        <v>7105.9</v>
      </c>
      <c r="L98" s="91"/>
      <c r="M98" s="52"/>
    </row>
    <row r="99" spans="1:7" ht="24.75" customHeight="1">
      <c r="A99" s="22" t="s">
        <v>248</v>
      </c>
      <c r="B99" s="132"/>
      <c r="C99" s="18"/>
      <c r="D99" s="11"/>
      <c r="E99" s="19">
        <v>240</v>
      </c>
      <c r="F99" s="31">
        <v>313.7</v>
      </c>
      <c r="G99" s="31">
        <v>274</v>
      </c>
    </row>
    <row r="100" spans="1:7" ht="16.5" customHeight="1">
      <c r="A100" s="22" t="s">
        <v>249</v>
      </c>
      <c r="B100" s="132"/>
      <c r="C100" s="18"/>
      <c r="D100" s="11"/>
      <c r="E100" s="19">
        <v>850</v>
      </c>
      <c r="F100" s="31">
        <v>7.2</v>
      </c>
      <c r="G100" s="31">
        <v>6.4</v>
      </c>
    </row>
    <row r="101" spans="1:7" ht="17.25" customHeight="1">
      <c r="A101" s="62" t="s">
        <v>4</v>
      </c>
      <c r="B101" s="30" t="s">
        <v>43</v>
      </c>
      <c r="C101" s="30" t="s">
        <v>45</v>
      </c>
      <c r="D101" s="20"/>
      <c r="E101" s="20"/>
      <c r="F101" s="31">
        <f>F102</f>
        <v>786.7</v>
      </c>
      <c r="G101" s="31">
        <f>G102</f>
        <v>786.7</v>
      </c>
    </row>
    <row r="102" spans="1:7" ht="19.5" customHeight="1">
      <c r="A102" s="24" t="s">
        <v>83</v>
      </c>
      <c r="B102" s="25"/>
      <c r="C102" s="26"/>
      <c r="D102" s="11" t="s">
        <v>177</v>
      </c>
      <c r="E102" s="19"/>
      <c r="F102" s="31">
        <f>F103</f>
        <v>786.7</v>
      </c>
      <c r="G102" s="31">
        <f>G103</f>
        <v>786.7</v>
      </c>
    </row>
    <row r="103" spans="1:7" ht="15" customHeight="1">
      <c r="A103" s="17" t="s">
        <v>5</v>
      </c>
      <c r="B103" s="132"/>
      <c r="C103" s="18"/>
      <c r="D103" s="11" t="s">
        <v>251</v>
      </c>
      <c r="E103" s="19"/>
      <c r="F103" s="31">
        <f>SUM(F104:F104)</f>
        <v>786.7</v>
      </c>
      <c r="G103" s="31">
        <f>SUM(G104:G104)</f>
        <v>786.7</v>
      </c>
    </row>
    <row r="104" spans="1:7" ht="23.25" customHeight="1">
      <c r="A104" s="22" t="s">
        <v>248</v>
      </c>
      <c r="B104" s="132"/>
      <c r="C104" s="18"/>
      <c r="D104" s="11"/>
      <c r="E104" s="19">
        <v>240</v>
      </c>
      <c r="F104" s="31">
        <v>786.7</v>
      </c>
      <c r="G104" s="31">
        <v>786.7</v>
      </c>
    </row>
    <row r="105" spans="1:7" ht="25.5" customHeight="1">
      <c r="A105" s="165" t="s">
        <v>6</v>
      </c>
      <c r="B105" s="166" t="s">
        <v>44</v>
      </c>
      <c r="C105" s="167"/>
      <c r="D105" s="168"/>
      <c r="E105" s="168"/>
      <c r="F105" s="96">
        <f>F106+F118</f>
        <v>22750.7</v>
      </c>
      <c r="G105" s="96">
        <f>G106+G118</f>
        <v>21766.2</v>
      </c>
    </row>
    <row r="106" spans="1:7" ht="27" customHeight="1">
      <c r="A106" s="62" t="s">
        <v>80</v>
      </c>
      <c r="B106" s="30" t="s">
        <v>44</v>
      </c>
      <c r="C106" s="30" t="s">
        <v>49</v>
      </c>
      <c r="D106" s="20"/>
      <c r="E106" s="20"/>
      <c r="F106" s="31">
        <f>F107</f>
        <v>17585.5</v>
      </c>
      <c r="G106" s="31">
        <f>G107</f>
        <v>17414.5</v>
      </c>
    </row>
    <row r="107" spans="1:7" ht="17.25" customHeight="1">
      <c r="A107" s="24" t="s">
        <v>83</v>
      </c>
      <c r="B107" s="25"/>
      <c r="C107" s="26"/>
      <c r="D107" s="11" t="s">
        <v>177</v>
      </c>
      <c r="E107" s="19"/>
      <c r="F107" s="31">
        <f>F108+F112+F115</f>
        <v>17585.5</v>
      </c>
      <c r="G107" s="31">
        <f>G108+G112+G115</f>
        <v>17414.5</v>
      </c>
    </row>
    <row r="108" spans="1:7" ht="15.75" customHeight="1">
      <c r="A108" s="17" t="s">
        <v>7</v>
      </c>
      <c r="B108" s="25"/>
      <c r="C108" s="18"/>
      <c r="D108" s="11" t="s">
        <v>252</v>
      </c>
      <c r="E108" s="19"/>
      <c r="F108" s="31">
        <f>SUM(F109:F111)</f>
        <v>16859.6</v>
      </c>
      <c r="G108" s="31">
        <f>SUM(G109:G111)</f>
        <v>16769.1</v>
      </c>
    </row>
    <row r="109" spans="1:7" ht="17.25" customHeight="1">
      <c r="A109" s="60" t="s">
        <v>243</v>
      </c>
      <c r="B109" s="25"/>
      <c r="C109" s="18"/>
      <c r="D109" s="19"/>
      <c r="E109" s="11" t="s">
        <v>244</v>
      </c>
      <c r="F109" s="31">
        <v>13741</v>
      </c>
      <c r="G109" s="31">
        <v>13729.5</v>
      </c>
    </row>
    <row r="110" spans="1:7" ht="21.75" customHeight="1">
      <c r="A110" s="22" t="s">
        <v>248</v>
      </c>
      <c r="B110" s="25"/>
      <c r="C110" s="18"/>
      <c r="D110" s="19"/>
      <c r="E110" s="11" t="s">
        <v>239</v>
      </c>
      <c r="F110" s="31">
        <v>3082.6</v>
      </c>
      <c r="G110" s="31">
        <v>3019.3</v>
      </c>
    </row>
    <row r="111" spans="1:7" ht="15.75" customHeight="1">
      <c r="A111" s="22" t="s">
        <v>249</v>
      </c>
      <c r="B111" s="25"/>
      <c r="C111" s="18"/>
      <c r="D111" s="19"/>
      <c r="E111" s="11" t="s">
        <v>242</v>
      </c>
      <c r="F111" s="31">
        <v>36</v>
      </c>
      <c r="G111" s="31">
        <v>20.3</v>
      </c>
    </row>
    <row r="112" spans="1:7" ht="23.25" customHeight="1">
      <c r="A112" s="17" t="s">
        <v>32</v>
      </c>
      <c r="B112" s="25"/>
      <c r="C112" s="18"/>
      <c r="D112" s="11" t="s">
        <v>253</v>
      </c>
      <c r="E112" s="19"/>
      <c r="F112" s="31">
        <f>F113+F114</f>
        <v>91.9</v>
      </c>
      <c r="G112" s="31">
        <f>G113+G114</f>
        <v>91.9</v>
      </c>
    </row>
    <row r="113" spans="1:7" ht="24" customHeight="1">
      <c r="A113" s="22" t="s">
        <v>248</v>
      </c>
      <c r="B113" s="25"/>
      <c r="C113" s="18"/>
      <c r="D113" s="19"/>
      <c r="E113" s="11" t="s">
        <v>239</v>
      </c>
      <c r="F113" s="129">
        <v>91.2</v>
      </c>
      <c r="G113" s="129">
        <v>91.2</v>
      </c>
    </row>
    <row r="114" spans="1:7" ht="18.75" customHeight="1">
      <c r="A114" s="22" t="s">
        <v>249</v>
      </c>
      <c r="B114" s="25"/>
      <c r="C114" s="18"/>
      <c r="D114" s="19"/>
      <c r="E114" s="11" t="s">
        <v>242</v>
      </c>
      <c r="F114" s="129">
        <v>0.7</v>
      </c>
      <c r="G114" s="129">
        <v>0.7</v>
      </c>
    </row>
    <row r="115" spans="1:7" ht="24" customHeight="1">
      <c r="A115" s="17" t="s">
        <v>58</v>
      </c>
      <c r="B115" s="25"/>
      <c r="C115" s="18"/>
      <c r="D115" s="11" t="s">
        <v>254</v>
      </c>
      <c r="E115" s="19"/>
      <c r="F115" s="129">
        <f>SUM(F116:F117)</f>
        <v>634</v>
      </c>
      <c r="G115" s="129">
        <f>SUM(G116:G117)</f>
        <v>553.5</v>
      </c>
    </row>
    <row r="116" spans="1:7" ht="24.75" customHeight="1">
      <c r="A116" s="22" t="s">
        <v>248</v>
      </c>
      <c r="B116" s="132"/>
      <c r="C116" s="18"/>
      <c r="D116" s="11"/>
      <c r="E116" s="19">
        <v>240</v>
      </c>
      <c r="F116" s="129">
        <v>633.3</v>
      </c>
      <c r="G116" s="129">
        <v>552.8</v>
      </c>
    </row>
    <row r="117" spans="1:7" ht="15.75" customHeight="1">
      <c r="A117" s="22" t="s">
        <v>249</v>
      </c>
      <c r="B117" s="132"/>
      <c r="C117" s="18"/>
      <c r="D117" s="11"/>
      <c r="E117" s="19">
        <v>850</v>
      </c>
      <c r="F117" s="31">
        <v>0.7</v>
      </c>
      <c r="G117" s="31">
        <v>0.7</v>
      </c>
    </row>
    <row r="118" spans="1:7" ht="24.75" customHeight="1">
      <c r="A118" s="62" t="s">
        <v>88</v>
      </c>
      <c r="B118" s="30" t="s">
        <v>44</v>
      </c>
      <c r="C118" s="30" t="s">
        <v>47</v>
      </c>
      <c r="D118" s="20"/>
      <c r="E118" s="20"/>
      <c r="F118" s="31">
        <f>F119</f>
        <v>5165.2</v>
      </c>
      <c r="G118" s="31">
        <f>G119</f>
        <v>4351.7</v>
      </c>
    </row>
    <row r="119" spans="1:7" ht="16.5" customHeight="1">
      <c r="A119" s="24" t="s">
        <v>83</v>
      </c>
      <c r="B119" s="25"/>
      <c r="C119" s="26"/>
      <c r="D119" s="11" t="s">
        <v>177</v>
      </c>
      <c r="E119" s="20"/>
      <c r="F119" s="31">
        <f>F122+F120</f>
        <v>5165.2</v>
      </c>
      <c r="G119" s="31">
        <f>G122+G120</f>
        <v>4351.7</v>
      </c>
    </row>
    <row r="120" spans="1:7" ht="25.5" customHeight="1">
      <c r="A120" s="24" t="s">
        <v>32</v>
      </c>
      <c r="B120" s="39"/>
      <c r="C120" s="40"/>
      <c r="D120" s="37" t="s">
        <v>253</v>
      </c>
      <c r="E120" s="37"/>
      <c r="F120" s="31">
        <f>F121</f>
        <v>4046</v>
      </c>
      <c r="G120" s="31">
        <f>G121</f>
        <v>3239.4</v>
      </c>
    </row>
    <row r="121" spans="1:7" ht="23.25" customHeight="1">
      <c r="A121" s="57" t="s">
        <v>231</v>
      </c>
      <c r="B121" s="26"/>
      <c r="C121" s="18"/>
      <c r="D121" s="11"/>
      <c r="E121" s="19">
        <v>240</v>
      </c>
      <c r="F121" s="94">
        <v>4046</v>
      </c>
      <c r="G121" s="94">
        <v>3239.4</v>
      </c>
    </row>
    <row r="122" spans="1:7" ht="26.25" customHeight="1">
      <c r="A122" s="17" t="s">
        <v>75</v>
      </c>
      <c r="B122" s="25"/>
      <c r="C122" s="18"/>
      <c r="D122" s="11" t="s">
        <v>255</v>
      </c>
      <c r="E122" s="19"/>
      <c r="F122" s="31">
        <f>F123+F124</f>
        <v>1119.2</v>
      </c>
      <c r="G122" s="31">
        <f>G123+G124</f>
        <v>1112.3</v>
      </c>
    </row>
    <row r="123" spans="1:7" ht="24" customHeight="1">
      <c r="A123" s="22" t="s">
        <v>248</v>
      </c>
      <c r="B123" s="26"/>
      <c r="C123" s="18"/>
      <c r="D123" s="11"/>
      <c r="E123" s="19">
        <v>240</v>
      </c>
      <c r="F123" s="129">
        <v>1118.2</v>
      </c>
      <c r="G123" s="129">
        <v>1112.3</v>
      </c>
    </row>
    <row r="124" spans="1:7" ht="17.25" customHeight="1">
      <c r="A124" s="22" t="s">
        <v>249</v>
      </c>
      <c r="B124" s="25"/>
      <c r="C124" s="18"/>
      <c r="D124" s="19"/>
      <c r="E124" s="11" t="s">
        <v>242</v>
      </c>
      <c r="F124" s="31">
        <v>1</v>
      </c>
      <c r="G124" s="31">
        <v>0</v>
      </c>
    </row>
    <row r="125" spans="1:7" ht="14.25" customHeight="1">
      <c r="A125" s="165" t="s">
        <v>8</v>
      </c>
      <c r="B125" s="166" t="s">
        <v>45</v>
      </c>
      <c r="C125" s="167"/>
      <c r="D125" s="168"/>
      <c r="E125" s="168"/>
      <c r="F125" s="96">
        <f>F126+F130+F137+F162</f>
        <v>174842.40000000002</v>
      </c>
      <c r="G125" s="96">
        <f>G126+G130+G137+G162</f>
        <v>143653.4</v>
      </c>
    </row>
    <row r="126" spans="1:7" ht="14.25" customHeight="1">
      <c r="A126" s="62" t="s">
        <v>78</v>
      </c>
      <c r="B126" s="63" t="s">
        <v>45</v>
      </c>
      <c r="C126" s="63" t="s">
        <v>50</v>
      </c>
      <c r="D126" s="11"/>
      <c r="E126" s="11"/>
      <c r="F126" s="31">
        <f aca="true" t="shared" si="3" ref="F126:G128">F127</f>
        <v>1062</v>
      </c>
      <c r="G126" s="31">
        <f t="shared" si="3"/>
        <v>973.8</v>
      </c>
    </row>
    <row r="127" spans="1:7" ht="18.75" customHeight="1">
      <c r="A127" s="64" t="s">
        <v>83</v>
      </c>
      <c r="B127" s="11"/>
      <c r="C127" s="21"/>
      <c r="D127" s="41" t="s">
        <v>177</v>
      </c>
      <c r="E127" s="11"/>
      <c r="F127" s="31">
        <f t="shared" si="3"/>
        <v>1062</v>
      </c>
      <c r="G127" s="31">
        <f t="shared" si="3"/>
        <v>973.8</v>
      </c>
    </row>
    <row r="128" spans="1:7" ht="17.25" customHeight="1">
      <c r="A128" s="67" t="s">
        <v>79</v>
      </c>
      <c r="B128" s="23"/>
      <c r="C128" s="54"/>
      <c r="D128" s="11" t="s">
        <v>256</v>
      </c>
      <c r="E128" s="11"/>
      <c r="F128" s="31">
        <f t="shared" si="3"/>
        <v>1062</v>
      </c>
      <c r="G128" s="31">
        <f t="shared" si="3"/>
        <v>973.8</v>
      </c>
    </row>
    <row r="129" spans="1:7" ht="24.75" customHeight="1">
      <c r="A129" s="57" t="s">
        <v>231</v>
      </c>
      <c r="B129" s="26"/>
      <c r="C129" s="18"/>
      <c r="D129" s="11"/>
      <c r="E129" s="19">
        <v>240</v>
      </c>
      <c r="F129" s="31">
        <v>1062</v>
      </c>
      <c r="G129" s="31">
        <v>973.8</v>
      </c>
    </row>
    <row r="130" spans="1:7" ht="14.25" customHeight="1">
      <c r="A130" s="65" t="s">
        <v>125</v>
      </c>
      <c r="B130" s="92" t="s">
        <v>45</v>
      </c>
      <c r="C130" s="26" t="s">
        <v>126</v>
      </c>
      <c r="D130" s="20"/>
      <c r="E130" s="20"/>
      <c r="F130" s="31">
        <f>F131+F134</f>
        <v>1104.2</v>
      </c>
      <c r="G130" s="31">
        <f>G131+G134</f>
        <v>1053</v>
      </c>
    </row>
    <row r="131" spans="1:7" ht="17.25" customHeight="1">
      <c r="A131" s="62" t="s">
        <v>330</v>
      </c>
      <c r="B131" s="25"/>
      <c r="C131" s="26"/>
      <c r="D131" s="11" t="s">
        <v>329</v>
      </c>
      <c r="E131" s="20"/>
      <c r="F131" s="31">
        <f>F132</f>
        <v>1051</v>
      </c>
      <c r="G131" s="31">
        <f>G132</f>
        <v>999.8</v>
      </c>
    </row>
    <row r="132" spans="1:7" ht="15.75" customHeight="1">
      <c r="A132" s="17" t="s">
        <v>63</v>
      </c>
      <c r="B132" s="23"/>
      <c r="C132" s="18"/>
      <c r="D132" s="11" t="s">
        <v>328</v>
      </c>
      <c r="E132" s="19"/>
      <c r="F132" s="31">
        <f>F133</f>
        <v>1051</v>
      </c>
      <c r="G132" s="31">
        <f>G133</f>
        <v>999.8</v>
      </c>
    </row>
    <row r="133" spans="1:7" ht="24.75" customHeight="1">
      <c r="A133" s="57" t="s">
        <v>231</v>
      </c>
      <c r="B133" s="26"/>
      <c r="C133" s="18"/>
      <c r="D133" s="11"/>
      <c r="E133" s="19">
        <v>240</v>
      </c>
      <c r="F133" s="31">
        <v>1051</v>
      </c>
      <c r="G133" s="31">
        <v>999.8</v>
      </c>
    </row>
    <row r="134" spans="1:7" ht="15.75" customHeight="1">
      <c r="A134" s="120" t="s">
        <v>83</v>
      </c>
      <c r="B134" s="26"/>
      <c r="C134" s="18"/>
      <c r="D134" s="124" t="s">
        <v>177</v>
      </c>
      <c r="E134" s="100"/>
      <c r="F134" s="101">
        <f>F135</f>
        <v>53.2</v>
      </c>
      <c r="G134" s="101">
        <f>G135</f>
        <v>53.2</v>
      </c>
    </row>
    <row r="135" spans="1:7" ht="16.5" customHeight="1">
      <c r="A135" s="120" t="s">
        <v>63</v>
      </c>
      <c r="B135" s="26"/>
      <c r="C135" s="18"/>
      <c r="D135" s="124" t="s">
        <v>353</v>
      </c>
      <c r="E135" s="100"/>
      <c r="F135" s="101">
        <f>F136</f>
        <v>53.2</v>
      </c>
      <c r="G135" s="101">
        <f>G136</f>
        <v>53.2</v>
      </c>
    </row>
    <row r="136" spans="1:7" ht="27.75" customHeight="1">
      <c r="A136" s="120" t="s">
        <v>248</v>
      </c>
      <c r="B136" s="26"/>
      <c r="C136" s="18"/>
      <c r="D136" s="124"/>
      <c r="E136" s="100" t="s">
        <v>239</v>
      </c>
      <c r="F136" s="101">
        <v>53.2</v>
      </c>
      <c r="G136" s="101">
        <v>53.2</v>
      </c>
    </row>
    <row r="137" spans="1:7" ht="16.5" customHeight="1">
      <c r="A137" s="65" t="s">
        <v>64</v>
      </c>
      <c r="B137" s="92" t="s">
        <v>45</v>
      </c>
      <c r="C137" s="26" t="s">
        <v>49</v>
      </c>
      <c r="D137" s="66"/>
      <c r="E137" s="37"/>
      <c r="F137" s="31">
        <f>F157+F152+F138+F141</f>
        <v>164814.2</v>
      </c>
      <c r="G137" s="31">
        <f>G157+G152+G138+G141</f>
        <v>135486.4</v>
      </c>
    </row>
    <row r="138" spans="1:7" ht="26.25" customHeight="1">
      <c r="A138" s="22" t="s">
        <v>221</v>
      </c>
      <c r="B138" s="26"/>
      <c r="C138" s="26"/>
      <c r="D138" s="11" t="s">
        <v>291</v>
      </c>
      <c r="E138" s="11"/>
      <c r="F138" s="31">
        <f>F139</f>
        <v>12040</v>
      </c>
      <c r="G138" s="31">
        <f>G139</f>
        <v>11828.4</v>
      </c>
    </row>
    <row r="139" spans="1:7" ht="14.25" customHeight="1">
      <c r="A139" s="67" t="s">
        <v>59</v>
      </c>
      <c r="B139" s="26"/>
      <c r="C139" s="26"/>
      <c r="D139" s="11" t="s">
        <v>292</v>
      </c>
      <c r="E139" s="55"/>
      <c r="F139" s="31">
        <f>F140</f>
        <v>12040</v>
      </c>
      <c r="G139" s="31">
        <f>G140</f>
        <v>11828.4</v>
      </c>
    </row>
    <row r="140" spans="1:7" ht="23.25" customHeight="1">
      <c r="A140" s="57" t="s">
        <v>231</v>
      </c>
      <c r="B140" s="26"/>
      <c r="C140" s="18"/>
      <c r="D140" s="11"/>
      <c r="E140" s="19">
        <v>240</v>
      </c>
      <c r="F140" s="31">
        <v>12040</v>
      </c>
      <c r="G140" s="31">
        <v>11828.4</v>
      </c>
    </row>
    <row r="141" spans="1:7" ht="32.25" customHeight="1">
      <c r="A141" s="22" t="s">
        <v>224</v>
      </c>
      <c r="B141" s="26"/>
      <c r="C141" s="26"/>
      <c r="D141" s="11" t="s">
        <v>293</v>
      </c>
      <c r="E141" s="55"/>
      <c r="F141" s="31">
        <f>F142+F144+F146+F148+F150</f>
        <v>54581</v>
      </c>
      <c r="G141" s="31">
        <f>G142+G144+G146+G148+G150</f>
        <v>51866.00000000001</v>
      </c>
    </row>
    <row r="142" spans="1:7" ht="15.75" customHeight="1">
      <c r="A142" s="120" t="s">
        <v>408</v>
      </c>
      <c r="B142" s="99"/>
      <c r="C142" s="99"/>
      <c r="D142" s="100" t="s">
        <v>409</v>
      </c>
      <c r="E142" s="158"/>
      <c r="F142" s="101">
        <f>F143</f>
        <v>1207.8</v>
      </c>
      <c r="G142" s="101">
        <f>G143</f>
        <v>1172.6</v>
      </c>
    </row>
    <row r="143" spans="1:7" ht="15" customHeight="1">
      <c r="A143" s="102" t="s">
        <v>237</v>
      </c>
      <c r="B143" s="99"/>
      <c r="C143" s="99"/>
      <c r="D143" s="100"/>
      <c r="E143" s="158" t="s">
        <v>238</v>
      </c>
      <c r="F143" s="101">
        <v>1207.8</v>
      </c>
      <c r="G143" s="101">
        <v>1172.6</v>
      </c>
    </row>
    <row r="144" spans="1:7" ht="33.75" customHeight="1">
      <c r="A144" s="149" t="s">
        <v>452</v>
      </c>
      <c r="B144" s="99"/>
      <c r="C144" s="99"/>
      <c r="D144" s="100" t="s">
        <v>453</v>
      </c>
      <c r="E144" s="158"/>
      <c r="F144" s="101">
        <f>F145</f>
        <v>7899.1</v>
      </c>
      <c r="G144" s="101">
        <f>G145</f>
        <v>7859.6</v>
      </c>
    </row>
    <row r="145" spans="1:7" ht="31.5" customHeight="1">
      <c r="A145" s="107" t="s">
        <v>231</v>
      </c>
      <c r="B145" s="99"/>
      <c r="C145" s="99"/>
      <c r="D145" s="100"/>
      <c r="E145" s="158" t="s">
        <v>239</v>
      </c>
      <c r="F145" s="101">
        <v>7899.1</v>
      </c>
      <c r="G145" s="101">
        <v>7859.6</v>
      </c>
    </row>
    <row r="146" spans="1:7" ht="17.25" customHeight="1">
      <c r="A146" s="67" t="s">
        <v>59</v>
      </c>
      <c r="B146" s="26"/>
      <c r="C146" s="26"/>
      <c r="D146" s="69" t="s">
        <v>294</v>
      </c>
      <c r="E146" s="55"/>
      <c r="F146" s="31">
        <f>F147</f>
        <v>39100.9</v>
      </c>
      <c r="G146" s="31">
        <f>G147</f>
        <v>36960.6</v>
      </c>
    </row>
    <row r="147" spans="1:7" ht="25.5" customHeight="1">
      <c r="A147" s="57" t="s">
        <v>231</v>
      </c>
      <c r="B147" s="26"/>
      <c r="C147" s="18"/>
      <c r="D147" s="11"/>
      <c r="E147" s="19">
        <v>240</v>
      </c>
      <c r="F147" s="31">
        <v>39100.9</v>
      </c>
      <c r="G147" s="31">
        <v>36960.6</v>
      </c>
    </row>
    <row r="148" spans="1:7" ht="18.75" customHeight="1">
      <c r="A148" s="145" t="s">
        <v>387</v>
      </c>
      <c r="B148" s="99"/>
      <c r="C148" s="113"/>
      <c r="D148" s="100" t="s">
        <v>388</v>
      </c>
      <c r="E148" s="124"/>
      <c r="F148" s="101">
        <f>F149</f>
        <v>3637</v>
      </c>
      <c r="G148" s="101">
        <f>G149</f>
        <v>3618.8</v>
      </c>
    </row>
    <row r="149" spans="1:7" ht="25.5" customHeight="1">
      <c r="A149" s="107" t="s">
        <v>231</v>
      </c>
      <c r="B149" s="99"/>
      <c r="C149" s="113"/>
      <c r="D149" s="100"/>
      <c r="E149" s="124">
        <v>240</v>
      </c>
      <c r="F149" s="101">
        <v>3637</v>
      </c>
      <c r="G149" s="101">
        <v>3618.8</v>
      </c>
    </row>
    <row r="150" spans="1:7" ht="20.25" customHeight="1">
      <c r="A150" s="145" t="s">
        <v>408</v>
      </c>
      <c r="B150" s="99"/>
      <c r="C150" s="113"/>
      <c r="D150" s="100" t="s">
        <v>439</v>
      </c>
      <c r="E150" s="124"/>
      <c r="F150" s="101">
        <f>F151</f>
        <v>2736.2</v>
      </c>
      <c r="G150" s="101">
        <f>G151</f>
        <v>2254.4</v>
      </c>
    </row>
    <row r="151" spans="1:7" ht="21" customHeight="1">
      <c r="A151" s="102" t="s">
        <v>237</v>
      </c>
      <c r="B151" s="99"/>
      <c r="C151" s="113"/>
      <c r="D151" s="100"/>
      <c r="E151" s="124">
        <v>410</v>
      </c>
      <c r="F151" s="101">
        <v>2736.2</v>
      </c>
      <c r="G151" s="101">
        <v>2254.4</v>
      </c>
    </row>
    <row r="152" spans="1:7" ht="40.5" customHeight="1">
      <c r="A152" s="17" t="s">
        <v>225</v>
      </c>
      <c r="B152" s="26"/>
      <c r="C152" s="30"/>
      <c r="D152" s="73" t="s">
        <v>299</v>
      </c>
      <c r="E152" s="11"/>
      <c r="F152" s="101">
        <f>F155+F153</f>
        <v>14397.4</v>
      </c>
      <c r="G152" s="101">
        <f>G155+G153</f>
        <v>14325.400000000001</v>
      </c>
    </row>
    <row r="153" spans="1:7" ht="40.5" customHeight="1">
      <c r="A153" s="149" t="s">
        <v>454</v>
      </c>
      <c r="B153" s="26"/>
      <c r="C153" s="30"/>
      <c r="D153" s="162" t="s">
        <v>455</v>
      </c>
      <c r="E153" s="124"/>
      <c r="F153" s="101">
        <f>F154</f>
        <v>8639.4</v>
      </c>
      <c r="G153" s="101">
        <f>G154</f>
        <v>8596.2</v>
      </c>
    </row>
    <row r="154" spans="1:7" ht="40.5" customHeight="1">
      <c r="A154" s="107" t="s">
        <v>231</v>
      </c>
      <c r="B154" s="26"/>
      <c r="C154" s="30"/>
      <c r="D154" s="100"/>
      <c r="E154" s="124">
        <v>240</v>
      </c>
      <c r="F154" s="101">
        <v>8639.4</v>
      </c>
      <c r="G154" s="101">
        <v>8596.2</v>
      </c>
    </row>
    <row r="155" spans="1:7" ht="25.5" customHeight="1">
      <c r="A155" s="120" t="s">
        <v>390</v>
      </c>
      <c r="B155" s="99"/>
      <c r="C155" s="113"/>
      <c r="D155" s="100" t="s">
        <v>391</v>
      </c>
      <c r="E155" s="124"/>
      <c r="F155" s="31">
        <f>F156</f>
        <v>5758</v>
      </c>
      <c r="G155" s="31">
        <f>G156</f>
        <v>5729.2</v>
      </c>
    </row>
    <row r="156" spans="1:7" ht="22.5" customHeight="1">
      <c r="A156" s="120" t="s">
        <v>231</v>
      </c>
      <c r="B156" s="99"/>
      <c r="C156" s="113"/>
      <c r="D156" s="100"/>
      <c r="E156" s="124">
        <v>240</v>
      </c>
      <c r="F156" s="31">
        <v>5758</v>
      </c>
      <c r="G156" s="31">
        <v>5729.2</v>
      </c>
    </row>
    <row r="157" spans="1:7" ht="15" customHeight="1">
      <c r="A157" s="24" t="s">
        <v>83</v>
      </c>
      <c r="B157" s="26"/>
      <c r="C157" s="26"/>
      <c r="D157" s="41" t="s">
        <v>177</v>
      </c>
      <c r="E157" s="37"/>
      <c r="F157" s="31">
        <f>F158</f>
        <v>83795.8</v>
      </c>
      <c r="G157" s="31">
        <f>G158</f>
        <v>57466.600000000006</v>
      </c>
    </row>
    <row r="158" spans="1:7" ht="16.5" customHeight="1">
      <c r="A158" s="42" t="s">
        <v>59</v>
      </c>
      <c r="B158" s="23"/>
      <c r="C158" s="39"/>
      <c r="D158" s="37" t="s">
        <v>295</v>
      </c>
      <c r="E158" s="37"/>
      <c r="F158" s="31">
        <f>F161+F160+F159</f>
        <v>83795.8</v>
      </c>
      <c r="G158" s="31">
        <f>G161+G160+G159</f>
        <v>57466.600000000006</v>
      </c>
    </row>
    <row r="159" spans="1:7" ht="27" customHeight="1">
      <c r="A159" s="57" t="s">
        <v>231</v>
      </c>
      <c r="B159" s="26"/>
      <c r="C159" s="18"/>
      <c r="D159" s="11"/>
      <c r="E159" s="19">
        <v>240</v>
      </c>
      <c r="F159" s="31">
        <v>81805.7</v>
      </c>
      <c r="G159" s="31">
        <v>55544.8</v>
      </c>
    </row>
    <row r="160" spans="1:7" ht="27" customHeight="1">
      <c r="A160" s="147" t="s">
        <v>245</v>
      </c>
      <c r="B160" s="26"/>
      <c r="C160" s="18"/>
      <c r="D160" s="11"/>
      <c r="E160" s="19">
        <v>830</v>
      </c>
      <c r="F160" s="31">
        <v>1490.1</v>
      </c>
      <c r="G160" s="31">
        <v>1475.1</v>
      </c>
    </row>
    <row r="161" spans="1:7" ht="27" customHeight="1">
      <c r="A161" s="147" t="s">
        <v>232</v>
      </c>
      <c r="B161" s="26"/>
      <c r="C161" s="18"/>
      <c r="D161" s="11"/>
      <c r="E161" s="19">
        <v>850</v>
      </c>
      <c r="F161" s="31">
        <v>500</v>
      </c>
      <c r="G161" s="31">
        <v>446.7</v>
      </c>
    </row>
    <row r="162" spans="1:7" ht="15.75" customHeight="1">
      <c r="A162" s="65" t="s">
        <v>9</v>
      </c>
      <c r="B162" s="30" t="s">
        <v>45</v>
      </c>
      <c r="C162" s="30" t="s">
        <v>48</v>
      </c>
      <c r="D162" s="20"/>
      <c r="E162" s="20"/>
      <c r="F162" s="31">
        <f>F163+F170</f>
        <v>7862</v>
      </c>
      <c r="G162" s="31">
        <f>G163+G170</f>
        <v>6140.2</v>
      </c>
    </row>
    <row r="163" spans="1:7" ht="38.25" customHeight="1">
      <c r="A163" s="22" t="s">
        <v>135</v>
      </c>
      <c r="B163" s="23"/>
      <c r="C163" s="21"/>
      <c r="D163" s="11" t="s">
        <v>136</v>
      </c>
      <c r="E163" s="59"/>
      <c r="F163" s="31">
        <f>F164+F166+F168</f>
        <v>4017</v>
      </c>
      <c r="G163" s="31">
        <f>G164+G166+G168</f>
        <v>4017</v>
      </c>
    </row>
    <row r="164" spans="1:7" ht="25.5" customHeight="1">
      <c r="A164" s="22" t="s">
        <v>89</v>
      </c>
      <c r="B164" s="25"/>
      <c r="C164" s="18"/>
      <c r="D164" s="11" t="s">
        <v>137</v>
      </c>
      <c r="E164" s="19"/>
      <c r="F164" s="31">
        <f>F165</f>
        <v>500</v>
      </c>
      <c r="G164" s="31">
        <f>G165</f>
        <v>500</v>
      </c>
    </row>
    <row r="165" spans="1:7" ht="24" customHeight="1">
      <c r="A165" s="22" t="s">
        <v>90</v>
      </c>
      <c r="B165" s="25"/>
      <c r="C165" s="18"/>
      <c r="D165" s="19"/>
      <c r="E165" s="11" t="s">
        <v>69</v>
      </c>
      <c r="F165" s="31">
        <v>500</v>
      </c>
      <c r="G165" s="31">
        <v>500</v>
      </c>
    </row>
    <row r="166" spans="1:7" ht="28.5" customHeight="1">
      <c r="A166" s="120" t="s">
        <v>476</v>
      </c>
      <c r="B166" s="25"/>
      <c r="C166" s="18"/>
      <c r="D166" s="124" t="s">
        <v>478</v>
      </c>
      <c r="E166" s="100"/>
      <c r="F166" s="101">
        <f>F167</f>
        <v>2462</v>
      </c>
      <c r="G166" s="101">
        <f>G167</f>
        <v>2462</v>
      </c>
    </row>
    <row r="167" spans="1:7" ht="27.75" customHeight="1">
      <c r="A167" s="120" t="s">
        <v>90</v>
      </c>
      <c r="B167" s="25"/>
      <c r="C167" s="18"/>
      <c r="D167" s="124"/>
      <c r="E167" s="100" t="s">
        <v>69</v>
      </c>
      <c r="F167" s="101">
        <v>2462</v>
      </c>
      <c r="G167" s="101">
        <v>2462</v>
      </c>
    </row>
    <row r="168" spans="1:7" ht="58.5" customHeight="1">
      <c r="A168" s="120" t="s">
        <v>477</v>
      </c>
      <c r="B168" s="25"/>
      <c r="C168" s="18"/>
      <c r="D168" s="124" t="s">
        <v>479</v>
      </c>
      <c r="E168" s="100"/>
      <c r="F168" s="101">
        <f>F169</f>
        <v>1055</v>
      </c>
      <c r="G168" s="101">
        <f>G169</f>
        <v>1055</v>
      </c>
    </row>
    <row r="169" spans="1:7" ht="28.5" customHeight="1">
      <c r="A169" s="120" t="s">
        <v>90</v>
      </c>
      <c r="B169" s="25"/>
      <c r="C169" s="18"/>
      <c r="D169" s="124"/>
      <c r="E169" s="100" t="s">
        <v>69</v>
      </c>
      <c r="F169" s="101">
        <v>1055</v>
      </c>
      <c r="G169" s="101">
        <v>1055</v>
      </c>
    </row>
    <row r="170" spans="1:7" ht="16.5" customHeight="1">
      <c r="A170" s="24" t="s">
        <v>83</v>
      </c>
      <c r="B170" s="25"/>
      <c r="C170" s="26"/>
      <c r="D170" s="11" t="s">
        <v>177</v>
      </c>
      <c r="E170" s="19"/>
      <c r="F170" s="31">
        <f>F171+F173</f>
        <v>3845</v>
      </c>
      <c r="G170" s="31">
        <f>G171+G173</f>
        <v>2123.2</v>
      </c>
    </row>
    <row r="171" spans="1:7" ht="15.75" customHeight="1">
      <c r="A171" s="17" t="s">
        <v>18</v>
      </c>
      <c r="B171" s="25"/>
      <c r="C171" s="18"/>
      <c r="D171" s="11" t="s">
        <v>258</v>
      </c>
      <c r="E171" s="19"/>
      <c r="F171" s="31">
        <f>F172</f>
        <v>2195</v>
      </c>
      <c r="G171" s="31">
        <f>G172</f>
        <v>1487.2</v>
      </c>
    </row>
    <row r="172" spans="1:8" ht="22.5" customHeight="1">
      <c r="A172" s="57" t="s">
        <v>231</v>
      </c>
      <c r="B172" s="26"/>
      <c r="C172" s="18"/>
      <c r="D172" s="11"/>
      <c r="E172" s="19">
        <v>240</v>
      </c>
      <c r="F172" s="129">
        <v>2195</v>
      </c>
      <c r="G172" s="129">
        <v>1487.2</v>
      </c>
      <c r="H172" s="133"/>
    </row>
    <row r="173" spans="1:7" ht="39" customHeight="1">
      <c r="A173" s="42" t="s">
        <v>118</v>
      </c>
      <c r="B173" s="26"/>
      <c r="C173" s="26"/>
      <c r="D173" s="11" t="s">
        <v>259</v>
      </c>
      <c r="E173" s="11"/>
      <c r="F173" s="31">
        <f>F174</f>
        <v>1650</v>
      </c>
      <c r="G173" s="31">
        <f>G174</f>
        <v>636</v>
      </c>
    </row>
    <row r="174" spans="1:7" ht="22.5" customHeight="1">
      <c r="A174" s="57" t="s">
        <v>231</v>
      </c>
      <c r="B174" s="26"/>
      <c r="C174" s="18"/>
      <c r="D174" s="11"/>
      <c r="E174" s="19">
        <v>240</v>
      </c>
      <c r="F174" s="31">
        <v>1650</v>
      </c>
      <c r="G174" s="31">
        <v>636</v>
      </c>
    </row>
    <row r="175" spans="1:7" ht="15.75" customHeight="1">
      <c r="A175" s="165" t="s">
        <v>25</v>
      </c>
      <c r="B175" s="166" t="s">
        <v>51</v>
      </c>
      <c r="C175" s="167"/>
      <c r="D175" s="168"/>
      <c r="E175" s="168"/>
      <c r="F175" s="96">
        <f>F176+F191+F201+F226</f>
        <v>226574.60000000003</v>
      </c>
      <c r="G175" s="96">
        <f>G176+G191+G201+G226</f>
        <v>199430.19999999998</v>
      </c>
    </row>
    <row r="176" spans="1:7" ht="13.5" customHeight="1">
      <c r="A176" s="65" t="s">
        <v>26</v>
      </c>
      <c r="B176" s="30" t="s">
        <v>51</v>
      </c>
      <c r="C176" s="30" t="s">
        <v>42</v>
      </c>
      <c r="D176" s="11"/>
      <c r="E176" s="11"/>
      <c r="F176" s="93">
        <f>F177+F182</f>
        <v>51440.200000000004</v>
      </c>
      <c r="G176" s="93">
        <f>G177+G182</f>
        <v>44965.4</v>
      </c>
    </row>
    <row r="177" spans="1:7" ht="25.5" customHeight="1">
      <c r="A177" s="120" t="s">
        <v>415</v>
      </c>
      <c r="B177" s="125"/>
      <c r="C177" s="126"/>
      <c r="D177" s="103" t="s">
        <v>260</v>
      </c>
      <c r="E177" s="103"/>
      <c r="F177" s="106">
        <f>F178+F180</f>
        <v>10241</v>
      </c>
      <c r="G177" s="106">
        <f>G178+G180</f>
        <v>5533.400000000001</v>
      </c>
    </row>
    <row r="178" spans="1:7" ht="39.75" customHeight="1">
      <c r="A178" s="120" t="s">
        <v>463</v>
      </c>
      <c r="B178" s="125"/>
      <c r="C178" s="126"/>
      <c r="D178" s="103" t="s">
        <v>461</v>
      </c>
      <c r="E178" s="103"/>
      <c r="F178" s="106">
        <f>F179</f>
        <v>865</v>
      </c>
      <c r="G178" s="106">
        <f>G179</f>
        <v>864.6</v>
      </c>
    </row>
    <row r="179" spans="1:7" ht="15" customHeight="1">
      <c r="A179" s="102" t="s">
        <v>237</v>
      </c>
      <c r="B179" s="125"/>
      <c r="C179" s="126"/>
      <c r="D179" s="103"/>
      <c r="E179" s="103" t="s">
        <v>238</v>
      </c>
      <c r="F179" s="106">
        <v>865</v>
      </c>
      <c r="G179" s="106">
        <v>864.6</v>
      </c>
    </row>
    <row r="180" spans="1:7" ht="24" customHeight="1">
      <c r="A180" s="120" t="s">
        <v>357</v>
      </c>
      <c r="B180" s="125"/>
      <c r="C180" s="126"/>
      <c r="D180" s="103" t="s">
        <v>462</v>
      </c>
      <c r="E180" s="103"/>
      <c r="F180" s="106">
        <f>F181</f>
        <v>9376</v>
      </c>
      <c r="G180" s="106">
        <f>G181</f>
        <v>4668.8</v>
      </c>
    </row>
    <row r="181" spans="1:7" ht="18" customHeight="1">
      <c r="A181" s="102" t="s">
        <v>237</v>
      </c>
      <c r="B181" s="125"/>
      <c r="C181" s="126"/>
      <c r="D181" s="103"/>
      <c r="E181" s="103" t="s">
        <v>238</v>
      </c>
      <c r="F181" s="106">
        <v>9376</v>
      </c>
      <c r="G181" s="106">
        <v>4668.8</v>
      </c>
    </row>
    <row r="182" spans="1:7" ht="14.25" customHeight="1">
      <c r="A182" s="64" t="s">
        <v>83</v>
      </c>
      <c r="B182" s="26"/>
      <c r="C182" s="26"/>
      <c r="D182" s="11" t="s">
        <v>177</v>
      </c>
      <c r="E182" s="70"/>
      <c r="F182" s="94">
        <f>F183+F185+F187+F189</f>
        <v>41199.200000000004</v>
      </c>
      <c r="G182" s="94">
        <f>G183+G185+G187+G189</f>
        <v>39432</v>
      </c>
    </row>
    <row r="183" spans="1:7" ht="15.75" customHeight="1">
      <c r="A183" s="71" t="s">
        <v>116</v>
      </c>
      <c r="B183" s="39"/>
      <c r="C183" s="40"/>
      <c r="D183" s="37" t="s">
        <v>296</v>
      </c>
      <c r="E183" s="37"/>
      <c r="F183" s="94">
        <f>F184</f>
        <v>4407.5</v>
      </c>
      <c r="G183" s="94">
        <f>G184</f>
        <v>3109.5</v>
      </c>
    </row>
    <row r="184" spans="1:7" ht="27" customHeight="1">
      <c r="A184" s="57" t="s">
        <v>231</v>
      </c>
      <c r="B184" s="26"/>
      <c r="C184" s="18"/>
      <c r="D184" s="11"/>
      <c r="E184" s="19">
        <v>240</v>
      </c>
      <c r="F184" s="160">
        <v>4407.5</v>
      </c>
      <c r="G184" s="160">
        <v>3109.5</v>
      </c>
    </row>
    <row r="185" spans="1:7" ht="23.25" customHeight="1">
      <c r="A185" s="145" t="s">
        <v>403</v>
      </c>
      <c r="B185" s="125"/>
      <c r="C185" s="126"/>
      <c r="D185" s="103" t="s">
        <v>404</v>
      </c>
      <c r="E185" s="103"/>
      <c r="F185" s="161">
        <f>F186</f>
        <v>26400</v>
      </c>
      <c r="G185" s="161">
        <f>G186</f>
        <v>26046.2</v>
      </c>
    </row>
    <row r="186" spans="1:7" ht="24.75" customHeight="1">
      <c r="A186" s="58" t="s">
        <v>232</v>
      </c>
      <c r="B186" s="125"/>
      <c r="C186" s="126"/>
      <c r="D186" s="103"/>
      <c r="E186" s="103" t="s">
        <v>242</v>
      </c>
      <c r="F186" s="161">
        <v>26400</v>
      </c>
      <c r="G186" s="161">
        <v>26046.2</v>
      </c>
    </row>
    <row r="187" spans="1:7" ht="24.75" customHeight="1">
      <c r="A187" s="145" t="s">
        <v>412</v>
      </c>
      <c r="B187" s="125"/>
      <c r="C187" s="126"/>
      <c r="D187" s="100" t="s">
        <v>413</v>
      </c>
      <c r="E187" s="124"/>
      <c r="F187" s="161">
        <f>F188</f>
        <v>10296.8</v>
      </c>
      <c r="G187" s="161">
        <f>G188</f>
        <v>10181.4</v>
      </c>
    </row>
    <row r="188" spans="1:7" ht="24.75" customHeight="1">
      <c r="A188" s="107" t="s">
        <v>231</v>
      </c>
      <c r="B188" s="125"/>
      <c r="C188" s="126"/>
      <c r="D188" s="100"/>
      <c r="E188" s="124">
        <v>240</v>
      </c>
      <c r="F188" s="161">
        <v>10296.8</v>
      </c>
      <c r="G188" s="161">
        <v>10181.4</v>
      </c>
    </row>
    <row r="189" spans="1:7" ht="15.75" customHeight="1">
      <c r="A189" s="120" t="s">
        <v>343</v>
      </c>
      <c r="B189" s="125"/>
      <c r="C189" s="126"/>
      <c r="D189" s="127" t="s">
        <v>344</v>
      </c>
      <c r="E189" s="103"/>
      <c r="F189" s="106">
        <f>F190</f>
        <v>94.9</v>
      </c>
      <c r="G189" s="106">
        <f>G190</f>
        <v>94.9</v>
      </c>
    </row>
    <row r="190" spans="1:7" ht="16.5" customHeight="1">
      <c r="A190" s="120" t="s">
        <v>237</v>
      </c>
      <c r="B190" s="125"/>
      <c r="C190" s="126"/>
      <c r="D190" s="103"/>
      <c r="E190" s="103" t="s">
        <v>238</v>
      </c>
      <c r="F190" s="106">
        <v>94.9</v>
      </c>
      <c r="G190" s="106">
        <v>94.9</v>
      </c>
    </row>
    <row r="191" spans="1:7" ht="13.5" customHeight="1">
      <c r="A191" s="65" t="s">
        <v>60</v>
      </c>
      <c r="B191" s="26" t="s">
        <v>51</v>
      </c>
      <c r="C191" s="30" t="s">
        <v>43</v>
      </c>
      <c r="D191" s="11"/>
      <c r="E191" s="11"/>
      <c r="F191" s="93">
        <f>F192+F197</f>
        <v>30448</v>
      </c>
      <c r="G191" s="93">
        <f>G192+G197</f>
        <v>30299.8</v>
      </c>
    </row>
    <row r="192" spans="1:7" ht="40.5" customHeight="1">
      <c r="A192" s="17" t="s">
        <v>225</v>
      </c>
      <c r="B192" s="26"/>
      <c r="C192" s="30"/>
      <c r="D192" s="73" t="s">
        <v>299</v>
      </c>
      <c r="E192" s="70"/>
      <c r="F192" s="94">
        <f>F193+F195</f>
        <v>7036.1</v>
      </c>
      <c r="G192" s="94">
        <f>G193+G195</f>
        <v>7013</v>
      </c>
    </row>
    <row r="193" spans="1:10" ht="24.75" customHeight="1">
      <c r="A193" s="120" t="s">
        <v>410</v>
      </c>
      <c r="B193" s="26"/>
      <c r="C193" s="18"/>
      <c r="D193" s="100" t="s">
        <v>411</v>
      </c>
      <c r="E193" s="124"/>
      <c r="F193" s="101">
        <f>F194</f>
        <v>1075</v>
      </c>
      <c r="G193" s="101">
        <f>G194</f>
        <v>1051.9</v>
      </c>
      <c r="J193" s="10"/>
    </row>
    <row r="194" spans="1:10" ht="24.75" customHeight="1">
      <c r="A194" s="102" t="s">
        <v>237</v>
      </c>
      <c r="B194" s="26"/>
      <c r="C194" s="18"/>
      <c r="D194" s="100"/>
      <c r="E194" s="124">
        <v>410</v>
      </c>
      <c r="F194" s="101">
        <v>1075</v>
      </c>
      <c r="G194" s="101">
        <v>1051.9</v>
      </c>
      <c r="J194" s="10"/>
    </row>
    <row r="195" spans="1:10" ht="24.75" customHeight="1">
      <c r="A195" s="149" t="s">
        <v>440</v>
      </c>
      <c r="B195" s="26"/>
      <c r="C195" s="18"/>
      <c r="D195" s="100" t="s">
        <v>441</v>
      </c>
      <c r="E195" s="124"/>
      <c r="F195" s="101">
        <f>F196</f>
        <v>5961.1</v>
      </c>
      <c r="G195" s="101">
        <f>G196</f>
        <v>5961.1</v>
      </c>
      <c r="J195" s="10"/>
    </row>
    <row r="196" spans="1:10" ht="24.75" customHeight="1">
      <c r="A196" s="102" t="s">
        <v>237</v>
      </c>
      <c r="B196" s="26"/>
      <c r="C196" s="18"/>
      <c r="D196" s="100"/>
      <c r="E196" s="124">
        <v>410</v>
      </c>
      <c r="F196" s="101">
        <v>5961.1</v>
      </c>
      <c r="G196" s="101">
        <v>5961.1</v>
      </c>
      <c r="J196" s="10"/>
    </row>
    <row r="197" spans="1:10" ht="24.75" customHeight="1">
      <c r="A197" s="24" t="s">
        <v>83</v>
      </c>
      <c r="B197" s="26"/>
      <c r="C197" s="26"/>
      <c r="D197" s="11" t="s">
        <v>177</v>
      </c>
      <c r="E197" s="124"/>
      <c r="F197" s="101">
        <f>F198</f>
        <v>23411.9</v>
      </c>
      <c r="G197" s="101">
        <f>G198</f>
        <v>23286.8</v>
      </c>
      <c r="H197" s="177"/>
      <c r="J197" s="10"/>
    </row>
    <row r="198" spans="1:10" ht="16.5" customHeight="1">
      <c r="A198" s="152" t="s">
        <v>389</v>
      </c>
      <c r="B198" s="99"/>
      <c r="C198" s="113"/>
      <c r="D198" s="100" t="s">
        <v>297</v>
      </c>
      <c r="E198" s="124"/>
      <c r="F198" s="101">
        <f>F199+F200</f>
        <v>23411.9</v>
      </c>
      <c r="G198" s="101">
        <f>G199+G200</f>
        <v>23286.8</v>
      </c>
      <c r="J198" s="10"/>
    </row>
    <row r="199" spans="1:10" ht="24.75" customHeight="1">
      <c r="A199" s="107" t="s">
        <v>231</v>
      </c>
      <c r="B199" s="99"/>
      <c r="C199" s="113"/>
      <c r="D199" s="100"/>
      <c r="E199" s="124">
        <v>240</v>
      </c>
      <c r="F199" s="101">
        <v>8411.9</v>
      </c>
      <c r="G199" s="101">
        <v>8286.8</v>
      </c>
      <c r="J199" s="10"/>
    </row>
    <row r="200" spans="1:10" ht="24.75" customHeight="1">
      <c r="A200" s="145" t="s">
        <v>90</v>
      </c>
      <c r="B200" s="99"/>
      <c r="C200" s="113"/>
      <c r="D200" s="100"/>
      <c r="E200" s="124">
        <v>810</v>
      </c>
      <c r="F200" s="101">
        <v>15000</v>
      </c>
      <c r="G200" s="101">
        <v>15000</v>
      </c>
      <c r="J200" s="10"/>
    </row>
    <row r="201" spans="1:10" ht="17.25" customHeight="1">
      <c r="A201" s="65" t="s">
        <v>10</v>
      </c>
      <c r="B201" s="39" t="s">
        <v>51</v>
      </c>
      <c r="C201" s="39" t="s">
        <v>44</v>
      </c>
      <c r="D201" s="37"/>
      <c r="E201" s="72"/>
      <c r="F201" s="31">
        <f>F210+F202+F207</f>
        <v>86890.90000000001</v>
      </c>
      <c r="G201" s="31">
        <f>G210+G202+G207</f>
        <v>69411.6</v>
      </c>
      <c r="J201" s="10"/>
    </row>
    <row r="202" spans="1:10" ht="27.75" customHeight="1">
      <c r="A202" s="22" t="s">
        <v>221</v>
      </c>
      <c r="B202" s="26"/>
      <c r="C202" s="30"/>
      <c r="D202" s="73" t="s">
        <v>291</v>
      </c>
      <c r="E202" s="55"/>
      <c r="F202" s="31">
        <f>F203+F205</f>
        <v>6500</v>
      </c>
      <c r="G202" s="31">
        <f>G203+G205</f>
        <v>770</v>
      </c>
      <c r="J202" s="10"/>
    </row>
    <row r="203" spans="1:10" ht="15.75" customHeight="1">
      <c r="A203" s="71" t="s">
        <v>11</v>
      </c>
      <c r="B203" s="26"/>
      <c r="C203" s="30"/>
      <c r="D203" s="11" t="s">
        <v>298</v>
      </c>
      <c r="E203" s="55"/>
      <c r="F203" s="31">
        <f>F204</f>
        <v>1000</v>
      </c>
      <c r="G203" s="31">
        <f>G204</f>
        <v>770</v>
      </c>
      <c r="J203" s="10"/>
    </row>
    <row r="204" spans="1:10" ht="33.75" customHeight="1">
      <c r="A204" s="57" t="s">
        <v>231</v>
      </c>
      <c r="B204" s="26"/>
      <c r="C204" s="18"/>
      <c r="D204" s="11"/>
      <c r="E204" s="19">
        <v>240</v>
      </c>
      <c r="F204" s="31">
        <v>1000</v>
      </c>
      <c r="G204" s="31">
        <v>770</v>
      </c>
      <c r="J204" s="10"/>
    </row>
    <row r="205" spans="1:10" ht="33.75" customHeight="1">
      <c r="A205" s="120" t="s">
        <v>480</v>
      </c>
      <c r="B205" s="99"/>
      <c r="C205" s="113"/>
      <c r="D205" s="100" t="s">
        <v>481</v>
      </c>
      <c r="E205" s="124"/>
      <c r="F205" s="101">
        <f>F206</f>
        <v>5500</v>
      </c>
      <c r="G205" s="101">
        <f>G206</f>
        <v>0</v>
      </c>
      <c r="J205" s="10"/>
    </row>
    <row r="206" spans="1:10" ht="12" customHeight="1">
      <c r="A206" s="102" t="s">
        <v>237</v>
      </c>
      <c r="B206" s="99"/>
      <c r="C206" s="113"/>
      <c r="D206" s="100"/>
      <c r="E206" s="124">
        <v>410</v>
      </c>
      <c r="F206" s="101">
        <v>5500</v>
      </c>
      <c r="G206" s="101">
        <v>0</v>
      </c>
      <c r="J206" s="10"/>
    </row>
    <row r="207" spans="1:10" ht="40.5" customHeight="1">
      <c r="A207" s="17" t="s">
        <v>225</v>
      </c>
      <c r="B207" s="26"/>
      <c r="C207" s="30"/>
      <c r="D207" s="73" t="s">
        <v>299</v>
      </c>
      <c r="E207" s="11"/>
      <c r="F207" s="31">
        <f>F208</f>
        <v>5355.6</v>
      </c>
      <c r="G207" s="31">
        <f>G208</f>
        <v>4995</v>
      </c>
      <c r="J207" s="10"/>
    </row>
    <row r="208" spans="1:10" ht="27" customHeight="1">
      <c r="A208" s="68" t="s">
        <v>65</v>
      </c>
      <c r="B208" s="26"/>
      <c r="C208" s="30"/>
      <c r="D208" s="11" t="s">
        <v>300</v>
      </c>
      <c r="E208" s="55"/>
      <c r="F208" s="31">
        <f>F209</f>
        <v>5355.6</v>
      </c>
      <c r="G208" s="31">
        <f>G209</f>
        <v>4995</v>
      </c>
      <c r="J208" s="10"/>
    </row>
    <row r="209" spans="1:10" ht="31.5" customHeight="1">
      <c r="A209" s="57" t="s">
        <v>231</v>
      </c>
      <c r="B209" s="26"/>
      <c r="C209" s="18"/>
      <c r="D209" s="11"/>
      <c r="E209" s="19">
        <v>240</v>
      </c>
      <c r="F209" s="31">
        <v>5355.6</v>
      </c>
      <c r="G209" s="31">
        <v>4995</v>
      </c>
      <c r="J209" s="10"/>
    </row>
    <row r="210" spans="1:10" ht="14.25" customHeight="1">
      <c r="A210" s="24" t="s">
        <v>83</v>
      </c>
      <c r="B210" s="26"/>
      <c r="C210" s="26"/>
      <c r="D210" s="11" t="s">
        <v>177</v>
      </c>
      <c r="E210" s="72"/>
      <c r="F210" s="31">
        <f>F211+F213+F216+F218+F220+F222+F224</f>
        <v>75035.3</v>
      </c>
      <c r="G210" s="31">
        <f>G211+G213+G216+G218+G220+G222+G224</f>
        <v>63646.600000000006</v>
      </c>
      <c r="J210" s="10"/>
    </row>
    <row r="211" spans="1:7" ht="15">
      <c r="A211" s="71" t="s">
        <v>119</v>
      </c>
      <c r="B211" s="11"/>
      <c r="C211" s="21"/>
      <c r="D211" s="11" t="s">
        <v>301</v>
      </c>
      <c r="E211" s="11"/>
      <c r="F211" s="31">
        <f>F212</f>
        <v>36000</v>
      </c>
      <c r="G211" s="31">
        <f>G212</f>
        <v>32218.9</v>
      </c>
    </row>
    <row r="212" spans="1:10" ht="24.75" customHeight="1">
      <c r="A212" s="57" t="s">
        <v>231</v>
      </c>
      <c r="B212" s="26"/>
      <c r="C212" s="18"/>
      <c r="D212" s="11"/>
      <c r="E212" s="19">
        <v>240</v>
      </c>
      <c r="F212" s="31">
        <v>36000</v>
      </c>
      <c r="G212" s="31">
        <v>32218.9</v>
      </c>
      <c r="J212" s="10"/>
    </row>
    <row r="213" spans="1:10" ht="24" customHeight="1">
      <c r="A213" s="68" t="s">
        <v>65</v>
      </c>
      <c r="B213" s="34"/>
      <c r="C213" s="34"/>
      <c r="D213" s="36" t="s">
        <v>302</v>
      </c>
      <c r="E213" s="36"/>
      <c r="F213" s="95">
        <f>F214+F215</f>
        <v>2073.2999999999997</v>
      </c>
      <c r="G213" s="95">
        <f>G214+G215</f>
        <v>1570.6000000000001</v>
      </c>
      <c r="J213" s="10"/>
    </row>
    <row r="214" spans="1:10" ht="24.75" customHeight="1">
      <c r="A214" s="57" t="s">
        <v>231</v>
      </c>
      <c r="B214" s="26"/>
      <c r="C214" s="18"/>
      <c r="D214" s="11"/>
      <c r="E214" s="19">
        <v>240</v>
      </c>
      <c r="F214" s="31">
        <v>1906.1</v>
      </c>
      <c r="G214" s="31">
        <v>1403.4</v>
      </c>
      <c r="J214" s="10"/>
    </row>
    <row r="215" spans="1:10" ht="24.75" customHeight="1">
      <c r="A215" s="58" t="s">
        <v>232</v>
      </c>
      <c r="B215" s="26"/>
      <c r="C215" s="18"/>
      <c r="D215" s="11"/>
      <c r="E215" s="19">
        <v>850</v>
      </c>
      <c r="F215" s="31">
        <v>167.2</v>
      </c>
      <c r="G215" s="31">
        <v>167.2</v>
      </c>
      <c r="J215" s="10"/>
    </row>
    <row r="216" spans="1:10" ht="15.75" customHeight="1">
      <c r="A216" s="71" t="s">
        <v>11</v>
      </c>
      <c r="B216" s="26"/>
      <c r="C216" s="26"/>
      <c r="D216" s="11" t="s">
        <v>303</v>
      </c>
      <c r="E216" s="11"/>
      <c r="F216" s="31">
        <f>F217</f>
        <v>7987.8</v>
      </c>
      <c r="G216" s="31">
        <f>G217</f>
        <v>3895.3</v>
      </c>
      <c r="J216" s="10"/>
    </row>
    <row r="217" spans="1:10" ht="24.75" customHeight="1">
      <c r="A217" s="57" t="s">
        <v>231</v>
      </c>
      <c r="B217" s="26"/>
      <c r="C217" s="18"/>
      <c r="D217" s="11"/>
      <c r="E217" s="19">
        <v>240</v>
      </c>
      <c r="F217" s="31">
        <v>7987.8</v>
      </c>
      <c r="G217" s="31">
        <v>3895.3</v>
      </c>
      <c r="J217" s="10"/>
    </row>
    <row r="218" spans="1:10" ht="18.75" customHeight="1">
      <c r="A218" s="71" t="s">
        <v>12</v>
      </c>
      <c r="B218" s="26"/>
      <c r="C218" s="26"/>
      <c r="D218" s="11" t="s">
        <v>304</v>
      </c>
      <c r="E218" s="11"/>
      <c r="F218" s="31">
        <f>F219</f>
        <v>13078</v>
      </c>
      <c r="G218" s="31">
        <f>G219</f>
        <v>10880.5</v>
      </c>
      <c r="J218" s="10"/>
    </row>
    <row r="219" spans="1:10" ht="27" customHeight="1">
      <c r="A219" s="57" t="s">
        <v>231</v>
      </c>
      <c r="B219" s="26"/>
      <c r="C219" s="18"/>
      <c r="D219" s="11"/>
      <c r="E219" s="19">
        <v>240</v>
      </c>
      <c r="F219" s="31">
        <v>13078</v>
      </c>
      <c r="G219" s="31">
        <v>10880.5</v>
      </c>
      <c r="J219" s="10"/>
    </row>
    <row r="220" spans="1:10" ht="19.5" customHeight="1">
      <c r="A220" s="22" t="s">
        <v>34</v>
      </c>
      <c r="B220" s="39"/>
      <c r="C220" s="39"/>
      <c r="D220" s="37" t="s">
        <v>305</v>
      </c>
      <c r="E220" s="37"/>
      <c r="F220" s="31">
        <f>F221</f>
        <v>14285.2</v>
      </c>
      <c r="G220" s="31">
        <f>G221</f>
        <v>13641.3</v>
      </c>
      <c r="J220" s="10"/>
    </row>
    <row r="221" spans="1:10" ht="30" customHeight="1">
      <c r="A221" s="57" t="s">
        <v>231</v>
      </c>
      <c r="B221" s="26"/>
      <c r="C221" s="18"/>
      <c r="D221" s="11"/>
      <c r="E221" s="19">
        <v>240</v>
      </c>
      <c r="F221" s="94">
        <v>14285.2</v>
      </c>
      <c r="G221" s="94">
        <v>13641.3</v>
      </c>
      <c r="J221" s="10"/>
    </row>
    <row r="222" spans="1:10" ht="30" customHeight="1">
      <c r="A222" s="151" t="s">
        <v>364</v>
      </c>
      <c r="B222" s="125"/>
      <c r="C222" s="125"/>
      <c r="D222" s="103" t="s">
        <v>365</v>
      </c>
      <c r="E222" s="103"/>
      <c r="F222" s="101">
        <f>F223</f>
        <v>1000</v>
      </c>
      <c r="G222" s="101">
        <f>G223</f>
        <v>874.8</v>
      </c>
      <c r="J222" s="10"/>
    </row>
    <row r="223" spans="1:10" ht="30" customHeight="1">
      <c r="A223" s="107" t="s">
        <v>231</v>
      </c>
      <c r="B223" s="125"/>
      <c r="C223" s="125"/>
      <c r="D223" s="103"/>
      <c r="E223" s="103" t="s">
        <v>239</v>
      </c>
      <c r="F223" s="106">
        <v>1000</v>
      </c>
      <c r="G223" s="106">
        <v>874.8</v>
      </c>
      <c r="J223" s="10"/>
    </row>
    <row r="224" spans="1:10" ht="40.5" customHeight="1">
      <c r="A224" s="120" t="s">
        <v>467</v>
      </c>
      <c r="B224" s="125"/>
      <c r="C224" s="125"/>
      <c r="D224" s="103" t="s">
        <v>466</v>
      </c>
      <c r="E224" s="103"/>
      <c r="F224" s="106">
        <f>F225</f>
        <v>611</v>
      </c>
      <c r="G224" s="106">
        <f>G225</f>
        <v>565.2</v>
      </c>
      <c r="J224" s="10"/>
    </row>
    <row r="225" spans="1:10" ht="19.5" customHeight="1">
      <c r="A225" s="102" t="s">
        <v>237</v>
      </c>
      <c r="B225" s="125"/>
      <c r="C225" s="125"/>
      <c r="D225" s="103"/>
      <c r="E225" s="103" t="s">
        <v>238</v>
      </c>
      <c r="F225" s="106">
        <v>611</v>
      </c>
      <c r="G225" s="106">
        <v>565.2</v>
      </c>
      <c r="J225" s="10"/>
    </row>
    <row r="226" spans="1:10" ht="18.75" customHeight="1">
      <c r="A226" s="65" t="s">
        <v>24</v>
      </c>
      <c r="B226" s="30" t="s">
        <v>51</v>
      </c>
      <c r="C226" s="30" t="s">
        <v>51</v>
      </c>
      <c r="D226" s="11"/>
      <c r="E226" s="11"/>
      <c r="F226" s="93">
        <f>F227+F232+F238</f>
        <v>57795.5</v>
      </c>
      <c r="G226" s="93">
        <f>G227+G232+G238</f>
        <v>54753.4</v>
      </c>
      <c r="J226" s="10"/>
    </row>
    <row r="227" spans="1:10" ht="24.75" customHeight="1">
      <c r="A227" s="22" t="s">
        <v>115</v>
      </c>
      <c r="B227" s="26"/>
      <c r="C227" s="26"/>
      <c r="D227" s="11" t="s">
        <v>171</v>
      </c>
      <c r="E227" s="11"/>
      <c r="F227" s="31">
        <f>F228</f>
        <v>15622.6</v>
      </c>
      <c r="G227" s="31">
        <f>G228</f>
        <v>15380.599999999999</v>
      </c>
      <c r="J227" s="10"/>
    </row>
    <row r="228" spans="1:10" ht="15" customHeight="1">
      <c r="A228" s="32" t="s">
        <v>2</v>
      </c>
      <c r="B228" s="26"/>
      <c r="C228" s="30"/>
      <c r="D228" s="11" t="s">
        <v>172</v>
      </c>
      <c r="E228" s="11"/>
      <c r="F228" s="31">
        <f>SUM(F229:F231)</f>
        <v>15622.6</v>
      </c>
      <c r="G228" s="31">
        <f>SUM(G229:G231)</f>
        <v>15380.599999999999</v>
      </c>
      <c r="J228" s="10"/>
    </row>
    <row r="229" spans="1:10" ht="15" customHeight="1">
      <c r="A229" s="57" t="s">
        <v>230</v>
      </c>
      <c r="B229" s="26"/>
      <c r="C229" s="18"/>
      <c r="D229" s="11"/>
      <c r="E229" s="19">
        <v>120</v>
      </c>
      <c r="F229" s="31">
        <v>12719.9</v>
      </c>
      <c r="G229" s="31">
        <v>12554.8</v>
      </c>
      <c r="J229" s="10"/>
    </row>
    <row r="230" spans="1:10" ht="24" customHeight="1">
      <c r="A230" s="57" t="s">
        <v>231</v>
      </c>
      <c r="B230" s="26"/>
      <c r="C230" s="18"/>
      <c r="D230" s="11"/>
      <c r="E230" s="19">
        <v>240</v>
      </c>
      <c r="F230" s="31">
        <v>701.1</v>
      </c>
      <c r="G230" s="31">
        <v>660.1</v>
      </c>
      <c r="J230" s="10"/>
    </row>
    <row r="231" spans="1:10" ht="15" customHeight="1">
      <c r="A231" s="58" t="s">
        <v>245</v>
      </c>
      <c r="B231" s="26"/>
      <c r="C231" s="18"/>
      <c r="D231" s="11"/>
      <c r="E231" s="19">
        <v>830</v>
      </c>
      <c r="F231" s="31">
        <v>2201.6</v>
      </c>
      <c r="G231" s="31">
        <v>2165.7</v>
      </c>
      <c r="J231" s="10"/>
    </row>
    <row r="232" spans="1:10" ht="15" customHeight="1">
      <c r="A232" s="24" t="s">
        <v>83</v>
      </c>
      <c r="B232" s="26"/>
      <c r="C232" s="26"/>
      <c r="D232" s="41" t="s">
        <v>177</v>
      </c>
      <c r="E232" s="11"/>
      <c r="F232" s="31">
        <f>F233</f>
        <v>32456.9</v>
      </c>
      <c r="G232" s="31">
        <f>G233</f>
        <v>31218.7</v>
      </c>
      <c r="J232" s="10"/>
    </row>
    <row r="233" spans="1:10" ht="12" customHeight="1">
      <c r="A233" s="58" t="s">
        <v>7</v>
      </c>
      <c r="B233" s="26"/>
      <c r="C233" s="26"/>
      <c r="D233" s="11" t="s">
        <v>252</v>
      </c>
      <c r="E233" s="11"/>
      <c r="F233" s="31">
        <f>SUM(F234:F237)</f>
        <v>32456.9</v>
      </c>
      <c r="G233" s="31">
        <f>SUM(G234:G237)</f>
        <v>31218.7</v>
      </c>
      <c r="J233" s="10"/>
    </row>
    <row r="234" spans="1:10" ht="15" customHeight="1">
      <c r="A234" s="60" t="s">
        <v>243</v>
      </c>
      <c r="B234" s="26"/>
      <c r="C234" s="26"/>
      <c r="D234" s="23"/>
      <c r="E234" s="11" t="s">
        <v>244</v>
      </c>
      <c r="F234" s="31">
        <v>25116.7</v>
      </c>
      <c r="G234" s="31">
        <v>24992.8</v>
      </c>
      <c r="J234" s="10"/>
    </row>
    <row r="235" spans="1:10" ht="24" customHeight="1">
      <c r="A235" s="57" t="s">
        <v>231</v>
      </c>
      <c r="B235" s="26"/>
      <c r="C235" s="18"/>
      <c r="D235" s="11"/>
      <c r="E235" s="19">
        <v>240</v>
      </c>
      <c r="F235" s="31">
        <v>6857.6</v>
      </c>
      <c r="G235" s="31">
        <v>5872.5</v>
      </c>
      <c r="J235" s="10"/>
    </row>
    <row r="236" spans="1:10" ht="12" customHeight="1">
      <c r="A236" s="58" t="s">
        <v>245</v>
      </c>
      <c r="B236" s="26"/>
      <c r="C236" s="26"/>
      <c r="D236" s="11"/>
      <c r="E236" s="11" t="s">
        <v>246</v>
      </c>
      <c r="F236" s="31">
        <v>200</v>
      </c>
      <c r="G236" s="31">
        <v>90</v>
      </c>
      <c r="J236" s="10"/>
    </row>
    <row r="237" spans="1:10" ht="16.5" customHeight="1">
      <c r="A237" s="58" t="s">
        <v>232</v>
      </c>
      <c r="B237" s="26"/>
      <c r="C237" s="18"/>
      <c r="D237" s="11"/>
      <c r="E237" s="19">
        <v>850</v>
      </c>
      <c r="F237" s="31">
        <v>282.6</v>
      </c>
      <c r="G237" s="31">
        <v>263.4</v>
      </c>
      <c r="J237" s="10"/>
    </row>
    <row r="238" spans="1:10" ht="17.25" customHeight="1">
      <c r="A238" s="64" t="s">
        <v>83</v>
      </c>
      <c r="B238" s="26"/>
      <c r="C238" s="26"/>
      <c r="D238" s="41" t="s">
        <v>177</v>
      </c>
      <c r="E238" s="11"/>
      <c r="F238" s="31">
        <f>F239</f>
        <v>9716</v>
      </c>
      <c r="G238" s="31">
        <f>G239</f>
        <v>8154.1</v>
      </c>
      <c r="J238" s="10"/>
    </row>
    <row r="239" spans="1:10" ht="27.75" customHeight="1">
      <c r="A239" s="22" t="s">
        <v>120</v>
      </c>
      <c r="B239" s="26"/>
      <c r="C239" s="26"/>
      <c r="D239" s="11" t="s">
        <v>306</v>
      </c>
      <c r="E239" s="11"/>
      <c r="F239" s="31">
        <f>SUM(F240:F241)</f>
        <v>9716</v>
      </c>
      <c r="G239" s="31">
        <f>SUM(G240:G241)</f>
        <v>8154.1</v>
      </c>
      <c r="J239" s="10"/>
    </row>
    <row r="240" spans="1:10" ht="18.75" customHeight="1">
      <c r="A240" s="60" t="s">
        <v>243</v>
      </c>
      <c r="B240" s="26"/>
      <c r="C240" s="26"/>
      <c r="D240" s="23"/>
      <c r="E240" s="11" t="s">
        <v>244</v>
      </c>
      <c r="F240" s="31">
        <v>7701</v>
      </c>
      <c r="G240" s="31">
        <v>7051.6</v>
      </c>
      <c r="J240" s="10"/>
    </row>
    <row r="241" spans="1:10" ht="23.25" customHeight="1">
      <c r="A241" s="57" t="s">
        <v>231</v>
      </c>
      <c r="B241" s="26"/>
      <c r="C241" s="18"/>
      <c r="D241" s="11"/>
      <c r="E241" s="19">
        <v>240</v>
      </c>
      <c r="F241" s="31">
        <v>2015</v>
      </c>
      <c r="G241" s="31">
        <v>1102.5</v>
      </c>
      <c r="J241" s="10"/>
    </row>
    <row r="242" spans="1:10" ht="15" customHeight="1">
      <c r="A242" s="165" t="s">
        <v>19</v>
      </c>
      <c r="B242" s="165" t="s">
        <v>52</v>
      </c>
      <c r="C242" s="165"/>
      <c r="D242" s="165"/>
      <c r="E242" s="165"/>
      <c r="F242" s="96">
        <f aca="true" t="shared" si="4" ref="F242:G245">F243</f>
        <v>833</v>
      </c>
      <c r="G242" s="96">
        <f t="shared" si="4"/>
        <v>738.4</v>
      </c>
      <c r="J242" s="10"/>
    </row>
    <row r="243" spans="1:10" ht="18" customHeight="1">
      <c r="A243" s="29" t="s">
        <v>35</v>
      </c>
      <c r="B243" s="74" t="s">
        <v>52</v>
      </c>
      <c r="C243" s="74" t="s">
        <v>44</v>
      </c>
      <c r="D243" s="11"/>
      <c r="E243" s="11"/>
      <c r="F243" s="93">
        <f t="shared" si="4"/>
        <v>833</v>
      </c>
      <c r="G243" s="93">
        <f t="shared" si="4"/>
        <v>738.4</v>
      </c>
      <c r="J243" s="10"/>
    </row>
    <row r="244" spans="1:10" ht="18" customHeight="1">
      <c r="A244" s="24" t="s">
        <v>83</v>
      </c>
      <c r="B244" s="25"/>
      <c r="C244" s="26"/>
      <c r="D244" s="11" t="s">
        <v>177</v>
      </c>
      <c r="E244" s="19"/>
      <c r="F244" s="31">
        <f t="shared" si="4"/>
        <v>833</v>
      </c>
      <c r="G244" s="31">
        <f t="shared" si="4"/>
        <v>738.4</v>
      </c>
      <c r="J244" s="10"/>
    </row>
    <row r="245" spans="1:10" ht="16.5" customHeight="1">
      <c r="A245" s="17" t="s">
        <v>20</v>
      </c>
      <c r="B245" s="25"/>
      <c r="C245" s="26"/>
      <c r="D245" s="11" t="s">
        <v>257</v>
      </c>
      <c r="E245" s="19"/>
      <c r="F245" s="31">
        <f t="shared" si="4"/>
        <v>833</v>
      </c>
      <c r="G245" s="31">
        <f t="shared" si="4"/>
        <v>738.4</v>
      </c>
      <c r="H245" s="13"/>
      <c r="J245" s="10"/>
    </row>
    <row r="246" spans="1:10" ht="24" customHeight="1">
      <c r="A246" s="57" t="s">
        <v>231</v>
      </c>
      <c r="B246" s="26"/>
      <c r="C246" s="18"/>
      <c r="D246" s="11"/>
      <c r="E246" s="19">
        <v>240</v>
      </c>
      <c r="F246" s="129">
        <v>833</v>
      </c>
      <c r="G246" s="129">
        <v>738.4</v>
      </c>
      <c r="H246" s="13" t="s">
        <v>484</v>
      </c>
      <c r="J246" s="10"/>
    </row>
    <row r="247" spans="1:10" ht="20.25" customHeight="1">
      <c r="A247" s="165" t="s">
        <v>127</v>
      </c>
      <c r="B247" s="165" t="s">
        <v>50</v>
      </c>
      <c r="C247" s="165"/>
      <c r="D247" s="165"/>
      <c r="E247" s="165"/>
      <c r="F247" s="96">
        <f>F248+F279+F379+F398+F368</f>
        <v>2292458</v>
      </c>
      <c r="G247" s="96">
        <f>G248+G279+G379+G398+G368</f>
        <v>2257776</v>
      </c>
      <c r="J247" s="10"/>
    </row>
    <row r="248" spans="1:10" ht="15.75" customHeight="1">
      <c r="A248" s="29" t="s">
        <v>13</v>
      </c>
      <c r="B248" s="21" t="s">
        <v>50</v>
      </c>
      <c r="C248" s="21" t="s">
        <v>42</v>
      </c>
      <c r="D248" s="20"/>
      <c r="E248" s="20"/>
      <c r="F248" s="139">
        <f>F249+F276</f>
        <v>804727.3</v>
      </c>
      <c r="G248" s="139">
        <f>G249+G276</f>
        <v>777507.4</v>
      </c>
      <c r="J248" s="10"/>
    </row>
    <row r="249" spans="1:10" ht="33.75" customHeight="1">
      <c r="A249" s="135" t="s">
        <v>323</v>
      </c>
      <c r="B249" s="117"/>
      <c r="C249" s="118"/>
      <c r="D249" s="136" t="s">
        <v>180</v>
      </c>
      <c r="E249" s="100"/>
      <c r="F249" s="129">
        <f>F250</f>
        <v>804267.3</v>
      </c>
      <c r="G249" s="129">
        <f>G250</f>
        <v>777047.4</v>
      </c>
      <c r="J249" s="10"/>
    </row>
    <row r="250" spans="1:10" ht="15.75" customHeight="1">
      <c r="A250" s="137" t="s">
        <v>181</v>
      </c>
      <c r="B250" s="117"/>
      <c r="C250" s="118"/>
      <c r="D250" s="138" t="s">
        <v>182</v>
      </c>
      <c r="E250" s="100"/>
      <c r="F250" s="129">
        <f>F251+F253+F261+F264+F270+F268+F273+F266+F258+F256</f>
        <v>804267.3</v>
      </c>
      <c r="G250" s="129">
        <f>G251+G253+G261+G264+G270+G268+G273+G266+G258+G256</f>
        <v>777047.4</v>
      </c>
      <c r="J250" s="10"/>
    </row>
    <row r="251" spans="1:10" ht="15.75" customHeight="1">
      <c r="A251" s="107" t="s">
        <v>183</v>
      </c>
      <c r="B251" s="117"/>
      <c r="C251" s="118"/>
      <c r="D251" s="119" t="s">
        <v>184</v>
      </c>
      <c r="E251" s="100"/>
      <c r="F251" s="129">
        <f>F252</f>
        <v>73.3</v>
      </c>
      <c r="G251" s="129">
        <f>G252</f>
        <v>73.3</v>
      </c>
      <c r="J251" s="10"/>
    </row>
    <row r="252" spans="1:10" ht="36.75" customHeight="1">
      <c r="A252" s="107" t="s">
        <v>102</v>
      </c>
      <c r="B252" s="117"/>
      <c r="C252" s="118"/>
      <c r="D252" s="119"/>
      <c r="E252" s="100" t="s">
        <v>71</v>
      </c>
      <c r="F252" s="129">
        <v>73.3</v>
      </c>
      <c r="G252" s="129">
        <v>73.3</v>
      </c>
      <c r="J252" s="10"/>
    </row>
    <row r="253" spans="1:10" ht="15.75" customHeight="1">
      <c r="A253" s="107" t="s">
        <v>7</v>
      </c>
      <c r="B253" s="117"/>
      <c r="C253" s="118"/>
      <c r="D253" s="119" t="s">
        <v>185</v>
      </c>
      <c r="E253" s="100"/>
      <c r="F253" s="129">
        <f>F254+F255</f>
        <v>176176</v>
      </c>
      <c r="G253" s="129">
        <f>G254+G255</f>
        <v>176146.6</v>
      </c>
      <c r="J253" s="10"/>
    </row>
    <row r="254" spans="1:10" ht="15.75" customHeight="1">
      <c r="A254" s="107" t="s">
        <v>233</v>
      </c>
      <c r="B254" s="119"/>
      <c r="C254" s="119"/>
      <c r="D254" s="119"/>
      <c r="E254" s="124">
        <v>610</v>
      </c>
      <c r="F254" s="129">
        <v>171175</v>
      </c>
      <c r="G254" s="129">
        <v>171145.6</v>
      </c>
      <c r="J254" s="10"/>
    </row>
    <row r="255" spans="1:10" ht="15.75" customHeight="1">
      <c r="A255" s="107" t="s">
        <v>234</v>
      </c>
      <c r="B255" s="119"/>
      <c r="C255" s="119"/>
      <c r="D255" s="119"/>
      <c r="E255" s="124">
        <v>620</v>
      </c>
      <c r="F255" s="129">
        <v>5001</v>
      </c>
      <c r="G255" s="129">
        <v>5001</v>
      </c>
      <c r="J255" s="10"/>
    </row>
    <row r="256" spans="1:10" ht="51.75" customHeight="1">
      <c r="A256" s="145" t="s">
        <v>446</v>
      </c>
      <c r="B256" s="119"/>
      <c r="C256" s="119"/>
      <c r="D256" s="119" t="s">
        <v>398</v>
      </c>
      <c r="E256" s="124"/>
      <c r="F256" s="129">
        <f>F257</f>
        <v>111.1</v>
      </c>
      <c r="G256" s="129">
        <f>G257</f>
        <v>111.1</v>
      </c>
      <c r="J256" s="10"/>
    </row>
    <row r="257" spans="1:10" ht="15.75" customHeight="1">
      <c r="A257" s="107" t="s">
        <v>233</v>
      </c>
      <c r="B257" s="119"/>
      <c r="C257" s="119"/>
      <c r="D257" s="119"/>
      <c r="E257" s="124">
        <v>610</v>
      </c>
      <c r="F257" s="129">
        <v>111.1</v>
      </c>
      <c r="G257" s="129">
        <v>111.1</v>
      </c>
      <c r="J257" s="10"/>
    </row>
    <row r="258" spans="1:10" ht="36.75" customHeight="1">
      <c r="A258" s="170" t="s">
        <v>358</v>
      </c>
      <c r="B258" s="119"/>
      <c r="C258" s="119"/>
      <c r="D258" s="119" t="s">
        <v>359</v>
      </c>
      <c r="E258" s="124"/>
      <c r="F258" s="129">
        <f>F259+F260</f>
        <v>2114</v>
      </c>
      <c r="G258" s="129">
        <f>G259+G260</f>
        <v>2114</v>
      </c>
      <c r="J258" s="10"/>
    </row>
    <row r="259" spans="1:10" ht="15.75" customHeight="1">
      <c r="A259" s="107" t="s">
        <v>233</v>
      </c>
      <c r="B259" s="119"/>
      <c r="C259" s="119"/>
      <c r="D259" s="119"/>
      <c r="E259" s="124">
        <v>610</v>
      </c>
      <c r="F259" s="129">
        <v>2050.4</v>
      </c>
      <c r="G259" s="129">
        <v>2050.4</v>
      </c>
      <c r="J259" s="10"/>
    </row>
    <row r="260" spans="1:10" ht="15.75" customHeight="1">
      <c r="A260" s="107" t="s">
        <v>234</v>
      </c>
      <c r="B260" s="119"/>
      <c r="C260" s="119"/>
      <c r="D260" s="119"/>
      <c r="E260" s="124">
        <v>620</v>
      </c>
      <c r="F260" s="129">
        <v>63.6</v>
      </c>
      <c r="G260" s="129">
        <v>63.6</v>
      </c>
      <c r="J260" s="10"/>
    </row>
    <row r="261" spans="1:10" ht="75" customHeight="1">
      <c r="A261" s="107" t="s">
        <v>103</v>
      </c>
      <c r="B261" s="117"/>
      <c r="C261" s="118"/>
      <c r="D261" s="119" t="s">
        <v>186</v>
      </c>
      <c r="E261" s="100"/>
      <c r="F261" s="129">
        <f>F262+F263</f>
        <v>458833</v>
      </c>
      <c r="G261" s="129">
        <f>G262+G263</f>
        <v>458833</v>
      </c>
      <c r="J261" s="10"/>
    </row>
    <row r="262" spans="1:10" ht="15.75" customHeight="1">
      <c r="A262" s="107" t="s">
        <v>233</v>
      </c>
      <c r="B262" s="117"/>
      <c r="C262" s="118"/>
      <c r="D262" s="119"/>
      <c r="E262" s="100" t="s">
        <v>235</v>
      </c>
      <c r="F262" s="129">
        <v>441030.7</v>
      </c>
      <c r="G262" s="129">
        <v>441030.7</v>
      </c>
      <c r="J262" s="10"/>
    </row>
    <row r="263" spans="1:10" ht="15.75" customHeight="1">
      <c r="A263" s="107" t="s">
        <v>234</v>
      </c>
      <c r="B263" s="117"/>
      <c r="C263" s="118"/>
      <c r="D263" s="119"/>
      <c r="E263" s="100" t="s">
        <v>236</v>
      </c>
      <c r="F263" s="129">
        <v>17802.3</v>
      </c>
      <c r="G263" s="129">
        <v>17802.3</v>
      </c>
      <c r="J263" s="10"/>
    </row>
    <row r="264" spans="1:10" ht="15.75" customHeight="1">
      <c r="A264" s="107" t="s">
        <v>104</v>
      </c>
      <c r="B264" s="117"/>
      <c r="C264" s="118"/>
      <c r="D264" s="119" t="s">
        <v>187</v>
      </c>
      <c r="E264" s="100"/>
      <c r="F264" s="129">
        <f>F265</f>
        <v>1455</v>
      </c>
      <c r="G264" s="129">
        <f>G265</f>
        <v>1123.6</v>
      </c>
      <c r="J264" s="10"/>
    </row>
    <row r="265" spans="1:10" ht="42" customHeight="1">
      <c r="A265" s="107" t="s">
        <v>102</v>
      </c>
      <c r="B265" s="117"/>
      <c r="C265" s="118"/>
      <c r="D265" s="119"/>
      <c r="E265" s="100" t="s">
        <v>71</v>
      </c>
      <c r="F265" s="129">
        <v>1455</v>
      </c>
      <c r="G265" s="129">
        <v>1123.6</v>
      </c>
      <c r="J265" s="10"/>
    </row>
    <row r="266" spans="1:10" ht="46.5" customHeight="1">
      <c r="A266" s="107" t="s">
        <v>360</v>
      </c>
      <c r="B266" s="117"/>
      <c r="C266" s="118"/>
      <c r="D266" s="119" t="s">
        <v>361</v>
      </c>
      <c r="E266" s="100"/>
      <c r="F266" s="129">
        <f>F267</f>
        <v>1000</v>
      </c>
      <c r="G266" s="129">
        <f>G267</f>
        <v>1000</v>
      </c>
      <c r="J266" s="10"/>
    </row>
    <row r="267" spans="1:10" ht="15.75" customHeight="1">
      <c r="A267" s="107" t="s">
        <v>233</v>
      </c>
      <c r="B267" s="124"/>
      <c r="C267" s="124"/>
      <c r="D267" s="119"/>
      <c r="E267" s="124">
        <v>610</v>
      </c>
      <c r="F267" s="129">
        <v>1000</v>
      </c>
      <c r="G267" s="129">
        <v>1000</v>
      </c>
      <c r="J267" s="10"/>
    </row>
    <row r="268" spans="1:10" ht="48" customHeight="1">
      <c r="A268" s="107" t="s">
        <v>337</v>
      </c>
      <c r="B268" s="117"/>
      <c r="C268" s="118"/>
      <c r="D268" s="119" t="s">
        <v>338</v>
      </c>
      <c r="E268" s="100"/>
      <c r="F268" s="129">
        <f>F269</f>
        <v>1465</v>
      </c>
      <c r="G268" s="129">
        <f>G269</f>
        <v>819.3</v>
      </c>
      <c r="J268" s="10"/>
    </row>
    <row r="269" spans="1:10" ht="41.25" customHeight="1">
      <c r="A269" s="107" t="s">
        <v>102</v>
      </c>
      <c r="B269" s="117"/>
      <c r="C269" s="118"/>
      <c r="D269" s="119"/>
      <c r="E269" s="100" t="s">
        <v>71</v>
      </c>
      <c r="F269" s="129">
        <v>1465</v>
      </c>
      <c r="G269" s="129">
        <v>819.3</v>
      </c>
      <c r="J269" s="10"/>
    </row>
    <row r="270" spans="1:10" ht="26.25" customHeight="1">
      <c r="A270" s="107" t="s">
        <v>219</v>
      </c>
      <c r="B270" s="117"/>
      <c r="C270" s="118"/>
      <c r="D270" s="119" t="s">
        <v>220</v>
      </c>
      <c r="E270" s="100"/>
      <c r="F270" s="129">
        <f>F272+F271</f>
        <v>153958.3</v>
      </c>
      <c r="G270" s="129">
        <f>G272+G271</f>
        <v>136311.4</v>
      </c>
      <c r="J270" s="10"/>
    </row>
    <row r="271" spans="1:10" ht="26.25" customHeight="1">
      <c r="A271" s="107" t="s">
        <v>231</v>
      </c>
      <c r="B271" s="117"/>
      <c r="C271" s="118"/>
      <c r="D271" s="119"/>
      <c r="E271" s="100" t="s">
        <v>239</v>
      </c>
      <c r="F271" s="129">
        <v>2050.4</v>
      </c>
      <c r="G271" s="129">
        <v>2042.8</v>
      </c>
      <c r="J271" s="10"/>
    </row>
    <row r="272" spans="1:10" ht="17.25" customHeight="1">
      <c r="A272" s="102" t="s">
        <v>237</v>
      </c>
      <c r="B272" s="99"/>
      <c r="C272" s="113"/>
      <c r="D272" s="119"/>
      <c r="E272" s="100" t="s">
        <v>238</v>
      </c>
      <c r="F272" s="129">
        <v>151907.9</v>
      </c>
      <c r="G272" s="129">
        <v>134268.6</v>
      </c>
      <c r="J272" s="10"/>
    </row>
    <row r="273" spans="1:10" ht="30.75" customHeight="1">
      <c r="A273" s="170" t="s">
        <v>362</v>
      </c>
      <c r="B273" s="99"/>
      <c r="C273" s="113"/>
      <c r="D273" s="119" t="s">
        <v>363</v>
      </c>
      <c r="E273" s="100"/>
      <c r="F273" s="129">
        <f>F274+F275</f>
        <v>9081.6</v>
      </c>
      <c r="G273" s="129">
        <f>G274+G275</f>
        <v>515.1</v>
      </c>
      <c r="J273" s="10"/>
    </row>
    <row r="274" spans="1:10" ht="30.75" customHeight="1">
      <c r="A274" s="107" t="s">
        <v>231</v>
      </c>
      <c r="B274" s="117"/>
      <c r="C274" s="118"/>
      <c r="D274" s="119"/>
      <c r="E274" s="100" t="s">
        <v>239</v>
      </c>
      <c r="F274" s="129">
        <v>1579.1</v>
      </c>
      <c r="G274" s="129">
        <v>157.9</v>
      </c>
      <c r="J274" s="10"/>
    </row>
    <row r="275" spans="1:10" ht="20.25" customHeight="1">
      <c r="A275" s="102" t="s">
        <v>237</v>
      </c>
      <c r="B275" s="99"/>
      <c r="C275" s="113"/>
      <c r="D275" s="119"/>
      <c r="E275" s="100" t="s">
        <v>238</v>
      </c>
      <c r="F275" s="129">
        <v>7502.5</v>
      </c>
      <c r="G275" s="129">
        <v>357.2</v>
      </c>
      <c r="J275" s="10"/>
    </row>
    <row r="276" spans="1:10" ht="17.25" customHeight="1">
      <c r="A276" s="170" t="s">
        <v>83</v>
      </c>
      <c r="B276" s="99"/>
      <c r="C276" s="113"/>
      <c r="D276" s="119" t="s">
        <v>177</v>
      </c>
      <c r="E276" s="124"/>
      <c r="F276" s="129">
        <f>F277</f>
        <v>460</v>
      </c>
      <c r="G276" s="129">
        <f>G277</f>
        <v>460</v>
      </c>
      <c r="J276" s="10"/>
    </row>
    <row r="277" spans="1:10" ht="22.5">
      <c r="A277" s="170" t="s">
        <v>364</v>
      </c>
      <c r="B277" s="99"/>
      <c r="C277" s="113"/>
      <c r="D277" s="119" t="s">
        <v>365</v>
      </c>
      <c r="E277" s="124"/>
      <c r="F277" s="129">
        <f>F278</f>
        <v>460</v>
      </c>
      <c r="G277" s="129">
        <f>G278</f>
        <v>460</v>
      </c>
      <c r="J277" s="10"/>
    </row>
    <row r="278" spans="1:10" ht="25.5" customHeight="1">
      <c r="A278" s="107" t="s">
        <v>233</v>
      </c>
      <c r="B278" s="124"/>
      <c r="C278" s="124"/>
      <c r="D278" s="119"/>
      <c r="E278" s="124">
        <v>610</v>
      </c>
      <c r="F278" s="129">
        <v>460</v>
      </c>
      <c r="G278" s="129">
        <v>460</v>
      </c>
      <c r="J278" s="10"/>
    </row>
    <row r="279" spans="1:10" ht="15" customHeight="1">
      <c r="A279" s="29" t="s">
        <v>14</v>
      </c>
      <c r="B279" s="30" t="s">
        <v>50</v>
      </c>
      <c r="C279" s="30" t="s">
        <v>43</v>
      </c>
      <c r="D279" s="78"/>
      <c r="E279" s="78"/>
      <c r="F279" s="31">
        <f>F280+F341+F353+F362</f>
        <v>1382185.0999999999</v>
      </c>
      <c r="G279" s="31">
        <f>G280+G341+G353+G362</f>
        <v>1375198.7</v>
      </c>
      <c r="J279" s="10"/>
    </row>
    <row r="280" spans="1:10" ht="33.75" customHeight="1">
      <c r="A280" s="120" t="s">
        <v>323</v>
      </c>
      <c r="B280" s="140"/>
      <c r="C280" s="140"/>
      <c r="D280" s="136" t="s">
        <v>180</v>
      </c>
      <c r="E280" s="124"/>
      <c r="F280" s="129">
        <f>F281+F332</f>
        <v>1155619.9</v>
      </c>
      <c r="G280" s="129">
        <f>G281+G332</f>
        <v>1148641.7999999998</v>
      </c>
      <c r="J280" s="10"/>
    </row>
    <row r="281" spans="1:10" ht="15" customHeight="1">
      <c r="A281" s="141" t="s">
        <v>188</v>
      </c>
      <c r="B281" s="99"/>
      <c r="C281" s="100"/>
      <c r="D281" s="136" t="s">
        <v>189</v>
      </c>
      <c r="E281" s="100"/>
      <c r="F281" s="129">
        <f>F282+F303+F306+F308+F312+F314+F316+F319+F324+F322+F301+F287+F285+F289+F291+F326+F297+F293+F299+F295+F328+F330</f>
        <v>1111562</v>
      </c>
      <c r="G281" s="129">
        <f>G282+G303+G306+G308+G312+G314+G316+G319+G324+G322+G301+G287+G285+G289+G291+G326+G297+G293+G299+G295+G328+G330</f>
        <v>1104584.4999999998</v>
      </c>
      <c r="J281" s="10"/>
    </row>
    <row r="282" spans="1:10" ht="15" customHeight="1">
      <c r="A282" s="107" t="s">
        <v>7</v>
      </c>
      <c r="B282" s="119"/>
      <c r="C282" s="119"/>
      <c r="D282" s="119" t="s">
        <v>190</v>
      </c>
      <c r="E282" s="124"/>
      <c r="F282" s="129">
        <f>F283+F284</f>
        <v>155635.3</v>
      </c>
      <c r="G282" s="129">
        <f>G283+G284</f>
        <v>154095.19999999998</v>
      </c>
      <c r="J282" s="10"/>
    </row>
    <row r="283" spans="1:10" ht="15" customHeight="1">
      <c r="A283" s="107" t="s">
        <v>233</v>
      </c>
      <c r="B283" s="124"/>
      <c r="C283" s="124"/>
      <c r="D283" s="119"/>
      <c r="E283" s="124">
        <v>610</v>
      </c>
      <c r="F283" s="129">
        <v>151603.8</v>
      </c>
      <c r="G283" s="129">
        <v>150088.9</v>
      </c>
      <c r="J283" s="10"/>
    </row>
    <row r="284" spans="1:10" ht="15" customHeight="1">
      <c r="A284" s="107" t="s">
        <v>234</v>
      </c>
      <c r="B284" s="124"/>
      <c r="C284" s="124"/>
      <c r="D284" s="119"/>
      <c r="E284" s="124">
        <v>620</v>
      </c>
      <c r="F284" s="129">
        <v>4031.5</v>
      </c>
      <c r="G284" s="129">
        <v>4006.3</v>
      </c>
      <c r="J284" s="10"/>
    </row>
    <row r="285" spans="1:10" ht="53.25" customHeight="1">
      <c r="A285" s="170" t="s">
        <v>366</v>
      </c>
      <c r="B285" s="124"/>
      <c r="C285" s="124"/>
      <c r="D285" s="119" t="s">
        <v>367</v>
      </c>
      <c r="E285" s="124"/>
      <c r="F285" s="129">
        <f>F286</f>
        <v>100</v>
      </c>
      <c r="G285" s="129">
        <f>G286</f>
        <v>100</v>
      </c>
      <c r="J285" s="10"/>
    </row>
    <row r="286" spans="1:10" ht="15" customHeight="1">
      <c r="A286" s="107" t="s">
        <v>233</v>
      </c>
      <c r="B286" s="124"/>
      <c r="C286" s="124"/>
      <c r="D286" s="119"/>
      <c r="E286" s="124">
        <v>610</v>
      </c>
      <c r="F286" s="129">
        <v>100</v>
      </c>
      <c r="G286" s="129">
        <v>100</v>
      </c>
      <c r="J286" s="10"/>
    </row>
    <row r="287" spans="1:10" ht="31.5" customHeight="1">
      <c r="A287" s="170" t="s">
        <v>368</v>
      </c>
      <c r="B287" s="124"/>
      <c r="C287" s="124"/>
      <c r="D287" s="119" t="s">
        <v>369</v>
      </c>
      <c r="E287" s="124"/>
      <c r="F287" s="129">
        <f>F288</f>
        <v>201.2</v>
      </c>
      <c r="G287" s="129">
        <f>G288</f>
        <v>201.2</v>
      </c>
      <c r="J287" s="10"/>
    </row>
    <row r="288" spans="1:10" ht="15" customHeight="1">
      <c r="A288" s="107" t="s">
        <v>233</v>
      </c>
      <c r="B288" s="124"/>
      <c r="C288" s="124"/>
      <c r="D288" s="119"/>
      <c r="E288" s="124">
        <v>610</v>
      </c>
      <c r="F288" s="129">
        <v>201.2</v>
      </c>
      <c r="G288" s="129">
        <v>201.2</v>
      </c>
      <c r="J288" s="10"/>
    </row>
    <row r="289" spans="1:10" ht="52.5" customHeight="1">
      <c r="A289" s="145" t="s">
        <v>351</v>
      </c>
      <c r="B289" s="124"/>
      <c r="C289" s="124"/>
      <c r="D289" s="119" t="s">
        <v>399</v>
      </c>
      <c r="E289" s="124"/>
      <c r="F289" s="129">
        <f>F290</f>
        <v>652.3</v>
      </c>
      <c r="G289" s="129">
        <f>G290</f>
        <v>652.3</v>
      </c>
      <c r="J289" s="10"/>
    </row>
    <row r="290" spans="1:10" ht="15" customHeight="1">
      <c r="A290" s="107" t="s">
        <v>233</v>
      </c>
      <c r="B290" s="124"/>
      <c r="C290" s="124"/>
      <c r="D290" s="119"/>
      <c r="E290" s="124">
        <v>610</v>
      </c>
      <c r="F290" s="129">
        <v>652.3</v>
      </c>
      <c r="G290" s="129">
        <v>652.3</v>
      </c>
      <c r="J290" s="10"/>
    </row>
    <row r="291" spans="1:10" ht="39.75" customHeight="1">
      <c r="A291" s="173" t="s">
        <v>458</v>
      </c>
      <c r="B291" s="124"/>
      <c r="C291" s="124"/>
      <c r="D291" s="119" t="s">
        <v>414</v>
      </c>
      <c r="E291" s="124"/>
      <c r="F291" s="129">
        <f>F292</f>
        <v>1809.4</v>
      </c>
      <c r="G291" s="129">
        <f>G292</f>
        <v>1809.4</v>
      </c>
      <c r="J291" s="10"/>
    </row>
    <row r="292" spans="1:10" ht="15" customHeight="1">
      <c r="A292" s="107" t="s">
        <v>233</v>
      </c>
      <c r="B292" s="124"/>
      <c r="C292" s="124"/>
      <c r="D292" s="119"/>
      <c r="E292" s="124">
        <v>610</v>
      </c>
      <c r="F292" s="129">
        <v>1809.4</v>
      </c>
      <c r="G292" s="129">
        <v>1809.4</v>
      </c>
      <c r="J292" s="10"/>
    </row>
    <row r="293" spans="1:10" ht="38.25" customHeight="1">
      <c r="A293" s="173" t="s">
        <v>456</v>
      </c>
      <c r="B293" s="174"/>
      <c r="C293" s="174"/>
      <c r="D293" s="175" t="s">
        <v>457</v>
      </c>
      <c r="E293" s="174"/>
      <c r="F293" s="129">
        <f>F294</f>
        <v>170.6</v>
      </c>
      <c r="G293" s="129">
        <f>G294</f>
        <v>170.6</v>
      </c>
      <c r="J293" s="10"/>
    </row>
    <row r="294" spans="1:10" ht="15" customHeight="1">
      <c r="A294" s="107" t="s">
        <v>233</v>
      </c>
      <c r="B294" s="124"/>
      <c r="C294" s="124"/>
      <c r="D294" s="119"/>
      <c r="E294" s="124">
        <v>610</v>
      </c>
      <c r="F294" s="129">
        <v>170.6</v>
      </c>
      <c r="G294" s="129">
        <v>170.6</v>
      </c>
      <c r="J294" s="10"/>
    </row>
    <row r="295" spans="1:10" ht="15" customHeight="1">
      <c r="A295" s="176" t="s">
        <v>468</v>
      </c>
      <c r="B295" s="174"/>
      <c r="C295" s="174"/>
      <c r="D295" s="175" t="s">
        <v>469</v>
      </c>
      <c r="E295" s="174"/>
      <c r="F295" s="129">
        <f>F296</f>
        <v>922</v>
      </c>
      <c r="G295" s="129">
        <f>G296</f>
        <v>922</v>
      </c>
      <c r="J295" s="10"/>
    </row>
    <row r="296" spans="1:10" ht="15" customHeight="1">
      <c r="A296" s="107" t="s">
        <v>233</v>
      </c>
      <c r="B296" s="124"/>
      <c r="C296" s="124"/>
      <c r="D296" s="119"/>
      <c r="E296" s="124">
        <v>610</v>
      </c>
      <c r="F296" s="129">
        <v>922</v>
      </c>
      <c r="G296" s="129">
        <v>922</v>
      </c>
      <c r="J296" s="10"/>
    </row>
    <row r="297" spans="1:10" ht="51.75" customHeight="1">
      <c r="A297" s="145" t="s">
        <v>443</v>
      </c>
      <c r="B297" s="124"/>
      <c r="C297" s="124"/>
      <c r="D297" s="119" t="s">
        <v>438</v>
      </c>
      <c r="E297" s="124"/>
      <c r="F297" s="129">
        <f>F298</f>
        <v>6028.4</v>
      </c>
      <c r="G297" s="129">
        <f>G298</f>
        <v>6028.4</v>
      </c>
      <c r="J297" s="10"/>
    </row>
    <row r="298" spans="1:10" ht="15" customHeight="1">
      <c r="A298" s="107" t="s">
        <v>233</v>
      </c>
      <c r="B298" s="124"/>
      <c r="C298" s="124"/>
      <c r="D298" s="119"/>
      <c r="E298" s="124">
        <v>610</v>
      </c>
      <c r="F298" s="129">
        <v>6028.4</v>
      </c>
      <c r="G298" s="129">
        <v>6028.4</v>
      </c>
      <c r="J298" s="10"/>
    </row>
    <row r="299" spans="1:10" ht="39.75" customHeight="1">
      <c r="A299" s="173" t="s">
        <v>459</v>
      </c>
      <c r="B299" s="174"/>
      <c r="C299" s="174"/>
      <c r="D299" s="175" t="s">
        <v>460</v>
      </c>
      <c r="E299" s="174"/>
      <c r="F299" s="129">
        <f>F300</f>
        <v>2454.4</v>
      </c>
      <c r="G299" s="129">
        <f>G300</f>
        <v>2454.4</v>
      </c>
      <c r="J299" s="10"/>
    </row>
    <row r="300" spans="1:10" ht="15" customHeight="1">
      <c r="A300" s="107" t="s">
        <v>233</v>
      </c>
      <c r="B300" s="174"/>
      <c r="C300" s="174"/>
      <c r="D300" s="175"/>
      <c r="E300" s="124">
        <v>610</v>
      </c>
      <c r="F300" s="129">
        <v>2454.4</v>
      </c>
      <c r="G300" s="129">
        <v>2454.4</v>
      </c>
      <c r="J300" s="10"/>
    </row>
    <row r="301" spans="1:10" ht="45.75" customHeight="1">
      <c r="A301" s="170" t="s">
        <v>358</v>
      </c>
      <c r="B301" s="99"/>
      <c r="C301" s="113"/>
      <c r="D301" s="119" t="s">
        <v>370</v>
      </c>
      <c r="E301" s="124"/>
      <c r="F301" s="129">
        <f>F302</f>
        <v>685</v>
      </c>
      <c r="G301" s="129">
        <f>G302</f>
        <v>685</v>
      </c>
      <c r="J301" s="10"/>
    </row>
    <row r="302" spans="1:10" ht="15" customHeight="1">
      <c r="A302" s="107" t="s">
        <v>233</v>
      </c>
      <c r="B302" s="124"/>
      <c r="C302" s="124"/>
      <c r="D302" s="119"/>
      <c r="E302" s="124">
        <v>610</v>
      </c>
      <c r="F302" s="129">
        <v>685</v>
      </c>
      <c r="G302" s="129">
        <v>685</v>
      </c>
      <c r="J302" s="10"/>
    </row>
    <row r="303" spans="1:10" ht="150.75" customHeight="1">
      <c r="A303" s="142" t="s">
        <v>191</v>
      </c>
      <c r="B303" s="117"/>
      <c r="C303" s="118"/>
      <c r="D303" s="119" t="s">
        <v>192</v>
      </c>
      <c r="E303" s="124"/>
      <c r="F303" s="129">
        <f>F304+F305</f>
        <v>859633</v>
      </c>
      <c r="G303" s="129">
        <f>G304+G305</f>
        <v>859572</v>
      </c>
      <c r="J303" s="10"/>
    </row>
    <row r="304" spans="1:10" ht="15" customHeight="1">
      <c r="A304" s="107" t="s">
        <v>233</v>
      </c>
      <c r="B304" s="117"/>
      <c r="C304" s="118"/>
      <c r="D304" s="119"/>
      <c r="E304" s="100" t="s">
        <v>235</v>
      </c>
      <c r="F304" s="129">
        <v>811287.5</v>
      </c>
      <c r="G304" s="129">
        <v>811226.5</v>
      </c>
      <c r="J304" s="10"/>
    </row>
    <row r="305" spans="1:10" ht="15" customHeight="1">
      <c r="A305" s="107" t="s">
        <v>234</v>
      </c>
      <c r="B305" s="117"/>
      <c r="C305" s="118"/>
      <c r="D305" s="119"/>
      <c r="E305" s="100" t="s">
        <v>236</v>
      </c>
      <c r="F305" s="129">
        <v>48345.5</v>
      </c>
      <c r="G305" s="129">
        <v>48345.5</v>
      </c>
      <c r="J305" s="10"/>
    </row>
    <row r="306" spans="1:10" ht="98.25" customHeight="1">
      <c r="A306" s="107" t="s">
        <v>106</v>
      </c>
      <c r="B306" s="117"/>
      <c r="C306" s="118"/>
      <c r="D306" s="119" t="s">
        <v>193</v>
      </c>
      <c r="E306" s="100"/>
      <c r="F306" s="129">
        <f>F307</f>
        <v>11493</v>
      </c>
      <c r="G306" s="129">
        <f>G307</f>
        <v>11493</v>
      </c>
      <c r="J306" s="10"/>
    </row>
    <row r="307" spans="1:10" ht="35.25" customHeight="1">
      <c r="A307" s="107" t="s">
        <v>102</v>
      </c>
      <c r="B307" s="117"/>
      <c r="C307" s="118"/>
      <c r="D307" s="119"/>
      <c r="E307" s="100" t="s">
        <v>71</v>
      </c>
      <c r="F307" s="129">
        <v>11493</v>
      </c>
      <c r="G307" s="129">
        <v>11493</v>
      </c>
      <c r="J307" s="10"/>
    </row>
    <row r="308" spans="1:10" ht="62.25" customHeight="1">
      <c r="A308" s="107" t="s">
        <v>107</v>
      </c>
      <c r="B308" s="117"/>
      <c r="C308" s="118"/>
      <c r="D308" s="119" t="s">
        <v>194</v>
      </c>
      <c r="E308" s="100"/>
      <c r="F308" s="129">
        <f>F309+F310+F311</f>
        <v>33827</v>
      </c>
      <c r="G308" s="129">
        <f>G309+G310+G311</f>
        <v>30778.8</v>
      </c>
      <c r="J308" s="10"/>
    </row>
    <row r="309" spans="1:10" ht="15" customHeight="1">
      <c r="A309" s="107" t="s">
        <v>233</v>
      </c>
      <c r="B309" s="117"/>
      <c r="C309" s="118"/>
      <c r="D309" s="119"/>
      <c r="E309" s="100" t="s">
        <v>235</v>
      </c>
      <c r="F309" s="129">
        <v>31351.6</v>
      </c>
      <c r="G309" s="129">
        <v>28754</v>
      </c>
      <c r="J309" s="10"/>
    </row>
    <row r="310" spans="1:10" ht="15" customHeight="1">
      <c r="A310" s="107" t="s">
        <v>234</v>
      </c>
      <c r="B310" s="117"/>
      <c r="C310" s="118"/>
      <c r="D310" s="119"/>
      <c r="E310" s="100" t="s">
        <v>236</v>
      </c>
      <c r="F310" s="129">
        <v>1543.8</v>
      </c>
      <c r="G310" s="129">
        <v>1093.2</v>
      </c>
      <c r="J310" s="10"/>
    </row>
    <row r="311" spans="1:10" ht="47.25" customHeight="1">
      <c r="A311" s="107" t="s">
        <v>102</v>
      </c>
      <c r="B311" s="117"/>
      <c r="C311" s="118"/>
      <c r="D311" s="119"/>
      <c r="E311" s="100" t="s">
        <v>71</v>
      </c>
      <c r="F311" s="129">
        <v>931.6</v>
      </c>
      <c r="G311" s="129">
        <v>931.6</v>
      </c>
      <c r="J311" s="10"/>
    </row>
    <row r="312" spans="1:10" ht="43.5" customHeight="1">
      <c r="A312" s="107" t="s">
        <v>108</v>
      </c>
      <c r="B312" s="117"/>
      <c r="C312" s="118"/>
      <c r="D312" s="119" t="s">
        <v>195</v>
      </c>
      <c r="E312" s="100"/>
      <c r="F312" s="129">
        <f>F313</f>
        <v>331</v>
      </c>
      <c r="G312" s="129">
        <f>G313</f>
        <v>65.7</v>
      </c>
      <c r="J312" s="10"/>
    </row>
    <row r="313" spans="1:10" ht="15" customHeight="1">
      <c r="A313" s="107" t="s">
        <v>233</v>
      </c>
      <c r="B313" s="117"/>
      <c r="C313" s="118"/>
      <c r="D313" s="119"/>
      <c r="E313" s="100" t="s">
        <v>235</v>
      </c>
      <c r="F313" s="129">
        <v>331</v>
      </c>
      <c r="G313" s="129">
        <v>65.7</v>
      </c>
      <c r="J313" s="10"/>
    </row>
    <row r="314" spans="1:10" ht="51" customHeight="1">
      <c r="A314" s="107" t="s">
        <v>109</v>
      </c>
      <c r="B314" s="117"/>
      <c r="C314" s="118"/>
      <c r="D314" s="119" t="s">
        <v>196</v>
      </c>
      <c r="E314" s="100"/>
      <c r="F314" s="129">
        <f>F315</f>
        <v>4634</v>
      </c>
      <c r="G314" s="129">
        <f>G315</f>
        <v>2585.9</v>
      </c>
      <c r="J314" s="10"/>
    </row>
    <row r="315" spans="1:10" ht="15.75" customHeight="1">
      <c r="A315" s="107" t="s">
        <v>233</v>
      </c>
      <c r="B315" s="117"/>
      <c r="C315" s="118"/>
      <c r="D315" s="119"/>
      <c r="E315" s="100" t="s">
        <v>235</v>
      </c>
      <c r="F315" s="129">
        <v>4634</v>
      </c>
      <c r="G315" s="129">
        <v>2585.9</v>
      </c>
      <c r="J315" s="10"/>
    </row>
    <row r="316" spans="1:10" ht="46.5" customHeight="1">
      <c r="A316" s="107" t="s">
        <v>110</v>
      </c>
      <c r="B316" s="117"/>
      <c r="C316" s="118"/>
      <c r="D316" s="119" t="s">
        <v>197</v>
      </c>
      <c r="E316" s="100"/>
      <c r="F316" s="129">
        <f>F317+F318</f>
        <v>8494</v>
      </c>
      <c r="G316" s="129">
        <f>G317+G318</f>
        <v>8494</v>
      </c>
      <c r="J316" s="10"/>
    </row>
    <row r="317" spans="1:10" ht="18" customHeight="1">
      <c r="A317" s="107" t="s">
        <v>233</v>
      </c>
      <c r="B317" s="99"/>
      <c r="C317" s="113"/>
      <c r="D317" s="119"/>
      <c r="E317" s="100" t="s">
        <v>235</v>
      </c>
      <c r="F317" s="129">
        <v>7916</v>
      </c>
      <c r="G317" s="129">
        <v>7916</v>
      </c>
      <c r="J317" s="10"/>
    </row>
    <row r="318" spans="1:10" ht="12" customHeight="1">
      <c r="A318" s="107" t="s">
        <v>234</v>
      </c>
      <c r="B318" s="99"/>
      <c r="C318" s="113"/>
      <c r="D318" s="119"/>
      <c r="E318" s="100" t="s">
        <v>236</v>
      </c>
      <c r="F318" s="129">
        <v>578</v>
      </c>
      <c r="G318" s="129">
        <v>578</v>
      </c>
      <c r="J318" s="10"/>
    </row>
    <row r="319" spans="1:10" ht="20.25" customHeight="1">
      <c r="A319" s="107" t="s">
        <v>349</v>
      </c>
      <c r="B319" s="99"/>
      <c r="C319" s="113"/>
      <c r="D319" s="119" t="s">
        <v>350</v>
      </c>
      <c r="E319" s="100"/>
      <c r="F319" s="129">
        <f>F320+F321</f>
        <v>420</v>
      </c>
      <c r="G319" s="129">
        <f>G320+G321</f>
        <v>420</v>
      </c>
      <c r="J319" s="10"/>
    </row>
    <row r="320" spans="1:10" ht="15.75" customHeight="1">
      <c r="A320" s="107" t="s">
        <v>233</v>
      </c>
      <c r="B320" s="99"/>
      <c r="C320" s="113"/>
      <c r="D320" s="119"/>
      <c r="E320" s="100" t="s">
        <v>235</v>
      </c>
      <c r="F320" s="129">
        <v>402.5</v>
      </c>
      <c r="G320" s="129">
        <v>402.5</v>
      </c>
      <c r="J320" s="10"/>
    </row>
    <row r="321" spans="1:10" ht="16.5" customHeight="1">
      <c r="A321" s="107" t="s">
        <v>234</v>
      </c>
      <c r="B321" s="99"/>
      <c r="C321" s="113"/>
      <c r="D321" s="119"/>
      <c r="E321" s="100" t="s">
        <v>236</v>
      </c>
      <c r="F321" s="129">
        <v>17.5</v>
      </c>
      <c r="G321" s="129">
        <v>17.5</v>
      </c>
      <c r="J321" s="10"/>
    </row>
    <row r="322" spans="1:10" ht="58.5" customHeight="1">
      <c r="A322" s="107" t="s">
        <v>371</v>
      </c>
      <c r="B322" s="99"/>
      <c r="C322" s="113"/>
      <c r="D322" s="119" t="s">
        <v>372</v>
      </c>
      <c r="E322" s="100"/>
      <c r="F322" s="129">
        <f>F323</f>
        <v>1000</v>
      </c>
      <c r="G322" s="129">
        <f>G323</f>
        <v>1000</v>
      </c>
      <c r="J322" s="10"/>
    </row>
    <row r="323" spans="1:10" ht="25.5" customHeight="1">
      <c r="A323" s="107" t="s">
        <v>233</v>
      </c>
      <c r="B323" s="99"/>
      <c r="C323" s="113"/>
      <c r="D323" s="119"/>
      <c r="E323" s="100" t="s">
        <v>235</v>
      </c>
      <c r="F323" s="129">
        <v>1000</v>
      </c>
      <c r="G323" s="129">
        <v>1000</v>
      </c>
      <c r="J323" s="10"/>
    </row>
    <row r="324" spans="1:10" ht="59.25" customHeight="1">
      <c r="A324" s="107" t="s">
        <v>351</v>
      </c>
      <c r="B324" s="99"/>
      <c r="C324" s="113"/>
      <c r="D324" s="119" t="s">
        <v>352</v>
      </c>
      <c r="E324" s="100"/>
      <c r="F324" s="129">
        <f>F325</f>
        <v>13046</v>
      </c>
      <c r="G324" s="129">
        <f>G325</f>
        <v>13031.2</v>
      </c>
      <c r="J324" s="10"/>
    </row>
    <row r="325" spans="1:10" ht="17.25" customHeight="1">
      <c r="A325" s="107" t="s">
        <v>233</v>
      </c>
      <c r="B325" s="99"/>
      <c r="C325" s="113"/>
      <c r="D325" s="119"/>
      <c r="E325" s="100" t="s">
        <v>235</v>
      </c>
      <c r="F325" s="129">
        <v>13046</v>
      </c>
      <c r="G325" s="129">
        <v>13031.2</v>
      </c>
      <c r="J325" s="10"/>
    </row>
    <row r="326" spans="1:10" ht="51.75" customHeight="1">
      <c r="A326" s="107" t="s">
        <v>442</v>
      </c>
      <c r="B326" s="99"/>
      <c r="C326" s="113"/>
      <c r="D326" s="119" t="s">
        <v>437</v>
      </c>
      <c r="E326" s="100"/>
      <c r="F326" s="129">
        <f>F327</f>
        <v>7166.8</v>
      </c>
      <c r="G326" s="129">
        <f>G327</f>
        <v>7166.8</v>
      </c>
      <c r="J326" s="10"/>
    </row>
    <row r="327" spans="1:10" ht="17.25" customHeight="1">
      <c r="A327" s="107" t="s">
        <v>233</v>
      </c>
      <c r="B327" s="99"/>
      <c r="C327" s="113"/>
      <c r="D327" s="119"/>
      <c r="E327" s="100" t="s">
        <v>235</v>
      </c>
      <c r="F327" s="129">
        <v>7166.8</v>
      </c>
      <c r="G327" s="129">
        <v>7166.8</v>
      </c>
      <c r="J327" s="10"/>
    </row>
    <row r="328" spans="1:10" ht="39.75" customHeight="1">
      <c r="A328" s="107" t="s">
        <v>470</v>
      </c>
      <c r="B328" s="99"/>
      <c r="C328" s="113"/>
      <c r="D328" s="119" t="s">
        <v>471</v>
      </c>
      <c r="E328" s="100"/>
      <c r="F328" s="129">
        <f>F329</f>
        <v>1705.6</v>
      </c>
      <c r="G328" s="129">
        <f>G329</f>
        <v>1705.6</v>
      </c>
      <c r="J328" s="10"/>
    </row>
    <row r="329" spans="1:10" ht="17.25" customHeight="1">
      <c r="A329" s="107" t="s">
        <v>233</v>
      </c>
      <c r="B329" s="99"/>
      <c r="C329" s="113"/>
      <c r="D329" s="119"/>
      <c r="E329" s="100" t="s">
        <v>235</v>
      </c>
      <c r="F329" s="129">
        <v>1705.6</v>
      </c>
      <c r="G329" s="129">
        <v>1705.6</v>
      </c>
      <c r="J329" s="10"/>
    </row>
    <row r="330" spans="1:10" ht="33" customHeight="1">
      <c r="A330" s="107" t="s">
        <v>472</v>
      </c>
      <c r="B330" s="99"/>
      <c r="C330" s="113"/>
      <c r="D330" s="119" t="s">
        <v>473</v>
      </c>
      <c r="E330" s="100"/>
      <c r="F330" s="129">
        <f>F331</f>
        <v>1153</v>
      </c>
      <c r="G330" s="129">
        <f>G331</f>
        <v>1153</v>
      </c>
      <c r="J330" s="10"/>
    </row>
    <row r="331" spans="1:10" ht="17.25" customHeight="1">
      <c r="A331" s="107" t="s">
        <v>233</v>
      </c>
      <c r="B331" s="99"/>
      <c r="C331" s="113"/>
      <c r="D331" s="119"/>
      <c r="E331" s="100" t="s">
        <v>235</v>
      </c>
      <c r="F331" s="129">
        <v>1153</v>
      </c>
      <c r="G331" s="129">
        <v>1153</v>
      </c>
      <c r="J331" s="10"/>
    </row>
    <row r="332" spans="1:10" ht="30" customHeight="1">
      <c r="A332" s="141" t="s">
        <v>198</v>
      </c>
      <c r="B332" s="99"/>
      <c r="C332" s="113"/>
      <c r="D332" s="138" t="s">
        <v>199</v>
      </c>
      <c r="E332" s="100"/>
      <c r="F332" s="129">
        <f>F333+F336+F338</f>
        <v>44057.9</v>
      </c>
      <c r="G332" s="129">
        <f>G333+G336+G338</f>
        <v>44057.3</v>
      </c>
      <c r="J332" s="10"/>
    </row>
    <row r="333" spans="1:10" ht="18.75" customHeight="1">
      <c r="A333" s="107" t="s">
        <v>7</v>
      </c>
      <c r="B333" s="119"/>
      <c r="C333" s="119"/>
      <c r="D333" s="119" t="s">
        <v>200</v>
      </c>
      <c r="E333" s="124"/>
      <c r="F333" s="129">
        <f>F334+F335</f>
        <v>40643.5</v>
      </c>
      <c r="G333" s="129">
        <f>G334+G335</f>
        <v>40642.9</v>
      </c>
      <c r="J333" s="10"/>
    </row>
    <row r="334" spans="1:10" ht="22.5" customHeight="1">
      <c r="A334" s="107" t="s">
        <v>233</v>
      </c>
      <c r="B334" s="124"/>
      <c r="C334" s="124"/>
      <c r="D334" s="119"/>
      <c r="E334" s="124">
        <v>610</v>
      </c>
      <c r="F334" s="129">
        <v>30611.9</v>
      </c>
      <c r="G334" s="129">
        <v>30611.4</v>
      </c>
      <c r="J334" s="10"/>
    </row>
    <row r="335" spans="1:10" ht="17.25" customHeight="1">
      <c r="A335" s="107" t="s">
        <v>234</v>
      </c>
      <c r="B335" s="124"/>
      <c r="C335" s="124"/>
      <c r="D335" s="119"/>
      <c r="E335" s="124">
        <v>620</v>
      </c>
      <c r="F335" s="129">
        <v>10031.6</v>
      </c>
      <c r="G335" s="129">
        <v>10031.5</v>
      </c>
      <c r="J335" s="10"/>
    </row>
    <row r="336" spans="1:10" ht="26.25" customHeight="1">
      <c r="A336" s="107" t="s">
        <v>105</v>
      </c>
      <c r="B336" s="117"/>
      <c r="C336" s="118"/>
      <c r="D336" s="119" t="s">
        <v>201</v>
      </c>
      <c r="E336" s="124"/>
      <c r="F336" s="129">
        <f>F337</f>
        <v>200</v>
      </c>
      <c r="G336" s="129">
        <f>G337</f>
        <v>200</v>
      </c>
      <c r="J336" s="10"/>
    </row>
    <row r="337" spans="1:10" ht="32.25" customHeight="1">
      <c r="A337" s="107" t="s">
        <v>231</v>
      </c>
      <c r="B337" s="99"/>
      <c r="C337" s="113"/>
      <c r="D337" s="119"/>
      <c r="E337" s="124">
        <v>240</v>
      </c>
      <c r="F337" s="129">
        <v>200</v>
      </c>
      <c r="G337" s="129">
        <v>200</v>
      </c>
      <c r="J337" s="10"/>
    </row>
    <row r="338" spans="1:10" ht="36" customHeight="1">
      <c r="A338" s="170" t="s">
        <v>358</v>
      </c>
      <c r="B338" s="99"/>
      <c r="C338" s="113"/>
      <c r="D338" s="119" t="s">
        <v>373</v>
      </c>
      <c r="E338" s="124"/>
      <c r="F338" s="129">
        <f>F339+F340</f>
        <v>3214.4</v>
      </c>
      <c r="G338" s="129">
        <f>G339+G340</f>
        <v>3214.4</v>
      </c>
      <c r="J338" s="10"/>
    </row>
    <row r="339" spans="1:10" ht="16.5" customHeight="1">
      <c r="A339" s="107" t="s">
        <v>233</v>
      </c>
      <c r="B339" s="124"/>
      <c r="C339" s="124"/>
      <c r="D339" s="119"/>
      <c r="E339" s="124">
        <v>610</v>
      </c>
      <c r="F339" s="129">
        <v>2650</v>
      </c>
      <c r="G339" s="129">
        <v>2650</v>
      </c>
      <c r="J339" s="10"/>
    </row>
    <row r="340" spans="1:10" ht="12.75" customHeight="1">
      <c r="A340" s="107" t="s">
        <v>234</v>
      </c>
      <c r="B340" s="124"/>
      <c r="C340" s="124"/>
      <c r="D340" s="119"/>
      <c r="E340" s="124">
        <v>620</v>
      </c>
      <c r="F340" s="129">
        <v>564.4</v>
      </c>
      <c r="G340" s="129">
        <v>564.4</v>
      </c>
      <c r="J340" s="10"/>
    </row>
    <row r="341" spans="1:10" ht="39.75" customHeight="1">
      <c r="A341" s="80" t="s">
        <v>325</v>
      </c>
      <c r="B341" s="81"/>
      <c r="C341" s="82"/>
      <c r="D341" s="41" t="s">
        <v>149</v>
      </c>
      <c r="E341" s="11"/>
      <c r="F341" s="31">
        <f>F342+F349</f>
        <v>56195</v>
      </c>
      <c r="G341" s="31">
        <f>G342+G349</f>
        <v>56195.1</v>
      </c>
      <c r="J341" s="10"/>
    </row>
    <row r="342" spans="1:10" ht="25.5" customHeight="1">
      <c r="A342" s="68" t="s">
        <v>150</v>
      </c>
      <c r="B342" s="26"/>
      <c r="C342" s="30"/>
      <c r="D342" s="41" t="s">
        <v>151</v>
      </c>
      <c r="E342" s="41"/>
      <c r="F342" s="31">
        <f>F343+F346</f>
        <v>55739</v>
      </c>
      <c r="G342" s="31">
        <f>G343+G346</f>
        <v>55739.1</v>
      </c>
      <c r="J342" s="10"/>
    </row>
    <row r="343" spans="1:10" ht="14.25" customHeight="1">
      <c r="A343" s="61" t="s">
        <v>7</v>
      </c>
      <c r="B343" s="26"/>
      <c r="C343" s="30"/>
      <c r="D343" s="41" t="s">
        <v>152</v>
      </c>
      <c r="E343" s="41"/>
      <c r="F343" s="31">
        <f>F344+F345</f>
        <v>48761.6</v>
      </c>
      <c r="G343" s="31">
        <f>G344+G345</f>
        <v>48761.7</v>
      </c>
      <c r="J343" s="10"/>
    </row>
    <row r="344" spans="1:10" ht="16.5" customHeight="1">
      <c r="A344" s="57" t="s">
        <v>233</v>
      </c>
      <c r="B344" s="34"/>
      <c r="C344" s="75"/>
      <c r="D344" s="51"/>
      <c r="E344" s="11" t="s">
        <v>235</v>
      </c>
      <c r="F344" s="31">
        <v>30829.6</v>
      </c>
      <c r="G344" s="31">
        <v>30829.7</v>
      </c>
      <c r="J344" s="10"/>
    </row>
    <row r="345" spans="1:10" ht="15" customHeight="1">
      <c r="A345" s="57" t="s">
        <v>234</v>
      </c>
      <c r="B345" s="34"/>
      <c r="C345" s="75"/>
      <c r="D345" s="51"/>
      <c r="E345" s="11" t="s">
        <v>236</v>
      </c>
      <c r="F345" s="31">
        <v>17932</v>
      </c>
      <c r="G345" s="31">
        <v>17932</v>
      </c>
      <c r="J345" s="10"/>
    </row>
    <row r="346" spans="1:10" ht="37.5" customHeight="1">
      <c r="A346" s="171" t="s">
        <v>358</v>
      </c>
      <c r="B346" s="119"/>
      <c r="C346" s="119"/>
      <c r="D346" s="128" t="s">
        <v>392</v>
      </c>
      <c r="E346" s="124"/>
      <c r="F346" s="101">
        <f>F347+F348</f>
        <v>6977.4</v>
      </c>
      <c r="G346" s="101">
        <f>G347+G348</f>
        <v>6977.4</v>
      </c>
      <c r="J346" s="10"/>
    </row>
    <row r="347" spans="1:10" ht="15" customHeight="1">
      <c r="A347" s="107" t="s">
        <v>233</v>
      </c>
      <c r="B347" s="119"/>
      <c r="C347" s="119"/>
      <c r="D347" s="119"/>
      <c r="E347" s="124">
        <v>610</v>
      </c>
      <c r="F347" s="101">
        <v>5050.4</v>
      </c>
      <c r="G347" s="101">
        <v>5050.4</v>
      </c>
      <c r="J347" s="10"/>
    </row>
    <row r="348" spans="1:10" ht="15" customHeight="1">
      <c r="A348" s="107" t="s">
        <v>234</v>
      </c>
      <c r="B348" s="119"/>
      <c r="C348" s="119"/>
      <c r="D348" s="119"/>
      <c r="E348" s="124">
        <v>620</v>
      </c>
      <c r="F348" s="101">
        <v>1927</v>
      </c>
      <c r="G348" s="101">
        <v>1927</v>
      </c>
      <c r="J348" s="10"/>
    </row>
    <row r="349" spans="1:10" ht="17.25" customHeight="1">
      <c r="A349" s="68" t="s">
        <v>153</v>
      </c>
      <c r="B349" s="26"/>
      <c r="C349" s="30"/>
      <c r="D349" s="41" t="s">
        <v>154</v>
      </c>
      <c r="E349" s="25"/>
      <c r="F349" s="31">
        <f>F350</f>
        <v>456</v>
      </c>
      <c r="G349" s="31">
        <f>G350</f>
        <v>456</v>
      </c>
      <c r="J349" s="10"/>
    </row>
    <row r="350" spans="1:10" ht="29.25" customHeight="1">
      <c r="A350" s="22" t="s">
        <v>123</v>
      </c>
      <c r="B350" s="26"/>
      <c r="C350" s="30"/>
      <c r="D350" s="41" t="s">
        <v>155</v>
      </c>
      <c r="E350" s="25"/>
      <c r="F350" s="95">
        <f>F351+F352</f>
        <v>456</v>
      </c>
      <c r="G350" s="95">
        <f>G351+G352</f>
        <v>456</v>
      </c>
      <c r="J350" s="10"/>
    </row>
    <row r="351" spans="1:10" ht="13.5" customHeight="1">
      <c r="A351" s="57" t="s">
        <v>233</v>
      </c>
      <c r="B351" s="34"/>
      <c r="C351" s="75"/>
      <c r="D351" s="51"/>
      <c r="E351" s="11" t="s">
        <v>235</v>
      </c>
      <c r="F351" s="95">
        <v>354</v>
      </c>
      <c r="G351" s="95">
        <v>354</v>
      </c>
      <c r="J351" s="10"/>
    </row>
    <row r="352" spans="1:10" ht="15" customHeight="1">
      <c r="A352" s="57" t="s">
        <v>234</v>
      </c>
      <c r="B352" s="34"/>
      <c r="C352" s="75"/>
      <c r="D352" s="51"/>
      <c r="E352" s="11" t="s">
        <v>236</v>
      </c>
      <c r="F352" s="95">
        <v>102</v>
      </c>
      <c r="G352" s="95">
        <v>102</v>
      </c>
      <c r="J352" s="10"/>
    </row>
    <row r="353" spans="1:10" ht="25.5" customHeight="1">
      <c r="A353" s="120" t="s">
        <v>345</v>
      </c>
      <c r="B353" s="148"/>
      <c r="C353" s="113"/>
      <c r="D353" s="100" t="s">
        <v>138</v>
      </c>
      <c r="E353" s="100"/>
      <c r="F353" s="101">
        <f>F354+F359</f>
        <v>166008.2</v>
      </c>
      <c r="G353" s="101">
        <f>G354+G359</f>
        <v>166002.1</v>
      </c>
      <c r="J353" s="10"/>
    </row>
    <row r="354" spans="1:10" ht="25.5" customHeight="1">
      <c r="A354" s="120" t="s">
        <v>264</v>
      </c>
      <c r="B354" s="148"/>
      <c r="C354" s="113"/>
      <c r="D354" s="100" t="s">
        <v>139</v>
      </c>
      <c r="E354" s="100"/>
      <c r="F354" s="101">
        <f>F355+F357</f>
        <v>127721.2</v>
      </c>
      <c r="G354" s="101">
        <f>G355+G357</f>
        <v>127721.2</v>
      </c>
      <c r="J354" s="10"/>
    </row>
    <row r="355" spans="1:10" ht="17.25" customHeight="1">
      <c r="A355" s="120" t="s">
        <v>7</v>
      </c>
      <c r="B355" s="99"/>
      <c r="C355" s="113"/>
      <c r="D355" s="100" t="s">
        <v>140</v>
      </c>
      <c r="E355" s="100"/>
      <c r="F355" s="101">
        <f>F356</f>
        <v>120014.2</v>
      </c>
      <c r="G355" s="101">
        <f>G356</f>
        <v>120014.2</v>
      </c>
      <c r="J355" s="10"/>
    </row>
    <row r="356" spans="1:10" ht="16.5" customHeight="1">
      <c r="A356" s="107" t="s">
        <v>265</v>
      </c>
      <c r="B356" s="98"/>
      <c r="C356" s="99"/>
      <c r="D356" s="100"/>
      <c r="E356" s="100" t="s">
        <v>235</v>
      </c>
      <c r="F356" s="101">
        <v>120014.2</v>
      </c>
      <c r="G356" s="101">
        <v>120014.2</v>
      </c>
      <c r="J356" s="10"/>
    </row>
    <row r="357" spans="1:10" ht="35.25" customHeight="1">
      <c r="A357" s="171" t="s">
        <v>358</v>
      </c>
      <c r="B357" s="98"/>
      <c r="C357" s="99"/>
      <c r="D357" s="100" t="s">
        <v>377</v>
      </c>
      <c r="E357" s="100"/>
      <c r="F357" s="101">
        <f>F358</f>
        <v>7707</v>
      </c>
      <c r="G357" s="101">
        <f>G358</f>
        <v>7707</v>
      </c>
      <c r="J357" s="10"/>
    </row>
    <row r="358" spans="1:10" ht="16.5" customHeight="1">
      <c r="A358" s="107" t="s">
        <v>265</v>
      </c>
      <c r="B358" s="98"/>
      <c r="C358" s="99"/>
      <c r="D358" s="100"/>
      <c r="E358" s="100" t="s">
        <v>235</v>
      </c>
      <c r="F358" s="101">
        <v>7707</v>
      </c>
      <c r="G358" s="101">
        <v>7707</v>
      </c>
      <c r="J358" s="10"/>
    </row>
    <row r="359" spans="1:10" ht="16.5" customHeight="1">
      <c r="A359" s="22" t="s">
        <v>144</v>
      </c>
      <c r="B359" s="25"/>
      <c r="C359" s="26"/>
      <c r="D359" s="11" t="s">
        <v>145</v>
      </c>
      <c r="E359" s="11"/>
      <c r="F359" s="31">
        <f>F360</f>
        <v>38287</v>
      </c>
      <c r="G359" s="31">
        <f>G360</f>
        <v>38280.9</v>
      </c>
      <c r="J359" s="10"/>
    </row>
    <row r="360" spans="1:10" ht="17.25" customHeight="1">
      <c r="A360" s="22" t="s">
        <v>378</v>
      </c>
      <c r="B360" s="25"/>
      <c r="C360" s="26"/>
      <c r="D360" s="69" t="s">
        <v>379</v>
      </c>
      <c r="E360" s="55"/>
      <c r="F360" s="56">
        <f>F361</f>
        <v>38287</v>
      </c>
      <c r="G360" s="56">
        <f>G361</f>
        <v>38280.9</v>
      </c>
      <c r="J360" s="10"/>
    </row>
    <row r="361" spans="1:10" ht="23.25" customHeight="1">
      <c r="A361" s="22" t="s">
        <v>248</v>
      </c>
      <c r="B361" s="25"/>
      <c r="C361" s="26"/>
      <c r="D361" s="69"/>
      <c r="E361" s="55" t="s">
        <v>239</v>
      </c>
      <c r="F361" s="56">
        <v>38287</v>
      </c>
      <c r="G361" s="56">
        <v>38280.9</v>
      </c>
      <c r="J361" s="10"/>
    </row>
    <row r="362" spans="1:10" ht="16.5" customHeight="1">
      <c r="A362" s="170" t="s">
        <v>83</v>
      </c>
      <c r="B362" s="99"/>
      <c r="C362" s="113"/>
      <c r="D362" s="119" t="s">
        <v>177</v>
      </c>
      <c r="E362" s="124"/>
      <c r="F362" s="129">
        <f>F363+F366</f>
        <v>4362</v>
      </c>
      <c r="G362" s="129">
        <f>G363+G366</f>
        <v>4359.700000000001</v>
      </c>
      <c r="J362" s="10"/>
    </row>
    <row r="363" spans="1:10" ht="16.5" customHeight="1">
      <c r="A363" s="17" t="s">
        <v>7</v>
      </c>
      <c r="B363" s="99"/>
      <c r="C363" s="113"/>
      <c r="D363" s="119" t="s">
        <v>252</v>
      </c>
      <c r="E363" s="124"/>
      <c r="F363" s="129">
        <f>F364+F365</f>
        <v>3402</v>
      </c>
      <c r="G363" s="129">
        <f>G364+G365</f>
        <v>3399.7000000000003</v>
      </c>
      <c r="J363" s="10"/>
    </row>
    <row r="364" spans="1:10" ht="16.5" customHeight="1">
      <c r="A364" s="27" t="s">
        <v>265</v>
      </c>
      <c r="B364" s="99"/>
      <c r="C364" s="113"/>
      <c r="D364" s="119"/>
      <c r="E364" s="124">
        <v>610</v>
      </c>
      <c r="F364" s="129">
        <v>2704.5</v>
      </c>
      <c r="G364" s="129">
        <v>2702.3</v>
      </c>
      <c r="J364" s="10"/>
    </row>
    <row r="365" spans="1:10" ht="16.5" customHeight="1">
      <c r="A365" s="107" t="s">
        <v>234</v>
      </c>
      <c r="B365" s="119"/>
      <c r="C365" s="119"/>
      <c r="D365" s="119"/>
      <c r="E365" s="124">
        <v>620</v>
      </c>
      <c r="F365" s="153">
        <v>697.5</v>
      </c>
      <c r="G365" s="153">
        <v>697.4</v>
      </c>
      <c r="J365" s="10"/>
    </row>
    <row r="366" spans="1:10" ht="28.5" customHeight="1">
      <c r="A366" s="170" t="s">
        <v>364</v>
      </c>
      <c r="B366" s="99"/>
      <c r="C366" s="113"/>
      <c r="D366" s="119" t="s">
        <v>365</v>
      </c>
      <c r="E366" s="124"/>
      <c r="F366" s="129">
        <f>F367</f>
        <v>960</v>
      </c>
      <c r="G366" s="129">
        <f>G367</f>
        <v>960</v>
      </c>
      <c r="J366" s="10"/>
    </row>
    <row r="367" spans="1:10" ht="16.5" customHeight="1">
      <c r="A367" s="107" t="s">
        <v>233</v>
      </c>
      <c r="B367" s="124"/>
      <c r="C367" s="124"/>
      <c r="D367" s="119"/>
      <c r="E367" s="124">
        <v>610</v>
      </c>
      <c r="F367" s="31">
        <v>960</v>
      </c>
      <c r="G367" s="31">
        <v>960</v>
      </c>
      <c r="J367" s="10"/>
    </row>
    <row r="368" spans="1:10" ht="22.5" customHeight="1">
      <c r="A368" s="29" t="s">
        <v>28</v>
      </c>
      <c r="B368" s="30" t="s">
        <v>50</v>
      </c>
      <c r="C368" s="30" t="s">
        <v>51</v>
      </c>
      <c r="D368" s="11"/>
      <c r="E368" s="11"/>
      <c r="F368" s="31">
        <f>F369</f>
        <v>510</v>
      </c>
      <c r="G368" s="31">
        <f>G369</f>
        <v>283.20000000000005</v>
      </c>
      <c r="J368" s="10"/>
    </row>
    <row r="369" spans="1:10" ht="25.5" customHeight="1">
      <c r="A369" s="68" t="s">
        <v>323</v>
      </c>
      <c r="B369" s="34"/>
      <c r="C369" s="75"/>
      <c r="D369" s="76" t="s">
        <v>180</v>
      </c>
      <c r="E369" s="19"/>
      <c r="F369" s="31">
        <f>F370+F373+F376</f>
        <v>510</v>
      </c>
      <c r="G369" s="31">
        <f>G370+G373+G376</f>
        <v>283.20000000000005</v>
      </c>
      <c r="J369" s="10"/>
    </row>
    <row r="370" spans="1:10" ht="18" customHeight="1">
      <c r="A370" s="77" t="s">
        <v>181</v>
      </c>
      <c r="B370" s="34"/>
      <c r="C370" s="75"/>
      <c r="D370" s="69" t="s">
        <v>182</v>
      </c>
      <c r="E370" s="19"/>
      <c r="F370" s="31">
        <f>F371</f>
        <v>120</v>
      </c>
      <c r="G370" s="31">
        <f>G371</f>
        <v>77.7</v>
      </c>
      <c r="H370" s="181"/>
      <c r="I370" s="181"/>
      <c r="J370" s="10"/>
    </row>
    <row r="371" spans="1:10" ht="16.5" customHeight="1">
      <c r="A371" s="27" t="s">
        <v>111</v>
      </c>
      <c r="B371" s="26"/>
      <c r="C371" s="11"/>
      <c r="D371" s="51" t="s">
        <v>202</v>
      </c>
      <c r="E371" s="19"/>
      <c r="F371" s="31">
        <f>F372</f>
        <v>120</v>
      </c>
      <c r="G371" s="31">
        <f>G372</f>
        <v>77.7</v>
      </c>
      <c r="J371" s="10"/>
    </row>
    <row r="372" spans="1:10" ht="28.5" customHeight="1">
      <c r="A372" s="57" t="s">
        <v>231</v>
      </c>
      <c r="B372" s="18"/>
      <c r="C372" s="18"/>
      <c r="D372" s="51"/>
      <c r="E372" s="11" t="s">
        <v>239</v>
      </c>
      <c r="F372" s="31">
        <v>120</v>
      </c>
      <c r="G372" s="31">
        <v>77.7</v>
      </c>
      <c r="J372" s="10"/>
    </row>
    <row r="373" spans="1:10" ht="12" customHeight="1">
      <c r="A373" s="79" t="s">
        <v>188</v>
      </c>
      <c r="B373" s="26"/>
      <c r="C373" s="11"/>
      <c r="D373" s="76" t="s">
        <v>189</v>
      </c>
      <c r="E373" s="11"/>
      <c r="F373" s="31">
        <f>F374</f>
        <v>360</v>
      </c>
      <c r="G373" s="31">
        <f>G374</f>
        <v>197.9</v>
      </c>
      <c r="J373" s="10"/>
    </row>
    <row r="374" spans="1:10" ht="12.75" customHeight="1">
      <c r="A374" s="27" t="s">
        <v>111</v>
      </c>
      <c r="B374" s="18"/>
      <c r="C374" s="18"/>
      <c r="D374" s="51" t="s">
        <v>203</v>
      </c>
      <c r="E374" s="11"/>
      <c r="F374" s="31">
        <f>F375</f>
        <v>360</v>
      </c>
      <c r="G374" s="31">
        <f>G375</f>
        <v>197.9</v>
      </c>
      <c r="J374" s="10"/>
    </row>
    <row r="375" spans="1:9" ht="26.25" customHeight="1">
      <c r="A375" s="57" t="s">
        <v>231</v>
      </c>
      <c r="B375" s="18"/>
      <c r="C375" s="18"/>
      <c r="D375" s="51"/>
      <c r="E375" s="11" t="s">
        <v>239</v>
      </c>
      <c r="F375" s="31">
        <v>360</v>
      </c>
      <c r="G375" s="31">
        <v>197.9</v>
      </c>
      <c r="I375" s="10"/>
    </row>
    <row r="376" spans="1:10" ht="24.75" customHeight="1">
      <c r="A376" s="79" t="s">
        <v>198</v>
      </c>
      <c r="B376" s="26"/>
      <c r="C376" s="18"/>
      <c r="D376" s="69" t="s">
        <v>199</v>
      </c>
      <c r="E376" s="19"/>
      <c r="F376" s="31">
        <f>F378</f>
        <v>30</v>
      </c>
      <c r="G376" s="31">
        <f>G378</f>
        <v>7.6</v>
      </c>
      <c r="J376" s="10"/>
    </row>
    <row r="377" spans="1:10" ht="15" customHeight="1">
      <c r="A377" s="27" t="s">
        <v>111</v>
      </c>
      <c r="B377" s="83"/>
      <c r="C377" s="84"/>
      <c r="D377" s="51" t="s">
        <v>204</v>
      </c>
      <c r="E377" s="19"/>
      <c r="F377" s="31">
        <f>F378</f>
        <v>30</v>
      </c>
      <c r="G377" s="31">
        <f>G378</f>
        <v>7.6</v>
      </c>
      <c r="J377" s="10"/>
    </row>
    <row r="378" spans="1:10" ht="25.5" customHeight="1">
      <c r="A378" s="57" t="s">
        <v>231</v>
      </c>
      <c r="B378" s="18"/>
      <c r="C378" s="18"/>
      <c r="D378" s="51"/>
      <c r="E378" s="11" t="s">
        <v>239</v>
      </c>
      <c r="F378" s="31">
        <v>30</v>
      </c>
      <c r="G378" s="31">
        <v>7.6</v>
      </c>
      <c r="J378" s="10"/>
    </row>
    <row r="379" spans="1:10" ht="13.5" customHeight="1">
      <c r="A379" s="29" t="s">
        <v>15</v>
      </c>
      <c r="B379" s="30" t="s">
        <v>50</v>
      </c>
      <c r="C379" s="30" t="s">
        <v>50</v>
      </c>
      <c r="D379" s="11"/>
      <c r="E379" s="11"/>
      <c r="F379" s="93">
        <f>F388+F380</f>
        <v>25988</v>
      </c>
      <c r="G379" s="93">
        <f>G388+G380</f>
        <v>25881.399999999998</v>
      </c>
      <c r="J379" s="10"/>
    </row>
    <row r="380" spans="1:10" ht="27.75" customHeight="1">
      <c r="A380" s="135" t="s">
        <v>323</v>
      </c>
      <c r="B380" s="117"/>
      <c r="C380" s="118"/>
      <c r="D380" s="136" t="s">
        <v>180</v>
      </c>
      <c r="E380" s="124"/>
      <c r="F380" s="129">
        <f>F381</f>
        <v>8208</v>
      </c>
      <c r="G380" s="129">
        <f>G381</f>
        <v>8136.8</v>
      </c>
      <c r="J380" s="10"/>
    </row>
    <row r="381" spans="1:10" ht="28.5" customHeight="1">
      <c r="A381" s="141" t="s">
        <v>198</v>
      </c>
      <c r="B381" s="99"/>
      <c r="C381" s="113"/>
      <c r="D381" s="138" t="s">
        <v>199</v>
      </c>
      <c r="E381" s="124"/>
      <c r="F381" s="129">
        <f>F383+F384</f>
        <v>8208</v>
      </c>
      <c r="G381" s="129">
        <f>G383+G384</f>
        <v>8136.8</v>
      </c>
      <c r="J381" s="10"/>
    </row>
    <row r="382" spans="1:10" ht="16.5" customHeight="1">
      <c r="A382" s="107" t="s">
        <v>205</v>
      </c>
      <c r="B382" s="143"/>
      <c r="C382" s="143"/>
      <c r="D382" s="144" t="s">
        <v>206</v>
      </c>
      <c r="E382" s="124"/>
      <c r="F382" s="129">
        <f>F383</f>
        <v>1000</v>
      </c>
      <c r="G382" s="129">
        <f>G383</f>
        <v>981.1</v>
      </c>
      <c r="J382" s="10"/>
    </row>
    <row r="383" spans="1:10" ht="27" customHeight="1">
      <c r="A383" s="107" t="s">
        <v>231</v>
      </c>
      <c r="B383" s="113"/>
      <c r="C383" s="113"/>
      <c r="D383" s="119"/>
      <c r="E383" s="100" t="s">
        <v>239</v>
      </c>
      <c r="F383" s="129">
        <v>1000</v>
      </c>
      <c r="G383" s="129">
        <v>981.1</v>
      </c>
      <c r="J383" s="10"/>
    </row>
    <row r="384" spans="1:10" ht="27" customHeight="1">
      <c r="A384" s="145" t="s">
        <v>374</v>
      </c>
      <c r="B384" s="113"/>
      <c r="C384" s="113"/>
      <c r="D384" s="119" t="s">
        <v>375</v>
      </c>
      <c r="E384" s="100"/>
      <c r="F384" s="129">
        <f>F385+F386+F387</f>
        <v>7208</v>
      </c>
      <c r="G384" s="129">
        <f>G385+G386+G387</f>
        <v>7155.7</v>
      </c>
      <c r="J384" s="10"/>
    </row>
    <row r="385" spans="1:10" ht="27" customHeight="1">
      <c r="A385" s="107" t="s">
        <v>231</v>
      </c>
      <c r="B385" s="113"/>
      <c r="C385" s="113"/>
      <c r="D385" s="119"/>
      <c r="E385" s="100" t="s">
        <v>239</v>
      </c>
      <c r="F385" s="129">
        <v>1480</v>
      </c>
      <c r="G385" s="129">
        <v>1435.6</v>
      </c>
      <c r="J385" s="10"/>
    </row>
    <row r="386" spans="1:10" ht="18" customHeight="1">
      <c r="A386" s="107" t="s">
        <v>233</v>
      </c>
      <c r="B386" s="113"/>
      <c r="C386" s="113"/>
      <c r="D386" s="119"/>
      <c r="E386" s="100" t="s">
        <v>235</v>
      </c>
      <c r="F386" s="129">
        <v>5474.2</v>
      </c>
      <c r="G386" s="129">
        <v>5466.3</v>
      </c>
      <c r="J386" s="10"/>
    </row>
    <row r="387" spans="1:10" ht="18.75" customHeight="1">
      <c r="A387" s="107" t="s">
        <v>234</v>
      </c>
      <c r="B387" s="113"/>
      <c r="C387" s="113"/>
      <c r="D387" s="119"/>
      <c r="E387" s="100" t="s">
        <v>236</v>
      </c>
      <c r="F387" s="129">
        <v>253.8</v>
      </c>
      <c r="G387" s="129">
        <v>253.8</v>
      </c>
      <c r="J387" s="10"/>
    </row>
    <row r="388" spans="1:10" ht="18" customHeight="1">
      <c r="A388" s="80" t="s">
        <v>326</v>
      </c>
      <c r="B388" s="81"/>
      <c r="C388" s="82"/>
      <c r="D388" s="41" t="s">
        <v>156</v>
      </c>
      <c r="E388" s="11"/>
      <c r="F388" s="31">
        <f>F390+F392+F395</f>
        <v>17780</v>
      </c>
      <c r="G388" s="31">
        <f>G390+G392+G395</f>
        <v>17744.6</v>
      </c>
      <c r="J388" s="10"/>
    </row>
    <row r="389" spans="1:10" ht="22.5" customHeight="1">
      <c r="A389" s="61" t="s">
        <v>157</v>
      </c>
      <c r="B389" s="81"/>
      <c r="C389" s="82"/>
      <c r="D389" s="41" t="s">
        <v>316</v>
      </c>
      <c r="E389" s="11"/>
      <c r="F389" s="31">
        <f>F390</f>
        <v>13339.8</v>
      </c>
      <c r="G389" s="31">
        <f>G390</f>
        <v>13339.8</v>
      </c>
      <c r="J389" s="10"/>
    </row>
    <row r="390" spans="1:10" ht="17.25" customHeight="1">
      <c r="A390" s="61" t="s">
        <v>7</v>
      </c>
      <c r="B390" s="26"/>
      <c r="C390" s="26"/>
      <c r="D390" s="41" t="s">
        <v>307</v>
      </c>
      <c r="E390" s="41"/>
      <c r="F390" s="31">
        <f>F391</f>
        <v>13339.8</v>
      </c>
      <c r="G390" s="31">
        <f>G391</f>
        <v>13339.8</v>
      </c>
      <c r="J390" s="10"/>
    </row>
    <row r="391" spans="1:10" ht="15" customHeight="1">
      <c r="A391" s="57" t="s">
        <v>233</v>
      </c>
      <c r="B391" s="34"/>
      <c r="C391" s="75"/>
      <c r="D391" s="51"/>
      <c r="E391" s="11" t="s">
        <v>235</v>
      </c>
      <c r="F391" s="31">
        <v>13339.8</v>
      </c>
      <c r="G391" s="31">
        <v>13339.8</v>
      </c>
      <c r="J391" s="10"/>
    </row>
    <row r="392" spans="1:10" ht="16.5" customHeight="1">
      <c r="A392" s="68" t="s">
        <v>158</v>
      </c>
      <c r="B392" s="26"/>
      <c r="C392" s="26"/>
      <c r="D392" s="41" t="s">
        <v>159</v>
      </c>
      <c r="E392" s="11"/>
      <c r="F392" s="31">
        <f>F393</f>
        <v>2277</v>
      </c>
      <c r="G392" s="31">
        <f>G393</f>
        <v>2277</v>
      </c>
      <c r="J392" s="10"/>
    </row>
    <row r="393" spans="1:10" ht="18.75" customHeight="1">
      <c r="A393" s="22" t="s">
        <v>16</v>
      </c>
      <c r="B393" s="26"/>
      <c r="C393" s="26"/>
      <c r="D393" s="41" t="s">
        <v>160</v>
      </c>
      <c r="E393" s="11"/>
      <c r="F393" s="31">
        <f>F394</f>
        <v>2277</v>
      </c>
      <c r="G393" s="31">
        <f>G394</f>
        <v>2277</v>
      </c>
      <c r="J393" s="10"/>
    </row>
    <row r="394" spans="1:10" ht="15.75" customHeight="1">
      <c r="A394" s="57" t="s">
        <v>233</v>
      </c>
      <c r="B394" s="34"/>
      <c r="C394" s="75"/>
      <c r="D394" s="51"/>
      <c r="E394" s="11" t="s">
        <v>235</v>
      </c>
      <c r="F394" s="31">
        <v>2277</v>
      </c>
      <c r="G394" s="31">
        <v>2277</v>
      </c>
      <c r="J394" s="10"/>
    </row>
    <row r="395" spans="1:10" ht="27.75" customHeight="1">
      <c r="A395" s="85" t="s">
        <v>313</v>
      </c>
      <c r="B395" s="26"/>
      <c r="C395" s="26"/>
      <c r="D395" s="41" t="s">
        <v>161</v>
      </c>
      <c r="E395" s="11"/>
      <c r="F395" s="31">
        <f>F396</f>
        <v>2163.2</v>
      </c>
      <c r="G395" s="31">
        <f>G396</f>
        <v>2127.8</v>
      </c>
      <c r="J395" s="10"/>
    </row>
    <row r="396" spans="1:10" ht="27" customHeight="1">
      <c r="A396" s="85" t="s">
        <v>162</v>
      </c>
      <c r="B396" s="86"/>
      <c r="C396" s="86"/>
      <c r="D396" s="41" t="s">
        <v>163</v>
      </c>
      <c r="E396" s="11"/>
      <c r="F396" s="31">
        <f>F397</f>
        <v>2163.2</v>
      </c>
      <c r="G396" s="31">
        <f>G397</f>
        <v>2127.8</v>
      </c>
      <c r="J396" s="10"/>
    </row>
    <row r="397" spans="1:10" ht="16.5" customHeight="1">
      <c r="A397" s="57" t="s">
        <v>233</v>
      </c>
      <c r="B397" s="34"/>
      <c r="C397" s="75"/>
      <c r="D397" s="51"/>
      <c r="E397" s="11" t="s">
        <v>235</v>
      </c>
      <c r="F397" s="31">
        <v>2163.2</v>
      </c>
      <c r="G397" s="31">
        <v>2127.8</v>
      </c>
      <c r="J397" s="10"/>
    </row>
    <row r="398" spans="1:10" ht="15" customHeight="1">
      <c r="A398" s="29" t="s">
        <v>21</v>
      </c>
      <c r="B398" s="30" t="s">
        <v>50</v>
      </c>
      <c r="C398" s="30" t="s">
        <v>49</v>
      </c>
      <c r="D398" s="44"/>
      <c r="E398" s="44"/>
      <c r="F398" s="31">
        <f>F399+F405+F425</f>
        <v>79047.59999999999</v>
      </c>
      <c r="G398" s="31">
        <f>G399+G405+G425</f>
        <v>78905.3</v>
      </c>
      <c r="J398" s="10"/>
    </row>
    <row r="399" spans="1:10" ht="26.25" customHeight="1">
      <c r="A399" s="120" t="s">
        <v>415</v>
      </c>
      <c r="B399" s="98"/>
      <c r="C399" s="113"/>
      <c r="D399" s="100" t="s">
        <v>260</v>
      </c>
      <c r="E399" s="121"/>
      <c r="F399" s="101">
        <f>F400</f>
        <v>1074.1</v>
      </c>
      <c r="G399" s="101">
        <f>G400</f>
        <v>1074.1</v>
      </c>
      <c r="J399" s="10"/>
    </row>
    <row r="400" spans="1:10" ht="15" customHeight="1">
      <c r="A400" s="22" t="s">
        <v>339</v>
      </c>
      <c r="B400" s="122"/>
      <c r="C400" s="123"/>
      <c r="D400" s="109" t="s">
        <v>340</v>
      </c>
      <c r="E400" s="121"/>
      <c r="F400" s="101">
        <f>F401+F403</f>
        <v>1074.1</v>
      </c>
      <c r="G400" s="101">
        <f>G401+G403</f>
        <v>1074.1</v>
      </c>
      <c r="J400" s="10"/>
    </row>
    <row r="401" spans="1:10" ht="24" customHeight="1">
      <c r="A401" s="22" t="s">
        <v>383</v>
      </c>
      <c r="B401" s="98"/>
      <c r="C401" s="99"/>
      <c r="D401" s="124" t="s">
        <v>384</v>
      </c>
      <c r="E401" s="100"/>
      <c r="F401" s="101">
        <f>F402</f>
        <v>526.3</v>
      </c>
      <c r="G401" s="101">
        <f>G402</f>
        <v>526.3</v>
      </c>
      <c r="J401" s="10"/>
    </row>
    <row r="402" spans="1:10" ht="27" customHeight="1">
      <c r="A402" s="107" t="s">
        <v>228</v>
      </c>
      <c r="B402" s="98"/>
      <c r="C402" s="99"/>
      <c r="D402" s="124"/>
      <c r="E402" s="100" t="s">
        <v>229</v>
      </c>
      <c r="F402" s="101">
        <v>526.3</v>
      </c>
      <c r="G402" s="101">
        <v>526.3</v>
      </c>
      <c r="J402" s="10"/>
    </row>
    <row r="403" spans="1:10" ht="22.5" customHeight="1">
      <c r="A403" s="145" t="s">
        <v>450</v>
      </c>
      <c r="B403" s="98"/>
      <c r="C403" s="99"/>
      <c r="D403" s="124" t="s">
        <v>451</v>
      </c>
      <c r="E403" s="100"/>
      <c r="F403" s="101">
        <f>F404</f>
        <v>547.8</v>
      </c>
      <c r="G403" s="101">
        <f>G404</f>
        <v>547.8</v>
      </c>
      <c r="J403" s="10"/>
    </row>
    <row r="404" spans="1:10" ht="24" customHeight="1">
      <c r="A404" s="107" t="s">
        <v>228</v>
      </c>
      <c r="B404" s="98"/>
      <c r="C404" s="99"/>
      <c r="D404" s="124"/>
      <c r="E404" s="100" t="s">
        <v>229</v>
      </c>
      <c r="F404" s="101">
        <v>547.8</v>
      </c>
      <c r="G404" s="101">
        <v>547.8</v>
      </c>
      <c r="J404" s="10"/>
    </row>
    <row r="405" spans="1:10" ht="28.5" customHeight="1">
      <c r="A405" s="135" t="s">
        <v>323</v>
      </c>
      <c r="B405" s="117"/>
      <c r="C405" s="118"/>
      <c r="D405" s="136" t="s">
        <v>180</v>
      </c>
      <c r="E405" s="124"/>
      <c r="F405" s="129">
        <f>F406+F409+F413+F416</f>
        <v>62658.6</v>
      </c>
      <c r="G405" s="129">
        <f>G406+G409+G413+G416</f>
        <v>62564.4</v>
      </c>
      <c r="J405" s="10"/>
    </row>
    <row r="406" spans="1:10" ht="16.5" customHeight="1">
      <c r="A406" s="137" t="s">
        <v>181</v>
      </c>
      <c r="B406" s="117"/>
      <c r="C406" s="118"/>
      <c r="D406" s="136" t="s">
        <v>182</v>
      </c>
      <c r="E406" s="124"/>
      <c r="F406" s="129">
        <f>F407</f>
        <v>65</v>
      </c>
      <c r="G406" s="129">
        <f>G407</f>
        <v>65</v>
      </c>
      <c r="J406" s="10"/>
    </row>
    <row r="407" spans="1:10" ht="16.5" customHeight="1">
      <c r="A407" s="107" t="s">
        <v>70</v>
      </c>
      <c r="B407" s="146"/>
      <c r="C407" s="143"/>
      <c r="D407" s="119" t="s">
        <v>207</v>
      </c>
      <c r="E407" s="124"/>
      <c r="F407" s="129">
        <f>F408</f>
        <v>65</v>
      </c>
      <c r="G407" s="129">
        <f>G408</f>
        <v>65</v>
      </c>
      <c r="J407" s="10"/>
    </row>
    <row r="408" spans="1:10" ht="31.5" customHeight="1">
      <c r="A408" s="107" t="s">
        <v>231</v>
      </c>
      <c r="B408" s="113"/>
      <c r="C408" s="113"/>
      <c r="D408" s="119"/>
      <c r="E408" s="100" t="s">
        <v>239</v>
      </c>
      <c r="F408" s="129">
        <v>65</v>
      </c>
      <c r="G408" s="129">
        <v>65</v>
      </c>
      <c r="J408" s="10"/>
    </row>
    <row r="409" spans="1:10" ht="16.5" customHeight="1">
      <c r="A409" s="141" t="s">
        <v>188</v>
      </c>
      <c r="B409" s="99"/>
      <c r="C409" s="113"/>
      <c r="D409" s="119" t="s">
        <v>189</v>
      </c>
      <c r="E409" s="124"/>
      <c r="F409" s="129">
        <f>F410</f>
        <v>913.4</v>
      </c>
      <c r="G409" s="129">
        <f>G410</f>
        <v>902</v>
      </c>
      <c r="J409" s="10"/>
    </row>
    <row r="410" spans="1:10" ht="16.5" customHeight="1">
      <c r="A410" s="107" t="s">
        <v>70</v>
      </c>
      <c r="B410" s="146"/>
      <c r="C410" s="143"/>
      <c r="D410" s="119" t="s">
        <v>208</v>
      </c>
      <c r="E410" s="124"/>
      <c r="F410" s="129">
        <f>F411+F412</f>
        <v>913.4</v>
      </c>
      <c r="G410" s="129">
        <f>G411+G412</f>
        <v>902</v>
      </c>
      <c r="J410" s="10"/>
    </row>
    <row r="411" spans="1:10" ht="31.5" customHeight="1">
      <c r="A411" s="107" t="s">
        <v>231</v>
      </c>
      <c r="B411" s="113"/>
      <c r="C411" s="113"/>
      <c r="D411" s="119"/>
      <c r="E411" s="100" t="s">
        <v>239</v>
      </c>
      <c r="F411" s="129">
        <v>793.4</v>
      </c>
      <c r="G411" s="129">
        <v>782</v>
      </c>
      <c r="J411" s="10"/>
    </row>
    <row r="412" spans="1:10" ht="16.5" customHeight="1">
      <c r="A412" s="107" t="s">
        <v>112</v>
      </c>
      <c r="B412" s="99"/>
      <c r="C412" s="113"/>
      <c r="D412" s="119"/>
      <c r="E412" s="124">
        <v>340</v>
      </c>
      <c r="F412" s="129">
        <v>120</v>
      </c>
      <c r="G412" s="129">
        <v>120</v>
      </c>
      <c r="J412" s="10"/>
    </row>
    <row r="413" spans="1:10" ht="36" customHeight="1">
      <c r="A413" s="141" t="s">
        <v>198</v>
      </c>
      <c r="B413" s="99"/>
      <c r="C413" s="113"/>
      <c r="D413" s="138" t="s">
        <v>199</v>
      </c>
      <c r="E413" s="124"/>
      <c r="F413" s="129">
        <f>F414</f>
        <v>217.6</v>
      </c>
      <c r="G413" s="129">
        <f>G414</f>
        <v>134.8</v>
      </c>
      <c r="J413" s="10"/>
    </row>
    <row r="414" spans="1:10" ht="16.5" customHeight="1">
      <c r="A414" s="107" t="s">
        <v>70</v>
      </c>
      <c r="B414" s="146"/>
      <c r="C414" s="143"/>
      <c r="D414" s="119" t="s">
        <v>209</v>
      </c>
      <c r="E414" s="124"/>
      <c r="F414" s="129">
        <f>F415</f>
        <v>217.6</v>
      </c>
      <c r="G414" s="129">
        <f>G415</f>
        <v>134.8</v>
      </c>
      <c r="J414" s="10"/>
    </row>
    <row r="415" spans="1:10" ht="26.25" customHeight="1">
      <c r="A415" s="107" t="s">
        <v>231</v>
      </c>
      <c r="B415" s="113"/>
      <c r="C415" s="113"/>
      <c r="D415" s="119"/>
      <c r="E415" s="100" t="s">
        <v>239</v>
      </c>
      <c r="F415" s="129">
        <v>217.6</v>
      </c>
      <c r="G415" s="129">
        <v>134.8</v>
      </c>
      <c r="J415" s="10"/>
    </row>
    <row r="416" spans="1:10" ht="16.5" customHeight="1">
      <c r="A416" s="141" t="s">
        <v>210</v>
      </c>
      <c r="B416" s="99"/>
      <c r="C416" s="100"/>
      <c r="D416" s="119" t="s">
        <v>211</v>
      </c>
      <c r="E416" s="124"/>
      <c r="F416" s="129">
        <f>F417+F423+F421+F419</f>
        <v>61462.6</v>
      </c>
      <c r="G416" s="129">
        <f>G417+G423+G421+G419</f>
        <v>61462.6</v>
      </c>
      <c r="J416" s="10"/>
    </row>
    <row r="417" spans="1:10" ht="16.5" customHeight="1">
      <c r="A417" s="107" t="s">
        <v>7</v>
      </c>
      <c r="B417" s="99"/>
      <c r="C417" s="100"/>
      <c r="D417" s="119" t="s">
        <v>212</v>
      </c>
      <c r="E417" s="124"/>
      <c r="F417" s="129">
        <f>F418</f>
        <v>59384.6</v>
      </c>
      <c r="G417" s="129">
        <f>G418</f>
        <v>59384.6</v>
      </c>
      <c r="J417" s="10"/>
    </row>
    <row r="418" spans="1:10" ht="27" customHeight="1">
      <c r="A418" s="107" t="s">
        <v>233</v>
      </c>
      <c r="B418" s="99"/>
      <c r="C418" s="100"/>
      <c r="D418" s="119"/>
      <c r="E418" s="124">
        <v>610</v>
      </c>
      <c r="F418" s="129">
        <v>59384.6</v>
      </c>
      <c r="G418" s="129">
        <v>59384.6</v>
      </c>
      <c r="J418" s="10"/>
    </row>
    <row r="419" spans="1:10" ht="27" customHeight="1">
      <c r="A419" s="107" t="s">
        <v>70</v>
      </c>
      <c r="B419" s="146"/>
      <c r="C419" s="143"/>
      <c r="D419" s="119" t="s">
        <v>447</v>
      </c>
      <c r="E419" s="124"/>
      <c r="F419" s="129">
        <f>F420</f>
        <v>9</v>
      </c>
      <c r="G419" s="129">
        <f>G420</f>
        <v>9</v>
      </c>
      <c r="J419" s="10"/>
    </row>
    <row r="420" spans="1:10" ht="27" customHeight="1">
      <c r="A420" s="107" t="s">
        <v>231</v>
      </c>
      <c r="B420" s="113"/>
      <c r="C420" s="113"/>
      <c r="D420" s="119"/>
      <c r="E420" s="100" t="s">
        <v>239</v>
      </c>
      <c r="F420" s="129">
        <v>9</v>
      </c>
      <c r="G420" s="129">
        <v>9</v>
      </c>
      <c r="J420" s="10"/>
    </row>
    <row r="421" spans="1:10" ht="36" customHeight="1">
      <c r="A421" s="170" t="s">
        <v>358</v>
      </c>
      <c r="B421" s="99"/>
      <c r="C421" s="100"/>
      <c r="D421" s="119" t="s">
        <v>376</v>
      </c>
      <c r="E421" s="124"/>
      <c r="F421" s="129">
        <f>F422</f>
        <v>280</v>
      </c>
      <c r="G421" s="129">
        <f>G422</f>
        <v>280</v>
      </c>
      <c r="J421" s="10"/>
    </row>
    <row r="422" spans="1:10" ht="15" customHeight="1">
      <c r="A422" s="170" t="s">
        <v>233</v>
      </c>
      <c r="B422" s="99"/>
      <c r="C422" s="100"/>
      <c r="D422" s="119"/>
      <c r="E422" s="124">
        <v>610</v>
      </c>
      <c r="F422" s="129">
        <v>280</v>
      </c>
      <c r="G422" s="129">
        <v>280</v>
      </c>
      <c r="J422" s="10"/>
    </row>
    <row r="423" spans="1:10" ht="67.5" customHeight="1">
      <c r="A423" s="107" t="s">
        <v>113</v>
      </c>
      <c r="B423" s="99"/>
      <c r="C423" s="100"/>
      <c r="D423" s="119" t="s">
        <v>213</v>
      </c>
      <c r="E423" s="124"/>
      <c r="F423" s="129">
        <f>F424</f>
        <v>1789</v>
      </c>
      <c r="G423" s="129">
        <f>G424</f>
        <v>1789</v>
      </c>
      <c r="J423" s="10"/>
    </row>
    <row r="424" spans="1:10" ht="15" customHeight="1">
      <c r="A424" s="107" t="s">
        <v>233</v>
      </c>
      <c r="B424" s="99"/>
      <c r="C424" s="100"/>
      <c r="D424" s="119"/>
      <c r="E424" s="124">
        <v>610</v>
      </c>
      <c r="F424" s="129">
        <v>1789</v>
      </c>
      <c r="G424" s="129">
        <v>1789</v>
      </c>
      <c r="J424" s="10"/>
    </row>
    <row r="425" spans="1:10" ht="15" customHeight="1">
      <c r="A425" s="107" t="s">
        <v>99</v>
      </c>
      <c r="B425" s="99"/>
      <c r="C425" s="113"/>
      <c r="D425" s="144" t="s">
        <v>171</v>
      </c>
      <c r="E425" s="124"/>
      <c r="F425" s="129">
        <f>F426</f>
        <v>15314.9</v>
      </c>
      <c r="G425" s="129">
        <f>G426</f>
        <v>15266.800000000001</v>
      </c>
      <c r="J425" s="10"/>
    </row>
    <row r="426" spans="1:10" ht="24.75" customHeight="1">
      <c r="A426" s="107" t="s">
        <v>2</v>
      </c>
      <c r="B426" s="99"/>
      <c r="C426" s="113"/>
      <c r="D426" s="144" t="s">
        <v>172</v>
      </c>
      <c r="E426" s="124"/>
      <c r="F426" s="129">
        <f>F427+F428+F429</f>
        <v>15314.9</v>
      </c>
      <c r="G426" s="129">
        <f>G427+G428+G429</f>
        <v>15266.800000000001</v>
      </c>
      <c r="J426" s="10"/>
    </row>
    <row r="427" spans="1:10" ht="15" customHeight="1">
      <c r="A427" s="107" t="s">
        <v>230</v>
      </c>
      <c r="B427" s="99"/>
      <c r="C427" s="113"/>
      <c r="D427" s="100"/>
      <c r="E427" s="124">
        <v>120</v>
      </c>
      <c r="F427" s="129">
        <v>14394.8</v>
      </c>
      <c r="G427" s="129">
        <v>14385.2</v>
      </c>
      <c r="J427" s="10"/>
    </row>
    <row r="428" spans="1:10" ht="24" customHeight="1">
      <c r="A428" s="107" t="s">
        <v>231</v>
      </c>
      <c r="B428" s="99"/>
      <c r="C428" s="113"/>
      <c r="D428" s="100"/>
      <c r="E428" s="124">
        <v>240</v>
      </c>
      <c r="F428" s="129">
        <v>328.4</v>
      </c>
      <c r="G428" s="129">
        <v>290.2</v>
      </c>
      <c r="J428" s="10"/>
    </row>
    <row r="429" spans="1:10" ht="15" customHeight="1">
      <c r="A429" s="147" t="s">
        <v>232</v>
      </c>
      <c r="B429" s="99"/>
      <c r="C429" s="113"/>
      <c r="D429" s="100"/>
      <c r="E429" s="124">
        <v>850</v>
      </c>
      <c r="F429" s="129">
        <v>591.7</v>
      </c>
      <c r="G429" s="129">
        <v>591.4</v>
      </c>
      <c r="J429" s="10"/>
    </row>
    <row r="430" spans="1:10" ht="15.75" customHeight="1">
      <c r="A430" s="165" t="s">
        <v>128</v>
      </c>
      <c r="B430" s="81" t="s">
        <v>126</v>
      </c>
      <c r="C430" s="165"/>
      <c r="D430" s="165"/>
      <c r="E430" s="165"/>
      <c r="F430" s="96">
        <f>F431+F456</f>
        <v>90590.20000000001</v>
      </c>
      <c r="G430" s="96">
        <f>G431+G456</f>
        <v>90036.8</v>
      </c>
      <c r="J430" s="10"/>
    </row>
    <row r="431" spans="1:10" ht="15.75" customHeight="1">
      <c r="A431" s="65" t="s">
        <v>17</v>
      </c>
      <c r="B431" s="26" t="s">
        <v>126</v>
      </c>
      <c r="C431" s="30" t="s">
        <v>42</v>
      </c>
      <c r="D431" s="44"/>
      <c r="E431" s="41"/>
      <c r="F431" s="31">
        <f>F432+F451</f>
        <v>78769.1</v>
      </c>
      <c r="G431" s="31">
        <f>G432+G451</f>
        <v>78677.3</v>
      </c>
      <c r="J431" s="10"/>
    </row>
    <row r="432" spans="1:10" ht="37.5" customHeight="1">
      <c r="A432" s="80" t="s">
        <v>325</v>
      </c>
      <c r="B432" s="81"/>
      <c r="C432" s="82"/>
      <c r="D432" s="41" t="s">
        <v>149</v>
      </c>
      <c r="E432" s="11"/>
      <c r="F432" s="31">
        <f>F433+F438+F443+F448</f>
        <v>78161.8</v>
      </c>
      <c r="G432" s="31">
        <f>G433+G438+G443+G448</f>
        <v>78161.8</v>
      </c>
      <c r="J432" s="10"/>
    </row>
    <row r="433" spans="1:10" ht="17.25" customHeight="1">
      <c r="A433" s="107" t="s">
        <v>320</v>
      </c>
      <c r="B433" s="11"/>
      <c r="C433" s="87"/>
      <c r="D433" s="41" t="s">
        <v>164</v>
      </c>
      <c r="E433" s="41"/>
      <c r="F433" s="31">
        <f>F434+F436</f>
        <v>10763.800000000001</v>
      </c>
      <c r="G433" s="31">
        <f>G434+G436</f>
        <v>10763.800000000001</v>
      </c>
      <c r="J433" s="10"/>
    </row>
    <row r="434" spans="1:10" ht="18.75" customHeight="1">
      <c r="A434" s="61" t="s">
        <v>7</v>
      </c>
      <c r="B434" s="11"/>
      <c r="C434" s="87"/>
      <c r="D434" s="41" t="s">
        <v>165</v>
      </c>
      <c r="E434" s="41"/>
      <c r="F434" s="31">
        <f>F435</f>
        <v>10046.6</v>
      </c>
      <c r="G434" s="31">
        <f>G435</f>
        <v>10046.6</v>
      </c>
      <c r="J434" s="10"/>
    </row>
    <row r="435" spans="1:10" ht="13.5" customHeight="1">
      <c r="A435" s="57" t="s">
        <v>233</v>
      </c>
      <c r="B435" s="34"/>
      <c r="C435" s="75"/>
      <c r="D435" s="51"/>
      <c r="E435" s="11" t="s">
        <v>235</v>
      </c>
      <c r="F435" s="31">
        <v>10046.6</v>
      </c>
      <c r="G435" s="31">
        <v>10046.6</v>
      </c>
      <c r="J435" s="10"/>
    </row>
    <row r="436" spans="1:10" ht="38.25" customHeight="1">
      <c r="A436" s="171" t="s">
        <v>358</v>
      </c>
      <c r="B436" s="119"/>
      <c r="C436" s="119"/>
      <c r="D436" s="144" t="s">
        <v>393</v>
      </c>
      <c r="E436" s="124"/>
      <c r="F436" s="101">
        <f>F437</f>
        <v>717.2</v>
      </c>
      <c r="G436" s="101">
        <f>G437</f>
        <v>717.2</v>
      </c>
      <c r="J436" s="10"/>
    </row>
    <row r="437" spans="1:10" ht="13.5" customHeight="1">
      <c r="A437" s="107" t="s">
        <v>233</v>
      </c>
      <c r="B437" s="119"/>
      <c r="C437" s="119"/>
      <c r="D437" s="119"/>
      <c r="E437" s="124">
        <v>610</v>
      </c>
      <c r="F437" s="101">
        <v>717.2</v>
      </c>
      <c r="G437" s="101">
        <v>717.2</v>
      </c>
      <c r="J437" s="10"/>
    </row>
    <row r="438" spans="1:10" ht="23.25" customHeight="1">
      <c r="A438" s="108" t="s">
        <v>321</v>
      </c>
      <c r="B438" s="26"/>
      <c r="C438" s="30"/>
      <c r="D438" s="41" t="s">
        <v>314</v>
      </c>
      <c r="E438" s="11"/>
      <c r="F438" s="31">
        <f>F439+F441</f>
        <v>36664</v>
      </c>
      <c r="G438" s="31">
        <f>G439+G441</f>
        <v>36664</v>
      </c>
      <c r="J438" s="10"/>
    </row>
    <row r="439" spans="1:10" ht="19.5" customHeight="1">
      <c r="A439" s="61" t="s">
        <v>7</v>
      </c>
      <c r="B439" s="26"/>
      <c r="C439" s="30"/>
      <c r="D439" s="41" t="s">
        <v>315</v>
      </c>
      <c r="E439" s="11"/>
      <c r="F439" s="31">
        <f>F440</f>
        <v>33664</v>
      </c>
      <c r="G439" s="31">
        <f>G440</f>
        <v>33664</v>
      </c>
      <c r="J439" s="10"/>
    </row>
    <row r="440" spans="1:10" ht="17.25" customHeight="1">
      <c r="A440" s="57" t="s">
        <v>233</v>
      </c>
      <c r="B440" s="34"/>
      <c r="C440" s="75"/>
      <c r="D440" s="51"/>
      <c r="E440" s="11" t="s">
        <v>235</v>
      </c>
      <c r="F440" s="31">
        <v>33664</v>
      </c>
      <c r="G440" s="31">
        <v>33664</v>
      </c>
      <c r="J440" s="10"/>
    </row>
    <row r="441" spans="1:10" ht="34.5" customHeight="1">
      <c r="A441" s="171" t="s">
        <v>358</v>
      </c>
      <c r="B441" s="119"/>
      <c r="C441" s="119"/>
      <c r="D441" s="144" t="s">
        <v>394</v>
      </c>
      <c r="E441" s="124"/>
      <c r="F441" s="101">
        <f>F442</f>
        <v>3000</v>
      </c>
      <c r="G441" s="101">
        <f>G442</f>
        <v>3000</v>
      </c>
      <c r="J441" s="10"/>
    </row>
    <row r="442" spans="1:10" ht="17.25" customHeight="1">
      <c r="A442" s="107" t="s">
        <v>233</v>
      </c>
      <c r="B442" s="119"/>
      <c r="C442" s="119"/>
      <c r="D442" s="119"/>
      <c r="E442" s="124">
        <v>610</v>
      </c>
      <c r="F442" s="101">
        <v>3000</v>
      </c>
      <c r="G442" s="101">
        <v>3000</v>
      </c>
      <c r="J442" s="10"/>
    </row>
    <row r="443" spans="1:10" ht="23.25" customHeight="1">
      <c r="A443" s="108" t="s">
        <v>322</v>
      </c>
      <c r="B443" s="26"/>
      <c r="C443" s="30"/>
      <c r="D443" s="41" t="s">
        <v>166</v>
      </c>
      <c r="E443" s="11"/>
      <c r="F443" s="31">
        <f>F444+F446</f>
        <v>26805</v>
      </c>
      <c r="G443" s="31">
        <f>G444+G446</f>
        <v>26805</v>
      </c>
      <c r="J443" s="10"/>
    </row>
    <row r="444" spans="1:10" ht="20.25" customHeight="1">
      <c r="A444" s="61" t="s">
        <v>7</v>
      </c>
      <c r="B444" s="26"/>
      <c r="C444" s="30"/>
      <c r="D444" s="41" t="s">
        <v>167</v>
      </c>
      <c r="E444" s="11"/>
      <c r="F444" s="31">
        <f>F445</f>
        <v>25037.2</v>
      </c>
      <c r="G444" s="31">
        <f>G445</f>
        <v>25037.2</v>
      </c>
      <c r="J444" s="10"/>
    </row>
    <row r="445" spans="1:10" ht="13.5" customHeight="1">
      <c r="A445" s="57" t="s">
        <v>233</v>
      </c>
      <c r="B445" s="34"/>
      <c r="C445" s="75"/>
      <c r="D445" s="51"/>
      <c r="E445" s="11" t="s">
        <v>235</v>
      </c>
      <c r="F445" s="31">
        <v>25037.2</v>
      </c>
      <c r="G445" s="31">
        <v>25037.2</v>
      </c>
      <c r="J445" s="10"/>
    </row>
    <row r="446" spans="1:10" ht="35.25" customHeight="1">
      <c r="A446" s="171" t="s">
        <v>358</v>
      </c>
      <c r="B446" s="119"/>
      <c r="C446" s="119"/>
      <c r="D446" s="128" t="s">
        <v>395</v>
      </c>
      <c r="E446" s="124"/>
      <c r="F446" s="101">
        <f>F447</f>
        <v>1767.8</v>
      </c>
      <c r="G446" s="101">
        <f>G447</f>
        <v>1767.8</v>
      </c>
      <c r="J446" s="10"/>
    </row>
    <row r="447" spans="1:10" ht="13.5" customHeight="1">
      <c r="A447" s="107" t="s">
        <v>233</v>
      </c>
      <c r="B447" s="119"/>
      <c r="C447" s="119"/>
      <c r="D447" s="119"/>
      <c r="E447" s="124">
        <v>610</v>
      </c>
      <c r="F447" s="101">
        <v>1767.8</v>
      </c>
      <c r="G447" s="101">
        <v>1767.8</v>
      </c>
      <c r="J447" s="10"/>
    </row>
    <row r="448" spans="1:10" ht="15" customHeight="1">
      <c r="A448" s="108" t="s">
        <v>153</v>
      </c>
      <c r="B448" s="11"/>
      <c r="C448" s="87"/>
      <c r="D448" s="41" t="s">
        <v>154</v>
      </c>
      <c r="E448" s="41"/>
      <c r="F448" s="31">
        <f>F449</f>
        <v>3929</v>
      </c>
      <c r="G448" s="31">
        <f>G449</f>
        <v>3929</v>
      </c>
      <c r="J448" s="10"/>
    </row>
    <row r="449" spans="1:10" ht="24.75" customHeight="1">
      <c r="A449" s="22" t="s">
        <v>123</v>
      </c>
      <c r="B449" s="11"/>
      <c r="C449" s="87"/>
      <c r="D449" s="41" t="s">
        <v>155</v>
      </c>
      <c r="E449" s="41"/>
      <c r="F449" s="31">
        <f>F450</f>
        <v>3929</v>
      </c>
      <c r="G449" s="31">
        <f>G450</f>
        <v>3929</v>
      </c>
      <c r="J449" s="10"/>
    </row>
    <row r="450" spans="1:10" ht="15.75" customHeight="1">
      <c r="A450" s="57" t="s">
        <v>233</v>
      </c>
      <c r="B450" s="34"/>
      <c r="C450" s="75"/>
      <c r="D450" s="51"/>
      <c r="E450" s="11" t="s">
        <v>235</v>
      </c>
      <c r="F450" s="31">
        <v>3929</v>
      </c>
      <c r="G450" s="31">
        <v>3929</v>
      </c>
      <c r="J450" s="10"/>
    </row>
    <row r="451" spans="1:10" ht="15.75" customHeight="1">
      <c r="A451" s="107" t="s">
        <v>83</v>
      </c>
      <c r="B451" s="140"/>
      <c r="C451" s="159"/>
      <c r="D451" s="124" t="s">
        <v>177</v>
      </c>
      <c r="E451" s="124"/>
      <c r="F451" s="101">
        <f>F452+F454</f>
        <v>607.3</v>
      </c>
      <c r="G451" s="101">
        <f>G452+G454</f>
        <v>515.5</v>
      </c>
      <c r="J451" s="10"/>
    </row>
    <row r="452" spans="1:10" ht="15.75" customHeight="1">
      <c r="A452" s="27" t="s">
        <v>7</v>
      </c>
      <c r="B452" s="26"/>
      <c r="C452" s="18"/>
      <c r="D452" s="19" t="s">
        <v>252</v>
      </c>
      <c r="E452" s="11"/>
      <c r="F452" s="101">
        <f>F453</f>
        <v>509.3</v>
      </c>
      <c r="G452" s="101">
        <f>G453</f>
        <v>417.5</v>
      </c>
      <c r="J452" s="10"/>
    </row>
    <row r="453" spans="1:10" ht="15.75" customHeight="1">
      <c r="A453" s="57" t="s">
        <v>233</v>
      </c>
      <c r="B453" s="26"/>
      <c r="C453" s="18"/>
      <c r="D453" s="19"/>
      <c r="E453" s="11" t="s">
        <v>235</v>
      </c>
      <c r="F453" s="101">
        <v>509.3</v>
      </c>
      <c r="G453" s="101">
        <v>417.5</v>
      </c>
      <c r="J453" s="10"/>
    </row>
    <row r="454" spans="1:10" ht="15.75" customHeight="1">
      <c r="A454" s="151" t="s">
        <v>464</v>
      </c>
      <c r="B454" s="26"/>
      <c r="C454" s="18"/>
      <c r="D454" s="19" t="s">
        <v>465</v>
      </c>
      <c r="E454" s="11"/>
      <c r="F454" s="101">
        <f>F455</f>
        <v>98</v>
      </c>
      <c r="G454" s="101">
        <f>G455</f>
        <v>98</v>
      </c>
      <c r="J454" s="10"/>
    </row>
    <row r="455" spans="1:10" ht="28.5" customHeight="1">
      <c r="A455" s="57" t="s">
        <v>231</v>
      </c>
      <c r="B455" s="26"/>
      <c r="C455" s="18"/>
      <c r="D455" s="19"/>
      <c r="E455" s="11" t="s">
        <v>239</v>
      </c>
      <c r="F455" s="101">
        <v>98</v>
      </c>
      <c r="G455" s="101">
        <v>98</v>
      </c>
      <c r="J455" s="10"/>
    </row>
    <row r="456" spans="1:7" ht="15.75" customHeight="1">
      <c r="A456" s="65" t="s">
        <v>76</v>
      </c>
      <c r="B456" s="26" t="s">
        <v>126</v>
      </c>
      <c r="C456" s="30" t="s">
        <v>45</v>
      </c>
      <c r="D456" s="11"/>
      <c r="E456" s="11"/>
      <c r="F456" s="31">
        <f>F457</f>
        <v>11821.099999999999</v>
      </c>
      <c r="G456" s="31">
        <f>G457</f>
        <v>11359.499999999998</v>
      </c>
    </row>
    <row r="457" spans="1:7" ht="39" customHeight="1">
      <c r="A457" s="80" t="s">
        <v>324</v>
      </c>
      <c r="B457" s="81"/>
      <c r="C457" s="82"/>
      <c r="D457" s="41" t="s">
        <v>149</v>
      </c>
      <c r="E457" s="11"/>
      <c r="F457" s="31">
        <f>F461+F458</f>
        <v>11821.099999999999</v>
      </c>
      <c r="G457" s="31">
        <f>G461+G458</f>
        <v>11359.499999999998</v>
      </c>
    </row>
    <row r="458" spans="1:7" ht="19.5" customHeight="1">
      <c r="A458" s="108" t="s">
        <v>153</v>
      </c>
      <c r="B458" s="11"/>
      <c r="C458" s="87"/>
      <c r="D458" s="41" t="s">
        <v>154</v>
      </c>
      <c r="E458" s="11"/>
      <c r="F458" s="31">
        <f>F459</f>
        <v>615</v>
      </c>
      <c r="G458" s="31">
        <f>G459</f>
        <v>615</v>
      </c>
    </row>
    <row r="459" spans="1:7" ht="26.25" customHeight="1">
      <c r="A459" s="22" t="s">
        <v>123</v>
      </c>
      <c r="B459" s="11"/>
      <c r="C459" s="87"/>
      <c r="D459" s="41" t="s">
        <v>155</v>
      </c>
      <c r="E459" s="11"/>
      <c r="F459" s="31">
        <f>F460</f>
        <v>615</v>
      </c>
      <c r="G459" s="31">
        <f>G460</f>
        <v>615</v>
      </c>
    </row>
    <row r="460" spans="1:7" ht="27.75" customHeight="1">
      <c r="A460" s="57" t="s">
        <v>231</v>
      </c>
      <c r="B460" s="26"/>
      <c r="C460" s="18"/>
      <c r="D460" s="11"/>
      <c r="E460" s="19">
        <v>240</v>
      </c>
      <c r="F460" s="31">
        <v>615</v>
      </c>
      <c r="G460" s="31">
        <v>615</v>
      </c>
    </row>
    <row r="461" spans="1:7" ht="17.25" customHeight="1">
      <c r="A461" s="22" t="s">
        <v>168</v>
      </c>
      <c r="B461" s="26"/>
      <c r="C461" s="26"/>
      <c r="D461" s="41" t="s">
        <v>169</v>
      </c>
      <c r="E461" s="11"/>
      <c r="F461" s="31">
        <f>SUM(F463:F465)</f>
        <v>11206.099999999999</v>
      </c>
      <c r="G461" s="31">
        <f>SUM(G463:G465)</f>
        <v>10744.499999999998</v>
      </c>
    </row>
    <row r="462" spans="1:7" ht="19.5" customHeight="1">
      <c r="A462" s="88" t="s">
        <v>2</v>
      </c>
      <c r="B462" s="26"/>
      <c r="C462" s="26"/>
      <c r="D462" s="41" t="s">
        <v>170</v>
      </c>
      <c r="E462" s="11"/>
      <c r="F462" s="31">
        <f>SUM(F463:F465)</f>
        <v>11206.099999999999</v>
      </c>
      <c r="G462" s="31">
        <f>SUM(G463:G465)</f>
        <v>10744.499999999998</v>
      </c>
    </row>
    <row r="463" spans="1:7" ht="18" customHeight="1">
      <c r="A463" s="57" t="s">
        <v>230</v>
      </c>
      <c r="B463" s="26"/>
      <c r="C463" s="18"/>
      <c r="D463" s="11"/>
      <c r="E463" s="19">
        <v>120</v>
      </c>
      <c r="F463" s="31">
        <v>9908.8</v>
      </c>
      <c r="G463" s="31">
        <v>9520.8</v>
      </c>
    </row>
    <row r="464" spans="1:7" ht="27" customHeight="1">
      <c r="A464" s="57" t="s">
        <v>231</v>
      </c>
      <c r="B464" s="26"/>
      <c r="C464" s="18"/>
      <c r="D464" s="11"/>
      <c r="E464" s="19">
        <v>240</v>
      </c>
      <c r="F464" s="31">
        <v>1260.8</v>
      </c>
      <c r="G464" s="31">
        <v>1202.9</v>
      </c>
    </row>
    <row r="465" spans="1:7" ht="13.5" customHeight="1">
      <c r="A465" s="58" t="s">
        <v>232</v>
      </c>
      <c r="B465" s="26"/>
      <c r="C465" s="18"/>
      <c r="D465" s="11"/>
      <c r="E465" s="19">
        <v>850</v>
      </c>
      <c r="F465" s="31">
        <v>36.5</v>
      </c>
      <c r="G465" s="31">
        <v>20.8</v>
      </c>
    </row>
    <row r="466" spans="1:7" ht="17.25" customHeight="1">
      <c r="A466" s="165" t="s">
        <v>129</v>
      </c>
      <c r="B466" s="166" t="s">
        <v>49</v>
      </c>
      <c r="C466" s="167"/>
      <c r="D466" s="168"/>
      <c r="E466" s="168"/>
      <c r="F466" s="96">
        <f>F467+F475+F487+F492</f>
        <v>221488.3</v>
      </c>
      <c r="G466" s="96">
        <f>G467+G475+G487+G492</f>
        <v>215028.00000000003</v>
      </c>
    </row>
    <row r="467" spans="1:7" ht="15" customHeight="1">
      <c r="A467" s="65" t="s">
        <v>29</v>
      </c>
      <c r="B467" s="30" t="s">
        <v>49</v>
      </c>
      <c r="C467" s="30" t="s">
        <v>42</v>
      </c>
      <c r="D467" s="45"/>
      <c r="E467" s="43"/>
      <c r="F467" s="31">
        <f>F468</f>
        <v>166157.9</v>
      </c>
      <c r="G467" s="31">
        <f>G468</f>
        <v>161297.1</v>
      </c>
    </row>
    <row r="468" spans="1:7" ht="24.75" customHeight="1">
      <c r="A468" s="22" t="s">
        <v>274</v>
      </c>
      <c r="B468" s="23"/>
      <c r="C468" s="54"/>
      <c r="D468" s="41" t="s">
        <v>275</v>
      </c>
      <c r="E468" s="43"/>
      <c r="F468" s="31">
        <f>F469+F472</f>
        <v>166157.9</v>
      </c>
      <c r="G468" s="31">
        <f>G469+G472</f>
        <v>161297.1</v>
      </c>
    </row>
    <row r="469" spans="1:7" ht="38.25" customHeight="1">
      <c r="A469" s="22" t="s">
        <v>327</v>
      </c>
      <c r="B469" s="23"/>
      <c r="C469" s="54"/>
      <c r="D469" s="41" t="s">
        <v>277</v>
      </c>
      <c r="E469" s="43"/>
      <c r="F469" s="31">
        <f>F470</f>
        <v>147182.9</v>
      </c>
      <c r="G469" s="31">
        <f>G470</f>
        <v>146250.9</v>
      </c>
    </row>
    <row r="470" spans="1:7" ht="24.75" customHeight="1">
      <c r="A470" s="22" t="s">
        <v>96</v>
      </c>
      <c r="B470" s="11"/>
      <c r="C470" s="44"/>
      <c r="D470" s="41" t="s">
        <v>278</v>
      </c>
      <c r="E470" s="41"/>
      <c r="F470" s="31">
        <f>F471</f>
        <v>147182.9</v>
      </c>
      <c r="G470" s="31">
        <f>G471</f>
        <v>146250.9</v>
      </c>
    </row>
    <row r="471" spans="1:7" ht="17.25" customHeight="1">
      <c r="A471" s="22" t="s">
        <v>265</v>
      </c>
      <c r="B471" s="11"/>
      <c r="C471" s="44"/>
      <c r="D471" s="41"/>
      <c r="E471" s="41" t="s">
        <v>235</v>
      </c>
      <c r="F471" s="31">
        <v>147182.9</v>
      </c>
      <c r="G471" s="31">
        <v>146250.9</v>
      </c>
    </row>
    <row r="472" spans="1:7" ht="15.75" customHeight="1">
      <c r="A472" s="22" t="s">
        <v>279</v>
      </c>
      <c r="B472" s="11"/>
      <c r="C472" s="44"/>
      <c r="D472" s="41" t="s">
        <v>280</v>
      </c>
      <c r="E472" s="41"/>
      <c r="F472" s="31">
        <f>F473</f>
        <v>18975</v>
      </c>
      <c r="G472" s="31">
        <f>G473</f>
        <v>15046.2</v>
      </c>
    </row>
    <row r="473" spans="1:7" ht="48.75" customHeight="1">
      <c r="A473" s="46" t="s">
        <v>97</v>
      </c>
      <c r="B473" s="11"/>
      <c r="C473" s="44"/>
      <c r="D473" s="41" t="s">
        <v>281</v>
      </c>
      <c r="E473" s="41"/>
      <c r="F473" s="31">
        <f>F474</f>
        <v>18975</v>
      </c>
      <c r="G473" s="31">
        <f>G474</f>
        <v>15046.2</v>
      </c>
    </row>
    <row r="474" spans="1:7" ht="15.75" customHeight="1">
      <c r="A474" s="22" t="s">
        <v>265</v>
      </c>
      <c r="B474" s="11"/>
      <c r="C474" s="44"/>
      <c r="D474" s="41"/>
      <c r="E474" s="41" t="s">
        <v>235</v>
      </c>
      <c r="F474" s="31">
        <v>18975</v>
      </c>
      <c r="G474" s="31">
        <v>15046.2</v>
      </c>
    </row>
    <row r="475" spans="1:7" ht="18" customHeight="1">
      <c r="A475" s="65" t="s">
        <v>30</v>
      </c>
      <c r="B475" s="30" t="s">
        <v>49</v>
      </c>
      <c r="C475" s="30" t="s">
        <v>43</v>
      </c>
      <c r="D475" s="23"/>
      <c r="E475" s="23"/>
      <c r="F475" s="31">
        <f>F476</f>
        <v>31729.4</v>
      </c>
      <c r="G475" s="31">
        <f>G476</f>
        <v>30565.800000000003</v>
      </c>
    </row>
    <row r="476" spans="1:7" ht="24" customHeight="1">
      <c r="A476" s="22" t="s">
        <v>274</v>
      </c>
      <c r="B476" s="23"/>
      <c r="C476" s="54"/>
      <c r="D476" s="41" t="s">
        <v>275</v>
      </c>
      <c r="E476" s="43"/>
      <c r="F476" s="31">
        <f>F477+F482</f>
        <v>31729.4</v>
      </c>
      <c r="G476" s="31">
        <f>G477+G482</f>
        <v>30565.800000000003</v>
      </c>
    </row>
    <row r="477" spans="1:7" ht="27" customHeight="1">
      <c r="A477" s="22" t="s">
        <v>282</v>
      </c>
      <c r="B477" s="23"/>
      <c r="C477" s="54"/>
      <c r="D477" s="41" t="s">
        <v>283</v>
      </c>
      <c r="E477" s="43"/>
      <c r="F477" s="31">
        <f>F478+F480</f>
        <v>9101</v>
      </c>
      <c r="G477" s="31">
        <f>G478+G480</f>
        <v>8893.2</v>
      </c>
    </row>
    <row r="478" spans="1:7" ht="16.5" customHeight="1">
      <c r="A478" s="22" t="s">
        <v>7</v>
      </c>
      <c r="B478" s="11"/>
      <c r="C478" s="44"/>
      <c r="D478" s="41" t="s">
        <v>285</v>
      </c>
      <c r="E478" s="41"/>
      <c r="F478" s="31">
        <f>F479</f>
        <v>160</v>
      </c>
      <c r="G478" s="31">
        <f>G479</f>
        <v>153.2</v>
      </c>
    </row>
    <row r="479" spans="1:7" ht="18" customHeight="1">
      <c r="A479" s="22" t="s">
        <v>265</v>
      </c>
      <c r="B479" s="11"/>
      <c r="C479" s="44"/>
      <c r="D479" s="41"/>
      <c r="E479" s="41" t="s">
        <v>235</v>
      </c>
      <c r="F479" s="31">
        <v>160</v>
      </c>
      <c r="G479" s="31">
        <v>153.2</v>
      </c>
    </row>
    <row r="480" spans="1:7" ht="25.5" customHeight="1">
      <c r="A480" s="22" t="s">
        <v>96</v>
      </c>
      <c r="B480" s="25"/>
      <c r="C480" s="26"/>
      <c r="D480" s="41" t="s">
        <v>284</v>
      </c>
      <c r="E480" s="11"/>
      <c r="F480" s="31">
        <f>F481</f>
        <v>8941</v>
      </c>
      <c r="G480" s="31">
        <f>G481</f>
        <v>8740</v>
      </c>
    </row>
    <row r="481" spans="1:7" ht="15.75" customHeight="1">
      <c r="A481" s="22" t="s">
        <v>265</v>
      </c>
      <c r="B481" s="11"/>
      <c r="C481" s="44"/>
      <c r="D481" s="41"/>
      <c r="E481" s="41" t="s">
        <v>235</v>
      </c>
      <c r="F481" s="31">
        <v>8941</v>
      </c>
      <c r="G481" s="31">
        <v>8740</v>
      </c>
    </row>
    <row r="482" spans="1:7" ht="34.5" customHeight="1">
      <c r="A482" s="22" t="s">
        <v>276</v>
      </c>
      <c r="B482" s="23"/>
      <c r="C482" s="54"/>
      <c r="D482" s="41" t="s">
        <v>277</v>
      </c>
      <c r="E482" s="43"/>
      <c r="F482" s="31">
        <f>F483+F485</f>
        <v>22628.4</v>
      </c>
      <c r="G482" s="31">
        <f>G483+G485</f>
        <v>21672.600000000002</v>
      </c>
    </row>
    <row r="483" spans="1:7" ht="17.25" customHeight="1">
      <c r="A483" s="22" t="s">
        <v>347</v>
      </c>
      <c r="B483" s="23"/>
      <c r="C483" s="54"/>
      <c r="D483" s="41" t="s">
        <v>346</v>
      </c>
      <c r="E483" s="43"/>
      <c r="F483" s="31">
        <f>F484</f>
        <v>780</v>
      </c>
      <c r="G483" s="31">
        <f>G484</f>
        <v>754.9</v>
      </c>
    </row>
    <row r="484" spans="1:7" ht="18.75" customHeight="1">
      <c r="A484" s="22" t="s">
        <v>265</v>
      </c>
      <c r="B484" s="23"/>
      <c r="C484" s="54"/>
      <c r="D484" s="41"/>
      <c r="E484" s="41" t="s">
        <v>235</v>
      </c>
      <c r="F484" s="31">
        <v>780</v>
      </c>
      <c r="G484" s="31">
        <v>754.9</v>
      </c>
    </row>
    <row r="485" spans="1:7" ht="24.75" customHeight="1">
      <c r="A485" s="22" t="s">
        <v>96</v>
      </c>
      <c r="B485" s="11"/>
      <c r="C485" s="44"/>
      <c r="D485" s="41" t="s">
        <v>278</v>
      </c>
      <c r="E485" s="41"/>
      <c r="F485" s="31">
        <f>F486</f>
        <v>21848.4</v>
      </c>
      <c r="G485" s="31">
        <f>G486</f>
        <v>20917.7</v>
      </c>
    </row>
    <row r="486" spans="1:7" ht="18" customHeight="1">
      <c r="A486" s="22" t="s">
        <v>265</v>
      </c>
      <c r="B486" s="11"/>
      <c r="C486" s="44"/>
      <c r="D486" s="41"/>
      <c r="E486" s="41" t="s">
        <v>235</v>
      </c>
      <c r="F486" s="31">
        <v>21848.4</v>
      </c>
      <c r="G486" s="31">
        <v>20917.7</v>
      </c>
    </row>
    <row r="487" spans="1:7" ht="15.75" customHeight="1">
      <c r="A487" s="65" t="s">
        <v>55</v>
      </c>
      <c r="B487" s="30" t="s">
        <v>49</v>
      </c>
      <c r="C487" s="30" t="s">
        <v>44</v>
      </c>
      <c r="D487" s="23"/>
      <c r="E487" s="23"/>
      <c r="F487" s="31">
        <f aca="true" t="shared" si="5" ref="F487:G490">F488</f>
        <v>15080.7</v>
      </c>
      <c r="G487" s="31">
        <f t="shared" si="5"/>
        <v>15080.7</v>
      </c>
    </row>
    <row r="488" spans="1:7" ht="27.75" customHeight="1">
      <c r="A488" s="22" t="s">
        <v>274</v>
      </c>
      <c r="B488" s="23"/>
      <c r="C488" s="54"/>
      <c r="D488" s="41" t="s">
        <v>275</v>
      </c>
      <c r="E488" s="23"/>
      <c r="F488" s="31">
        <f t="shared" si="5"/>
        <v>15080.7</v>
      </c>
      <c r="G488" s="31">
        <f t="shared" si="5"/>
        <v>15080.7</v>
      </c>
    </row>
    <row r="489" spans="1:7" ht="39.75" customHeight="1">
      <c r="A489" s="22" t="s">
        <v>327</v>
      </c>
      <c r="B489" s="23"/>
      <c r="C489" s="54"/>
      <c r="D489" s="41" t="s">
        <v>277</v>
      </c>
      <c r="E489" s="43"/>
      <c r="F489" s="31">
        <f t="shared" si="5"/>
        <v>15080.7</v>
      </c>
      <c r="G489" s="31">
        <f t="shared" si="5"/>
        <v>15080.7</v>
      </c>
    </row>
    <row r="490" spans="1:7" ht="24" customHeight="1">
      <c r="A490" s="22" t="s">
        <v>96</v>
      </c>
      <c r="B490" s="11"/>
      <c r="C490" s="44"/>
      <c r="D490" s="41" t="s">
        <v>278</v>
      </c>
      <c r="E490" s="41"/>
      <c r="F490" s="31">
        <f t="shared" si="5"/>
        <v>15080.7</v>
      </c>
      <c r="G490" s="31">
        <f t="shared" si="5"/>
        <v>15080.7</v>
      </c>
    </row>
    <row r="491" spans="1:7" ht="18.75" customHeight="1">
      <c r="A491" s="22" t="s">
        <v>265</v>
      </c>
      <c r="B491" s="11"/>
      <c r="C491" s="44"/>
      <c r="D491" s="41"/>
      <c r="E491" s="41" t="s">
        <v>235</v>
      </c>
      <c r="F491" s="31">
        <v>15080.7</v>
      </c>
      <c r="G491" s="31">
        <v>15080.7</v>
      </c>
    </row>
    <row r="492" spans="1:7" ht="16.5" customHeight="1">
      <c r="A492" s="65" t="s">
        <v>98</v>
      </c>
      <c r="B492" s="30" t="s">
        <v>49</v>
      </c>
      <c r="C492" s="30" t="s">
        <v>49</v>
      </c>
      <c r="D492" s="23"/>
      <c r="E492" s="23"/>
      <c r="F492" s="31">
        <f>F493</f>
        <v>8520.3</v>
      </c>
      <c r="G492" s="31">
        <f>G493</f>
        <v>8084.4</v>
      </c>
    </row>
    <row r="493" spans="1:7" ht="24.75" customHeight="1">
      <c r="A493" s="22" t="s">
        <v>274</v>
      </c>
      <c r="B493" s="23"/>
      <c r="C493" s="54"/>
      <c r="D493" s="41" t="s">
        <v>275</v>
      </c>
      <c r="E493" s="11"/>
      <c r="F493" s="31">
        <f>F494</f>
        <v>8520.3</v>
      </c>
      <c r="G493" s="31">
        <f>G494</f>
        <v>8084.4</v>
      </c>
    </row>
    <row r="494" spans="1:7" ht="16.5" customHeight="1">
      <c r="A494" s="22" t="s">
        <v>146</v>
      </c>
      <c r="B494" s="23"/>
      <c r="C494" s="54"/>
      <c r="D494" s="41" t="s">
        <v>286</v>
      </c>
      <c r="E494" s="55"/>
      <c r="F494" s="56">
        <f>F495+F498</f>
        <v>8520.3</v>
      </c>
      <c r="G494" s="56">
        <f>G495+G498</f>
        <v>8084.4</v>
      </c>
    </row>
    <row r="495" spans="1:7" ht="16.5" customHeight="1">
      <c r="A495" s="22" t="s">
        <v>2</v>
      </c>
      <c r="B495" s="25"/>
      <c r="C495" s="26"/>
      <c r="D495" s="11" t="s">
        <v>287</v>
      </c>
      <c r="E495" s="55"/>
      <c r="F495" s="56">
        <f>F496+F497</f>
        <v>3542.3</v>
      </c>
      <c r="G495" s="56">
        <f>G496+G497</f>
        <v>3306.9</v>
      </c>
    </row>
    <row r="496" spans="1:7" ht="16.5" customHeight="1">
      <c r="A496" s="22" t="s">
        <v>230</v>
      </c>
      <c r="B496" s="25"/>
      <c r="C496" s="26"/>
      <c r="D496" s="11"/>
      <c r="E496" s="55" t="s">
        <v>247</v>
      </c>
      <c r="F496" s="56">
        <v>3486.5</v>
      </c>
      <c r="G496" s="56">
        <v>3306.9</v>
      </c>
    </row>
    <row r="497" spans="1:7" ht="26.25" customHeight="1">
      <c r="A497" s="22" t="s">
        <v>248</v>
      </c>
      <c r="B497" s="25"/>
      <c r="C497" s="26"/>
      <c r="D497" s="11"/>
      <c r="E497" s="55" t="s">
        <v>239</v>
      </c>
      <c r="F497" s="56">
        <v>55.8</v>
      </c>
      <c r="G497" s="56">
        <v>0</v>
      </c>
    </row>
    <row r="498" spans="1:7" ht="27" customHeight="1">
      <c r="A498" s="22" t="s">
        <v>96</v>
      </c>
      <c r="B498" s="25"/>
      <c r="C498" s="26"/>
      <c r="D498" s="11" t="s">
        <v>288</v>
      </c>
      <c r="E498" s="55"/>
      <c r="F498" s="56">
        <f>F499+F500+F501</f>
        <v>4978</v>
      </c>
      <c r="G498" s="56">
        <f>G499+G500+G501</f>
        <v>4777.5</v>
      </c>
    </row>
    <row r="499" spans="1:7" ht="16.5" customHeight="1">
      <c r="A499" s="22" t="s">
        <v>230</v>
      </c>
      <c r="B499" s="25"/>
      <c r="C499" s="26"/>
      <c r="D499" s="11"/>
      <c r="E499" s="55" t="s">
        <v>247</v>
      </c>
      <c r="F499" s="56">
        <v>4020</v>
      </c>
      <c r="G499" s="56">
        <v>3959.6</v>
      </c>
    </row>
    <row r="500" spans="1:7" ht="26.25" customHeight="1">
      <c r="A500" s="22" t="s">
        <v>248</v>
      </c>
      <c r="B500" s="25"/>
      <c r="C500" s="26"/>
      <c r="D500" s="11"/>
      <c r="E500" s="55" t="s">
        <v>239</v>
      </c>
      <c r="F500" s="56">
        <v>954.8</v>
      </c>
      <c r="G500" s="56">
        <v>815</v>
      </c>
    </row>
    <row r="501" spans="1:7" ht="14.25" customHeight="1">
      <c r="A501" s="22" t="s">
        <v>249</v>
      </c>
      <c r="B501" s="25"/>
      <c r="C501" s="26"/>
      <c r="D501" s="11"/>
      <c r="E501" s="55" t="s">
        <v>242</v>
      </c>
      <c r="F501" s="56">
        <v>3.2</v>
      </c>
      <c r="G501" s="56">
        <v>2.9</v>
      </c>
    </row>
    <row r="502" spans="1:7" ht="18" customHeight="1">
      <c r="A502" s="165" t="s">
        <v>289</v>
      </c>
      <c r="B502" s="81" t="s">
        <v>53</v>
      </c>
      <c r="C502" s="165"/>
      <c r="D502" s="165"/>
      <c r="E502" s="165"/>
      <c r="F502" s="96">
        <f>F503+F507+F552</f>
        <v>137987.1</v>
      </c>
      <c r="G502" s="96">
        <f>G503+G507+G552</f>
        <v>133346.2</v>
      </c>
    </row>
    <row r="503" spans="1:7" ht="15" customHeight="1">
      <c r="A503" s="29" t="s">
        <v>290</v>
      </c>
      <c r="B503" s="30" t="s">
        <v>53</v>
      </c>
      <c r="C503" s="30" t="s">
        <v>42</v>
      </c>
      <c r="D503" s="20"/>
      <c r="E503" s="20"/>
      <c r="F503" s="31">
        <f aca="true" t="shared" si="6" ref="F503:G505">F504</f>
        <v>3037.1</v>
      </c>
      <c r="G503" s="31">
        <f t="shared" si="6"/>
        <v>2989.3</v>
      </c>
    </row>
    <row r="504" spans="1:7" ht="15" customHeight="1">
      <c r="A504" s="24" t="s">
        <v>83</v>
      </c>
      <c r="B504" s="26"/>
      <c r="C504" s="18"/>
      <c r="D504" s="19" t="s">
        <v>177</v>
      </c>
      <c r="E504" s="19"/>
      <c r="F504" s="31">
        <f t="shared" si="6"/>
        <v>3037.1</v>
      </c>
      <c r="G504" s="31">
        <f t="shared" si="6"/>
        <v>2989.3</v>
      </c>
    </row>
    <row r="505" spans="1:13" ht="58.5" customHeight="1">
      <c r="A505" s="22" t="s">
        <v>81</v>
      </c>
      <c r="B505" s="26"/>
      <c r="C505" s="18"/>
      <c r="D505" s="11" t="s">
        <v>178</v>
      </c>
      <c r="E505" s="19"/>
      <c r="F505" s="31">
        <f t="shared" si="6"/>
        <v>3037.1</v>
      </c>
      <c r="G505" s="31">
        <f t="shared" si="6"/>
        <v>2989.3</v>
      </c>
      <c r="I505" s="14"/>
      <c r="J505" s="12"/>
      <c r="K505" s="15"/>
      <c r="L505" s="15"/>
      <c r="M505" s="15"/>
    </row>
    <row r="506" spans="1:14" ht="36" customHeight="1">
      <c r="A506" s="57" t="s">
        <v>228</v>
      </c>
      <c r="B506" s="26"/>
      <c r="C506" s="18"/>
      <c r="D506" s="19"/>
      <c r="E506" s="11" t="s">
        <v>229</v>
      </c>
      <c r="F506" s="129">
        <v>3037.1</v>
      </c>
      <c r="G506" s="129">
        <v>2989.3</v>
      </c>
      <c r="H506" s="180"/>
      <c r="I506" s="179"/>
      <c r="J506" s="13"/>
      <c r="K506" s="13"/>
      <c r="L506" s="15"/>
      <c r="M506" s="16"/>
      <c r="N506" s="16"/>
    </row>
    <row r="507" spans="1:7" ht="17.25" customHeight="1">
      <c r="A507" s="29" t="s">
        <v>91</v>
      </c>
      <c r="B507" s="30" t="s">
        <v>53</v>
      </c>
      <c r="C507" s="30" t="s">
        <v>44</v>
      </c>
      <c r="D507" s="20"/>
      <c r="E507" s="20"/>
      <c r="F507" s="31">
        <f>F508+F537+F529+F533</f>
        <v>80512</v>
      </c>
      <c r="G507" s="31">
        <f>G508+G537+G529+G533</f>
        <v>78172.4</v>
      </c>
    </row>
    <row r="508" spans="1:7" ht="27" customHeight="1">
      <c r="A508" s="120" t="s">
        <v>415</v>
      </c>
      <c r="B508" s="98"/>
      <c r="C508" s="113"/>
      <c r="D508" s="100" t="s">
        <v>260</v>
      </c>
      <c r="E508" s="100"/>
      <c r="F508" s="101">
        <f>F509+F516+F521+F526</f>
        <v>17568.3</v>
      </c>
      <c r="G508" s="101">
        <f>G509+G516+G521+G526</f>
        <v>17564.899999999998</v>
      </c>
    </row>
    <row r="509" spans="1:7" ht="15" customHeight="1">
      <c r="A509" s="120" t="s">
        <v>261</v>
      </c>
      <c r="B509" s="98"/>
      <c r="C509" s="113"/>
      <c r="D509" s="100" t="s">
        <v>262</v>
      </c>
      <c r="E509" s="100"/>
      <c r="F509" s="101">
        <f>F510+F512+F514</f>
        <v>4726</v>
      </c>
      <c r="G509" s="101">
        <f>G510+G512+G514</f>
        <v>4723.799999999999</v>
      </c>
    </row>
    <row r="510" spans="1:7" ht="17.25" customHeight="1">
      <c r="A510" s="120" t="s">
        <v>92</v>
      </c>
      <c r="B510" s="98"/>
      <c r="C510" s="113"/>
      <c r="D510" s="100" t="s">
        <v>263</v>
      </c>
      <c r="E510" s="124"/>
      <c r="F510" s="101">
        <f>F511</f>
        <v>1966</v>
      </c>
      <c r="G510" s="101">
        <f>G511</f>
        <v>1965.1</v>
      </c>
    </row>
    <row r="511" spans="1:7" ht="17.25" customHeight="1">
      <c r="A511" s="107" t="s">
        <v>240</v>
      </c>
      <c r="B511" s="98"/>
      <c r="C511" s="113"/>
      <c r="D511" s="124"/>
      <c r="E511" s="100" t="s">
        <v>241</v>
      </c>
      <c r="F511" s="101">
        <v>1966</v>
      </c>
      <c r="G511" s="101">
        <v>1965.1</v>
      </c>
    </row>
    <row r="512" spans="1:8" ht="24" customHeight="1">
      <c r="A512" s="145" t="s">
        <v>424</v>
      </c>
      <c r="B512" s="98"/>
      <c r="C512" s="113"/>
      <c r="D512" s="124" t="s">
        <v>425</v>
      </c>
      <c r="E512" s="100"/>
      <c r="F512" s="101">
        <f>F513</f>
        <v>794</v>
      </c>
      <c r="G512" s="101">
        <f>G513</f>
        <v>793.6</v>
      </c>
      <c r="H512" s="130"/>
    </row>
    <row r="513" spans="1:7" ht="17.25" customHeight="1">
      <c r="A513" s="22" t="s">
        <v>240</v>
      </c>
      <c r="B513" s="98"/>
      <c r="C513" s="113"/>
      <c r="D513" s="124"/>
      <c r="E513" s="100" t="s">
        <v>241</v>
      </c>
      <c r="F513" s="101">
        <v>794</v>
      </c>
      <c r="G513" s="101">
        <v>793.6</v>
      </c>
    </row>
    <row r="514" spans="1:7" ht="23.25" customHeight="1">
      <c r="A514" s="145" t="s">
        <v>426</v>
      </c>
      <c r="B514" s="98"/>
      <c r="C514" s="113"/>
      <c r="D514" s="124" t="s">
        <v>427</v>
      </c>
      <c r="E514" s="100"/>
      <c r="F514" s="101">
        <f>F515</f>
        <v>1966</v>
      </c>
      <c r="G514" s="101">
        <f>G515</f>
        <v>1965.1</v>
      </c>
    </row>
    <row r="515" spans="1:7" ht="18.75" customHeight="1">
      <c r="A515" s="22" t="s">
        <v>240</v>
      </c>
      <c r="B515" s="98"/>
      <c r="C515" s="113"/>
      <c r="D515" s="124"/>
      <c r="E515" s="100" t="s">
        <v>241</v>
      </c>
      <c r="F515" s="101">
        <v>1966</v>
      </c>
      <c r="G515" s="101">
        <v>1965.1</v>
      </c>
    </row>
    <row r="516" spans="1:7" ht="19.5" customHeight="1">
      <c r="A516" s="22" t="s">
        <v>339</v>
      </c>
      <c r="B516" s="98"/>
      <c r="C516" s="113"/>
      <c r="D516" s="124" t="s">
        <v>340</v>
      </c>
      <c r="E516" s="100"/>
      <c r="F516" s="101">
        <f>F517+F519</f>
        <v>787.3</v>
      </c>
      <c r="G516" s="101">
        <f>G517+G519</f>
        <v>786.3</v>
      </c>
    </row>
    <row r="517" spans="1:7" ht="24.75" customHeight="1">
      <c r="A517" s="22" t="s">
        <v>341</v>
      </c>
      <c r="B517" s="98"/>
      <c r="C517" s="113"/>
      <c r="D517" s="124" t="s">
        <v>342</v>
      </c>
      <c r="E517" s="100"/>
      <c r="F517" s="101">
        <f>F518</f>
        <v>39.3</v>
      </c>
      <c r="G517" s="101">
        <f>G518</f>
        <v>39.3</v>
      </c>
    </row>
    <row r="518" spans="1:7" ht="26.25" customHeight="1">
      <c r="A518" s="107" t="s">
        <v>228</v>
      </c>
      <c r="B518" s="98"/>
      <c r="C518" s="113"/>
      <c r="D518" s="124"/>
      <c r="E518" s="100" t="s">
        <v>229</v>
      </c>
      <c r="F518" s="101">
        <v>39.3</v>
      </c>
      <c r="G518" s="101">
        <v>39.3</v>
      </c>
    </row>
    <row r="519" spans="1:7" ht="23.25" customHeight="1">
      <c r="A519" s="46" t="s">
        <v>445</v>
      </c>
      <c r="B519" s="98"/>
      <c r="C519" s="113"/>
      <c r="D519" s="124" t="s">
        <v>444</v>
      </c>
      <c r="E519" s="100"/>
      <c r="F519" s="101">
        <f>F520</f>
        <v>748</v>
      </c>
      <c r="G519" s="101">
        <f>G520</f>
        <v>747</v>
      </c>
    </row>
    <row r="520" spans="1:7" ht="24.75" customHeight="1">
      <c r="A520" s="107" t="s">
        <v>228</v>
      </c>
      <c r="B520" s="98"/>
      <c r="C520" s="113"/>
      <c r="D520" s="124"/>
      <c r="E520" s="100" t="s">
        <v>229</v>
      </c>
      <c r="F520" s="101">
        <v>748</v>
      </c>
      <c r="G520" s="101">
        <v>747</v>
      </c>
    </row>
    <row r="521" spans="1:7" ht="24.75" customHeight="1">
      <c r="A521" s="149" t="s">
        <v>385</v>
      </c>
      <c r="B521" s="98"/>
      <c r="C521" s="113"/>
      <c r="D521" s="103" t="s">
        <v>428</v>
      </c>
      <c r="E521" s="150"/>
      <c r="F521" s="106">
        <f>F522+F524</f>
        <v>10264.7</v>
      </c>
      <c r="G521" s="106">
        <f>G522+G524</f>
        <v>10264.5</v>
      </c>
    </row>
    <row r="522" spans="1:7" ht="17.25" customHeight="1">
      <c r="A522" s="149" t="s">
        <v>386</v>
      </c>
      <c r="B522" s="98"/>
      <c r="C522" s="113"/>
      <c r="D522" s="103" t="s">
        <v>429</v>
      </c>
      <c r="E522" s="150"/>
      <c r="F522" s="106">
        <f>F523</f>
        <v>102.7</v>
      </c>
      <c r="G522" s="106">
        <f>G523</f>
        <v>102.7</v>
      </c>
    </row>
    <row r="523" spans="1:7" ht="17.25" customHeight="1">
      <c r="A523" s="22" t="s">
        <v>240</v>
      </c>
      <c r="B523" s="98"/>
      <c r="C523" s="113"/>
      <c r="D523" s="103"/>
      <c r="E523" s="150" t="s">
        <v>241</v>
      </c>
      <c r="F523" s="106">
        <v>102.7</v>
      </c>
      <c r="G523" s="106">
        <v>102.7</v>
      </c>
    </row>
    <row r="524" spans="1:7" ht="37.5" customHeight="1">
      <c r="A524" s="22" t="s">
        <v>430</v>
      </c>
      <c r="B524" s="98"/>
      <c r="C524" s="113"/>
      <c r="D524" s="103" t="s">
        <v>431</v>
      </c>
      <c r="E524" s="150"/>
      <c r="F524" s="106">
        <f>F525</f>
        <v>10162</v>
      </c>
      <c r="G524" s="106">
        <f>G525</f>
        <v>10161.8</v>
      </c>
    </row>
    <row r="525" spans="1:7" ht="18" customHeight="1">
      <c r="A525" s="22" t="s">
        <v>240</v>
      </c>
      <c r="B525" s="98"/>
      <c r="C525" s="113"/>
      <c r="D525" s="103"/>
      <c r="E525" s="150" t="s">
        <v>241</v>
      </c>
      <c r="F525" s="106">
        <v>10162</v>
      </c>
      <c r="G525" s="106">
        <v>10161.8</v>
      </c>
    </row>
    <row r="526" spans="1:7" ht="23.25" customHeight="1">
      <c r="A526" s="22" t="s">
        <v>432</v>
      </c>
      <c r="B526" s="98"/>
      <c r="C526" s="113"/>
      <c r="D526" s="103" t="s">
        <v>433</v>
      </c>
      <c r="E526" s="150"/>
      <c r="F526" s="106">
        <f>F527</f>
        <v>1790.3</v>
      </c>
      <c r="G526" s="106">
        <f>G527</f>
        <v>1790.3</v>
      </c>
    </row>
    <row r="527" spans="1:7" ht="58.5" customHeight="1">
      <c r="A527" s="22" t="s">
        <v>434</v>
      </c>
      <c r="B527" s="98"/>
      <c r="C527" s="113"/>
      <c r="D527" s="103" t="s">
        <v>435</v>
      </c>
      <c r="E527" s="150"/>
      <c r="F527" s="106">
        <f>F528</f>
        <v>1790.3</v>
      </c>
      <c r="G527" s="106">
        <f>G528</f>
        <v>1790.3</v>
      </c>
    </row>
    <row r="528" spans="1:7" ht="14.25" customHeight="1">
      <c r="A528" s="22" t="s">
        <v>240</v>
      </c>
      <c r="B528" s="98"/>
      <c r="C528" s="113"/>
      <c r="D528" s="103"/>
      <c r="E528" s="150" t="s">
        <v>241</v>
      </c>
      <c r="F528" s="106">
        <v>1790.3</v>
      </c>
      <c r="G528" s="106">
        <v>1790.3</v>
      </c>
    </row>
    <row r="529" spans="1:7" ht="26.25" customHeight="1">
      <c r="A529" s="68" t="s">
        <v>323</v>
      </c>
      <c r="B529" s="117"/>
      <c r="C529" s="75"/>
      <c r="D529" s="76" t="s">
        <v>180</v>
      </c>
      <c r="E529" s="19"/>
      <c r="F529" s="31">
        <f aca="true" t="shared" si="7" ref="F529:G531">F530</f>
        <v>1320.4</v>
      </c>
      <c r="G529" s="31">
        <f t="shared" si="7"/>
        <v>619.5</v>
      </c>
    </row>
    <row r="530" spans="1:7" ht="17.25" customHeight="1">
      <c r="A530" s="79" t="s">
        <v>188</v>
      </c>
      <c r="B530" s="26"/>
      <c r="C530" s="11"/>
      <c r="D530" s="51" t="s">
        <v>189</v>
      </c>
      <c r="E530" s="19"/>
      <c r="F530" s="31">
        <f t="shared" si="7"/>
        <v>1320.4</v>
      </c>
      <c r="G530" s="31">
        <f t="shared" si="7"/>
        <v>619.5</v>
      </c>
    </row>
    <row r="531" spans="1:7" ht="17.25" customHeight="1">
      <c r="A531" s="27" t="s">
        <v>67</v>
      </c>
      <c r="B531" s="26"/>
      <c r="C531" s="11"/>
      <c r="D531" s="51" t="s">
        <v>214</v>
      </c>
      <c r="E531" s="19"/>
      <c r="F531" s="31">
        <f t="shared" si="7"/>
        <v>1320.4</v>
      </c>
      <c r="G531" s="31">
        <f t="shared" si="7"/>
        <v>619.5</v>
      </c>
    </row>
    <row r="532" spans="1:7" ht="14.25" customHeight="1">
      <c r="A532" s="27" t="s">
        <v>223</v>
      </c>
      <c r="B532" s="26"/>
      <c r="C532" s="18"/>
      <c r="D532" s="51"/>
      <c r="E532" s="11" t="s">
        <v>222</v>
      </c>
      <c r="F532" s="31">
        <v>1320.4</v>
      </c>
      <c r="G532" s="31">
        <v>619.5</v>
      </c>
    </row>
    <row r="533" spans="1:7" ht="24" customHeight="1">
      <c r="A533" s="120" t="s">
        <v>274</v>
      </c>
      <c r="B533" s="26"/>
      <c r="C533" s="18"/>
      <c r="D533" s="124" t="s">
        <v>275</v>
      </c>
      <c r="E533" s="100"/>
      <c r="F533" s="101">
        <f aca="true" t="shared" si="8" ref="F533:G535">F534</f>
        <v>919.5</v>
      </c>
      <c r="G533" s="101">
        <f t="shared" si="8"/>
        <v>661.9</v>
      </c>
    </row>
    <row r="534" spans="1:7" ht="33.75" customHeight="1">
      <c r="A534" s="120" t="s">
        <v>276</v>
      </c>
      <c r="B534" s="26"/>
      <c r="C534" s="18"/>
      <c r="D534" s="100" t="s">
        <v>277</v>
      </c>
      <c r="E534" s="100"/>
      <c r="F534" s="101">
        <f t="shared" si="8"/>
        <v>919.5</v>
      </c>
      <c r="G534" s="101">
        <f t="shared" si="8"/>
        <v>661.9</v>
      </c>
    </row>
    <row r="535" spans="1:7" ht="14.25" customHeight="1">
      <c r="A535" s="120" t="s">
        <v>27</v>
      </c>
      <c r="B535" s="26"/>
      <c r="C535" s="18"/>
      <c r="D535" s="100" t="s">
        <v>348</v>
      </c>
      <c r="E535" s="100"/>
      <c r="F535" s="101">
        <f t="shared" si="8"/>
        <v>919.5</v>
      </c>
      <c r="G535" s="101">
        <f t="shared" si="8"/>
        <v>661.9</v>
      </c>
    </row>
    <row r="536" spans="1:7" ht="15.75" customHeight="1">
      <c r="A536" s="120" t="s">
        <v>265</v>
      </c>
      <c r="B536" s="26"/>
      <c r="C536" s="18"/>
      <c r="D536" s="128"/>
      <c r="E536" s="128" t="s">
        <v>235</v>
      </c>
      <c r="F536" s="101">
        <v>919.5</v>
      </c>
      <c r="G536" s="101">
        <v>661.9</v>
      </c>
    </row>
    <row r="537" spans="1:7" ht="17.25" customHeight="1">
      <c r="A537" s="24" t="s">
        <v>83</v>
      </c>
      <c r="B537" s="26"/>
      <c r="C537" s="18"/>
      <c r="D537" s="19" t="s">
        <v>177</v>
      </c>
      <c r="E537" s="19"/>
      <c r="F537" s="31">
        <f>F538+F541+F544+F549</f>
        <v>60703.8</v>
      </c>
      <c r="G537" s="31">
        <f>G538+G541+G544+G549</f>
        <v>59326.100000000006</v>
      </c>
    </row>
    <row r="538" spans="1:7" ht="19.5" customHeight="1">
      <c r="A538" s="22" t="s">
        <v>121</v>
      </c>
      <c r="B538" s="11"/>
      <c r="C538" s="21"/>
      <c r="D538" s="11" t="s">
        <v>308</v>
      </c>
      <c r="E538" s="11"/>
      <c r="F538" s="31">
        <f>F539+F540</f>
        <v>2571</v>
      </c>
      <c r="G538" s="31">
        <f>G539+G540</f>
        <v>2561.2000000000003</v>
      </c>
    </row>
    <row r="539" spans="1:7" ht="23.25" customHeight="1">
      <c r="A539" s="57" t="s">
        <v>231</v>
      </c>
      <c r="B539" s="18"/>
      <c r="C539" s="18"/>
      <c r="D539" s="51"/>
      <c r="E539" s="11" t="s">
        <v>239</v>
      </c>
      <c r="F539" s="31">
        <v>19</v>
      </c>
      <c r="G539" s="31">
        <v>18.8</v>
      </c>
    </row>
    <row r="540" spans="1:7" ht="22.5" customHeight="1">
      <c r="A540" s="57" t="s">
        <v>240</v>
      </c>
      <c r="B540" s="26"/>
      <c r="C540" s="26"/>
      <c r="D540" s="11"/>
      <c r="E540" s="11" t="s">
        <v>241</v>
      </c>
      <c r="F540" s="31">
        <v>2552</v>
      </c>
      <c r="G540" s="31">
        <v>2542.4</v>
      </c>
    </row>
    <row r="541" spans="1:7" ht="15.75" customHeight="1">
      <c r="A541" s="24" t="s">
        <v>27</v>
      </c>
      <c r="B541" s="26"/>
      <c r="C541" s="18"/>
      <c r="D541" s="19" t="s">
        <v>273</v>
      </c>
      <c r="E541" s="19"/>
      <c r="F541" s="31">
        <f>SUM(F542:F543)</f>
        <v>543.4</v>
      </c>
      <c r="G541" s="31">
        <f>SUM(G542:G543)</f>
        <v>526</v>
      </c>
    </row>
    <row r="542" spans="1:7" ht="24.75" customHeight="1">
      <c r="A542" s="57" t="s">
        <v>231</v>
      </c>
      <c r="B542" s="113"/>
      <c r="C542" s="18"/>
      <c r="D542" s="51"/>
      <c r="E542" s="11" t="s">
        <v>239</v>
      </c>
      <c r="F542" s="95">
        <v>250</v>
      </c>
      <c r="G542" s="95">
        <v>232.6</v>
      </c>
    </row>
    <row r="543" spans="1:7" ht="24.75" customHeight="1">
      <c r="A543" s="57" t="s">
        <v>228</v>
      </c>
      <c r="B543" s="99"/>
      <c r="C543" s="18"/>
      <c r="D543" s="19"/>
      <c r="E543" s="11" t="s">
        <v>229</v>
      </c>
      <c r="F543" s="31">
        <v>293.4</v>
      </c>
      <c r="G543" s="31">
        <v>293.4</v>
      </c>
    </row>
    <row r="544" spans="1:7" ht="15.75" customHeight="1">
      <c r="A544" s="17" t="s">
        <v>67</v>
      </c>
      <c r="B544" s="98"/>
      <c r="C544" s="18"/>
      <c r="D544" s="11" t="s">
        <v>179</v>
      </c>
      <c r="E544" s="19"/>
      <c r="F544" s="31">
        <f>SUM(F545:F548)</f>
        <v>8677.4</v>
      </c>
      <c r="G544" s="31">
        <f>SUM(G545:G548)</f>
        <v>7536.8</v>
      </c>
    </row>
    <row r="545" spans="1:7" ht="24.75" customHeight="1">
      <c r="A545" s="22" t="s">
        <v>248</v>
      </c>
      <c r="B545" s="98"/>
      <c r="C545" s="18"/>
      <c r="D545" s="19"/>
      <c r="E545" s="11" t="s">
        <v>239</v>
      </c>
      <c r="F545" s="31">
        <v>33.5</v>
      </c>
      <c r="G545" s="31">
        <v>32.7</v>
      </c>
    </row>
    <row r="546" spans="1:7" ht="15.75" customHeight="1">
      <c r="A546" s="57" t="s">
        <v>240</v>
      </c>
      <c r="B546" s="98"/>
      <c r="C546" s="18"/>
      <c r="D546" s="19"/>
      <c r="E546" s="11" t="s">
        <v>241</v>
      </c>
      <c r="F546" s="31">
        <v>8355.3</v>
      </c>
      <c r="G546" s="31">
        <v>7235.6</v>
      </c>
    </row>
    <row r="547" spans="1:7" ht="15" customHeight="1">
      <c r="A547" s="27" t="s">
        <v>223</v>
      </c>
      <c r="B547" s="99"/>
      <c r="C547" s="18"/>
      <c r="D547" s="19"/>
      <c r="E547" s="11" t="s">
        <v>222</v>
      </c>
      <c r="F547" s="31">
        <v>276</v>
      </c>
      <c r="G547" s="31">
        <v>268.5</v>
      </c>
    </row>
    <row r="548" spans="1:7" ht="15" customHeight="1">
      <c r="A548" s="58" t="s">
        <v>232</v>
      </c>
      <c r="B548" s="98"/>
      <c r="C548" s="18"/>
      <c r="D548" s="19"/>
      <c r="E548" s="11" t="s">
        <v>242</v>
      </c>
      <c r="F548" s="31">
        <v>12.6</v>
      </c>
      <c r="G548" s="31">
        <v>0</v>
      </c>
    </row>
    <row r="549" spans="1:7" ht="24.75" customHeight="1">
      <c r="A549" s="49" t="s">
        <v>122</v>
      </c>
      <c r="B549" s="26"/>
      <c r="C549" s="26"/>
      <c r="D549" s="11" t="s">
        <v>309</v>
      </c>
      <c r="E549" s="11"/>
      <c r="F549" s="31">
        <f>F550+F551</f>
        <v>48912</v>
      </c>
      <c r="G549" s="31">
        <f>G550+G551</f>
        <v>48702.100000000006</v>
      </c>
    </row>
    <row r="550" spans="1:7" ht="16.5" customHeight="1">
      <c r="A550" s="57" t="s">
        <v>240</v>
      </c>
      <c r="B550" s="26"/>
      <c r="C550" s="26"/>
      <c r="D550" s="11"/>
      <c r="E550" s="11" t="s">
        <v>241</v>
      </c>
      <c r="F550" s="31">
        <v>48547.6</v>
      </c>
      <c r="G550" s="31">
        <v>48339.3</v>
      </c>
    </row>
    <row r="551" spans="1:7" ht="24.75" customHeight="1">
      <c r="A551" s="57" t="s">
        <v>231</v>
      </c>
      <c r="B551" s="18"/>
      <c r="C551" s="18"/>
      <c r="D551" s="51"/>
      <c r="E551" s="11" t="s">
        <v>239</v>
      </c>
      <c r="F551" s="31">
        <v>364.4</v>
      </c>
      <c r="G551" s="31">
        <v>362.8</v>
      </c>
    </row>
    <row r="552" spans="1:7" ht="14.25" customHeight="1">
      <c r="A552" s="29" t="s">
        <v>36</v>
      </c>
      <c r="B552" s="30" t="s">
        <v>53</v>
      </c>
      <c r="C552" s="30" t="s">
        <v>45</v>
      </c>
      <c r="D552" s="41"/>
      <c r="E552" s="41"/>
      <c r="F552" s="31">
        <f>F553+F559</f>
        <v>54438</v>
      </c>
      <c r="G552" s="31">
        <f>G553+G559</f>
        <v>52184.5</v>
      </c>
    </row>
    <row r="553" spans="1:7" ht="25.5" customHeight="1">
      <c r="A553" s="120" t="s">
        <v>436</v>
      </c>
      <c r="B553" s="98"/>
      <c r="C553" s="113"/>
      <c r="D553" s="100" t="s">
        <v>260</v>
      </c>
      <c r="E553" s="100"/>
      <c r="F553" s="101">
        <f>F554</f>
        <v>15066</v>
      </c>
      <c r="G553" s="101">
        <f>G554</f>
        <v>13884.4</v>
      </c>
    </row>
    <row r="554" spans="1:7" ht="24.75" customHeight="1">
      <c r="A554" s="120" t="s">
        <v>405</v>
      </c>
      <c r="B554" s="98"/>
      <c r="C554" s="113"/>
      <c r="D554" s="128" t="s">
        <v>406</v>
      </c>
      <c r="E554" s="100"/>
      <c r="F554" s="101">
        <f>F555+F557</f>
        <v>15066</v>
      </c>
      <c r="G554" s="101">
        <f>G555+G557</f>
        <v>13884.4</v>
      </c>
    </row>
    <row r="555" spans="1:7" ht="24.75" customHeight="1">
      <c r="A555" s="172" t="s">
        <v>396</v>
      </c>
      <c r="B555" s="122"/>
      <c r="C555" s="123"/>
      <c r="D555" s="128" t="s">
        <v>397</v>
      </c>
      <c r="E555" s="121"/>
      <c r="F555" s="106">
        <f>F556</f>
        <v>650</v>
      </c>
      <c r="G555" s="106">
        <f>G556</f>
        <v>602.6</v>
      </c>
    </row>
    <row r="556" spans="1:7" ht="16.5" customHeight="1">
      <c r="A556" s="102" t="s">
        <v>237</v>
      </c>
      <c r="B556" s="103"/>
      <c r="C556" s="154"/>
      <c r="D556" s="103"/>
      <c r="E556" s="150" t="s">
        <v>238</v>
      </c>
      <c r="F556" s="106">
        <v>650</v>
      </c>
      <c r="G556" s="106">
        <v>602.6</v>
      </c>
    </row>
    <row r="557" spans="1:7" ht="38.25" customHeight="1">
      <c r="A557" s="107" t="s">
        <v>117</v>
      </c>
      <c r="B557" s="125"/>
      <c r="C557" s="126"/>
      <c r="D557" s="128" t="s">
        <v>407</v>
      </c>
      <c r="E557" s="103"/>
      <c r="F557" s="106">
        <f>F558</f>
        <v>14416</v>
      </c>
      <c r="G557" s="106">
        <v>13281.8</v>
      </c>
    </row>
    <row r="558" spans="1:7" ht="16.5" customHeight="1">
      <c r="A558" s="102" t="s">
        <v>237</v>
      </c>
      <c r="B558" s="103"/>
      <c r="C558" s="154"/>
      <c r="D558" s="103"/>
      <c r="E558" s="150" t="s">
        <v>238</v>
      </c>
      <c r="F558" s="106">
        <v>14416</v>
      </c>
      <c r="G558" s="106">
        <v>14416</v>
      </c>
    </row>
    <row r="559" spans="1:7" ht="26.25" customHeight="1">
      <c r="A559" s="68" t="s">
        <v>323</v>
      </c>
      <c r="B559" s="34"/>
      <c r="C559" s="75"/>
      <c r="D559" s="76" t="s">
        <v>180</v>
      </c>
      <c r="E559" s="19"/>
      <c r="F559" s="31">
        <f>F560</f>
        <v>39372</v>
      </c>
      <c r="G559" s="31">
        <f>G560</f>
        <v>38300.1</v>
      </c>
    </row>
    <row r="560" spans="1:7" ht="16.5" customHeight="1">
      <c r="A560" s="77" t="s">
        <v>181</v>
      </c>
      <c r="B560" s="34"/>
      <c r="C560" s="75"/>
      <c r="D560" s="69" t="s">
        <v>182</v>
      </c>
      <c r="E560" s="19"/>
      <c r="F560" s="31">
        <f>F561</f>
        <v>39372</v>
      </c>
      <c r="G560" s="31">
        <f>G561</f>
        <v>38300.1</v>
      </c>
    </row>
    <row r="561" spans="1:7" ht="45.75" customHeight="1">
      <c r="A561" s="27" t="s">
        <v>114</v>
      </c>
      <c r="B561" s="89"/>
      <c r="C561" s="84"/>
      <c r="D561" s="36" t="s">
        <v>215</v>
      </c>
      <c r="E561" s="19"/>
      <c r="F561" s="31">
        <f>F562+F563</f>
        <v>39372</v>
      </c>
      <c r="G561" s="31">
        <f>G562+G563</f>
        <v>38300.1</v>
      </c>
    </row>
    <row r="562" spans="1:7" ht="29.25" customHeight="1">
      <c r="A562" s="57" t="s">
        <v>231</v>
      </c>
      <c r="B562" s="11"/>
      <c r="C562" s="18"/>
      <c r="D562" s="36"/>
      <c r="E562" s="19">
        <v>240</v>
      </c>
      <c r="F562" s="31">
        <v>292</v>
      </c>
      <c r="G562" s="31">
        <v>280.1</v>
      </c>
    </row>
    <row r="563" spans="1:7" ht="18" customHeight="1">
      <c r="A563" s="57" t="s">
        <v>240</v>
      </c>
      <c r="B563" s="26"/>
      <c r="C563" s="18"/>
      <c r="D563" s="51"/>
      <c r="E563" s="11" t="s">
        <v>241</v>
      </c>
      <c r="F563" s="31">
        <v>39080</v>
      </c>
      <c r="G563" s="31">
        <v>38020</v>
      </c>
    </row>
    <row r="564" spans="1:7" ht="15.75" customHeight="1">
      <c r="A564" s="165" t="s">
        <v>130</v>
      </c>
      <c r="B564" s="165">
        <v>11</v>
      </c>
      <c r="C564" s="165"/>
      <c r="D564" s="165"/>
      <c r="E564" s="165"/>
      <c r="F564" s="96">
        <f>F565+F590</f>
        <v>250810.1</v>
      </c>
      <c r="G564" s="96">
        <f>G565+G590</f>
        <v>210191.10000000003</v>
      </c>
    </row>
    <row r="565" spans="1:7" ht="18.75" customHeight="1">
      <c r="A565" s="29" t="s">
        <v>131</v>
      </c>
      <c r="B565" s="26" t="s">
        <v>46</v>
      </c>
      <c r="C565" s="30" t="s">
        <v>42</v>
      </c>
      <c r="D565" s="121"/>
      <c r="E565" s="121"/>
      <c r="F565" s="139">
        <f>F566+F587</f>
        <v>241382.1</v>
      </c>
      <c r="G565" s="139">
        <f>G566+G587</f>
        <v>200767.90000000002</v>
      </c>
    </row>
    <row r="566" spans="1:7" ht="24" customHeight="1">
      <c r="A566" s="120" t="s">
        <v>345</v>
      </c>
      <c r="B566" s="148"/>
      <c r="C566" s="113"/>
      <c r="D566" s="100" t="s">
        <v>138</v>
      </c>
      <c r="E566" s="100"/>
      <c r="F566" s="101">
        <f>F567+F577</f>
        <v>238867.1</v>
      </c>
      <c r="G566" s="101">
        <f>G567+G577</f>
        <v>198253.30000000002</v>
      </c>
    </row>
    <row r="567" spans="1:7" ht="16.5" customHeight="1">
      <c r="A567" s="120" t="s">
        <v>266</v>
      </c>
      <c r="B567" s="98"/>
      <c r="C567" s="99"/>
      <c r="D567" s="100" t="s">
        <v>141</v>
      </c>
      <c r="E567" s="100"/>
      <c r="F567" s="101">
        <f>F568+F571+F574</f>
        <v>31243.600000000002</v>
      </c>
      <c r="G567" s="101">
        <f>G568+G571+G574</f>
        <v>31243.600000000002</v>
      </c>
    </row>
    <row r="568" spans="1:7" ht="17.25" customHeight="1">
      <c r="A568" s="120" t="s">
        <v>7</v>
      </c>
      <c r="B568" s="98"/>
      <c r="C568" s="99"/>
      <c r="D568" s="100" t="s">
        <v>142</v>
      </c>
      <c r="E568" s="100"/>
      <c r="F568" s="101">
        <f>F569+F570</f>
        <v>28700</v>
      </c>
      <c r="G568" s="101">
        <f>G569+G570</f>
        <v>28700</v>
      </c>
    </row>
    <row r="569" spans="1:7" ht="16.5" customHeight="1">
      <c r="A569" s="120" t="s">
        <v>233</v>
      </c>
      <c r="B569" s="98"/>
      <c r="C569" s="99"/>
      <c r="D569" s="100"/>
      <c r="E569" s="100" t="s">
        <v>235</v>
      </c>
      <c r="F569" s="101">
        <v>4400</v>
      </c>
      <c r="G569" s="101">
        <v>4400</v>
      </c>
    </row>
    <row r="570" spans="1:7" ht="14.25" customHeight="1">
      <c r="A570" s="120" t="s">
        <v>267</v>
      </c>
      <c r="B570" s="98"/>
      <c r="C570" s="99"/>
      <c r="D570" s="100"/>
      <c r="E570" s="100" t="s">
        <v>236</v>
      </c>
      <c r="F570" s="101">
        <v>24300</v>
      </c>
      <c r="G570" s="101">
        <v>24300</v>
      </c>
    </row>
    <row r="571" spans="1:7" ht="15.75" customHeight="1">
      <c r="A571" s="120" t="s">
        <v>61</v>
      </c>
      <c r="B571" s="98"/>
      <c r="C571" s="99"/>
      <c r="D571" s="100" t="s">
        <v>143</v>
      </c>
      <c r="E571" s="100"/>
      <c r="F571" s="101">
        <f>F572+F573</f>
        <v>1886.4</v>
      </c>
      <c r="G571" s="101">
        <f>G572+G573</f>
        <v>1886.4</v>
      </c>
    </row>
    <row r="572" spans="1:7" ht="24.75" customHeight="1">
      <c r="A572" s="120" t="s">
        <v>248</v>
      </c>
      <c r="B572" s="98"/>
      <c r="C572" s="99"/>
      <c r="D572" s="100"/>
      <c r="E572" s="100" t="s">
        <v>239</v>
      </c>
      <c r="F572" s="101">
        <v>1539.4</v>
      </c>
      <c r="G572" s="101">
        <v>1539.4</v>
      </c>
    </row>
    <row r="573" spans="1:7" ht="13.5" customHeight="1">
      <c r="A573" s="120" t="s">
        <v>112</v>
      </c>
      <c r="B573" s="98"/>
      <c r="C573" s="99"/>
      <c r="D573" s="100"/>
      <c r="E573" s="100" t="s">
        <v>268</v>
      </c>
      <c r="F573" s="101">
        <v>347</v>
      </c>
      <c r="G573" s="101">
        <v>347</v>
      </c>
    </row>
    <row r="574" spans="1:7" ht="33" customHeight="1">
      <c r="A574" s="171" t="s">
        <v>358</v>
      </c>
      <c r="B574" s="98"/>
      <c r="C574" s="99"/>
      <c r="D574" s="100" t="s">
        <v>380</v>
      </c>
      <c r="E574" s="100"/>
      <c r="F574" s="101">
        <f>F575+F576</f>
        <v>657.1999999999999</v>
      </c>
      <c r="G574" s="101">
        <f>G575+G576</f>
        <v>657.1999999999999</v>
      </c>
    </row>
    <row r="575" spans="1:7" ht="15.75" customHeight="1">
      <c r="A575" s="120" t="s">
        <v>233</v>
      </c>
      <c r="B575" s="98"/>
      <c r="C575" s="99"/>
      <c r="D575" s="100"/>
      <c r="E575" s="100" t="s">
        <v>235</v>
      </c>
      <c r="F575" s="101">
        <v>75.9</v>
      </c>
      <c r="G575" s="101">
        <v>75.9</v>
      </c>
    </row>
    <row r="576" spans="1:7" ht="15.75" customHeight="1">
      <c r="A576" s="120" t="s">
        <v>267</v>
      </c>
      <c r="B576" s="98"/>
      <c r="C576" s="99"/>
      <c r="D576" s="100"/>
      <c r="E576" s="100" t="s">
        <v>236</v>
      </c>
      <c r="F576" s="101">
        <v>581.3</v>
      </c>
      <c r="G576" s="101">
        <v>581.3</v>
      </c>
    </row>
    <row r="577" spans="1:7" ht="15" customHeight="1">
      <c r="A577" s="120" t="s">
        <v>144</v>
      </c>
      <c r="B577" s="98"/>
      <c r="C577" s="99"/>
      <c r="D577" s="100" t="s">
        <v>145</v>
      </c>
      <c r="E577" s="100"/>
      <c r="F577" s="101">
        <f>F578+F580+F582+F585</f>
        <v>207623.5</v>
      </c>
      <c r="G577" s="101">
        <f>G578+G580+G582+G585</f>
        <v>167009.7</v>
      </c>
    </row>
    <row r="578" spans="1:7" ht="39" customHeight="1">
      <c r="A578" s="120" t="s">
        <v>354</v>
      </c>
      <c r="B578" s="98"/>
      <c r="C578" s="99"/>
      <c r="D578" s="100" t="s">
        <v>355</v>
      </c>
      <c r="E578" s="100"/>
      <c r="F578" s="101">
        <f>F579</f>
        <v>189349.3</v>
      </c>
      <c r="G578" s="101">
        <f>G579</f>
        <v>153636.5</v>
      </c>
    </row>
    <row r="579" spans="1:7" ht="19.5" customHeight="1">
      <c r="A579" s="120" t="s">
        <v>237</v>
      </c>
      <c r="B579" s="98"/>
      <c r="C579" s="99"/>
      <c r="D579" s="100"/>
      <c r="E579" s="100" t="s">
        <v>238</v>
      </c>
      <c r="F579" s="101">
        <v>189349.3</v>
      </c>
      <c r="G579" s="101">
        <v>153636.5</v>
      </c>
    </row>
    <row r="580" spans="1:7" ht="24" customHeight="1">
      <c r="A580" s="120" t="s">
        <v>269</v>
      </c>
      <c r="B580" s="98"/>
      <c r="C580" s="99"/>
      <c r="D580" s="100" t="s">
        <v>270</v>
      </c>
      <c r="E580" s="100"/>
      <c r="F580" s="101">
        <f>F581</f>
        <v>5655.6</v>
      </c>
      <c r="G580" s="101">
        <f>G581</f>
        <v>2979</v>
      </c>
    </row>
    <row r="581" spans="1:7" ht="14.25" customHeight="1">
      <c r="A581" s="120" t="s">
        <v>237</v>
      </c>
      <c r="B581" s="98"/>
      <c r="C581" s="99"/>
      <c r="D581" s="100"/>
      <c r="E581" s="100" t="s">
        <v>238</v>
      </c>
      <c r="F581" s="101">
        <v>5655.6</v>
      </c>
      <c r="G581" s="101">
        <v>2979</v>
      </c>
    </row>
    <row r="582" spans="1:7" ht="26.25" customHeight="1">
      <c r="A582" s="120" t="s">
        <v>271</v>
      </c>
      <c r="B582" s="98"/>
      <c r="C582" s="99"/>
      <c r="D582" s="100" t="s">
        <v>272</v>
      </c>
      <c r="E582" s="100"/>
      <c r="F582" s="101">
        <f>F583+F584</f>
        <v>11986.5</v>
      </c>
      <c r="G582" s="101">
        <f>G583+G584</f>
        <v>9763</v>
      </c>
    </row>
    <row r="583" spans="1:7" ht="24.75" customHeight="1">
      <c r="A583" s="120" t="s">
        <v>248</v>
      </c>
      <c r="B583" s="98"/>
      <c r="C583" s="99"/>
      <c r="D583" s="100"/>
      <c r="E583" s="100" t="s">
        <v>239</v>
      </c>
      <c r="F583" s="101">
        <v>3005.6</v>
      </c>
      <c r="G583" s="101">
        <v>3005.6</v>
      </c>
    </row>
    <row r="584" spans="1:7" ht="15.75" customHeight="1">
      <c r="A584" s="120" t="s">
        <v>237</v>
      </c>
      <c r="B584" s="99"/>
      <c r="C584" s="113"/>
      <c r="D584" s="124"/>
      <c r="E584" s="100" t="s">
        <v>238</v>
      </c>
      <c r="F584" s="101">
        <v>8980.9</v>
      </c>
      <c r="G584" s="101">
        <v>6757.4</v>
      </c>
    </row>
    <row r="585" spans="1:7" ht="16.5" customHeight="1">
      <c r="A585" s="120" t="s">
        <v>381</v>
      </c>
      <c r="B585" s="99"/>
      <c r="C585" s="113"/>
      <c r="D585" s="124" t="s">
        <v>382</v>
      </c>
      <c r="E585" s="100"/>
      <c r="F585" s="101">
        <f>F586</f>
        <v>632.1</v>
      </c>
      <c r="G585" s="101">
        <f>G586</f>
        <v>631.2</v>
      </c>
    </row>
    <row r="586" spans="1:7" ht="16.5" customHeight="1">
      <c r="A586" s="120" t="s">
        <v>237</v>
      </c>
      <c r="B586" s="99"/>
      <c r="C586" s="113"/>
      <c r="D586" s="124"/>
      <c r="E586" s="100" t="s">
        <v>238</v>
      </c>
      <c r="F586" s="101">
        <v>632.1</v>
      </c>
      <c r="G586" s="101">
        <v>631.2</v>
      </c>
    </row>
    <row r="587" spans="1:7" ht="17.25" customHeight="1">
      <c r="A587" s="24" t="s">
        <v>83</v>
      </c>
      <c r="B587" s="26"/>
      <c r="C587" s="18"/>
      <c r="D587" s="19" t="s">
        <v>177</v>
      </c>
      <c r="E587" s="11"/>
      <c r="F587" s="31">
        <f>F588</f>
        <v>2515</v>
      </c>
      <c r="G587" s="31">
        <f>G588</f>
        <v>2514.6</v>
      </c>
    </row>
    <row r="588" spans="1:7" ht="15" customHeight="1">
      <c r="A588" s="27" t="s">
        <v>7</v>
      </c>
      <c r="B588" s="26"/>
      <c r="C588" s="18"/>
      <c r="D588" s="19" t="s">
        <v>252</v>
      </c>
      <c r="E588" s="11"/>
      <c r="F588" s="31">
        <f>F589</f>
        <v>2515</v>
      </c>
      <c r="G588" s="31">
        <f>G589</f>
        <v>2514.6</v>
      </c>
    </row>
    <row r="589" spans="1:7" ht="15" customHeight="1">
      <c r="A589" s="22" t="s">
        <v>267</v>
      </c>
      <c r="B589" s="26"/>
      <c r="C589" s="18"/>
      <c r="D589" s="19"/>
      <c r="E589" s="11" t="s">
        <v>236</v>
      </c>
      <c r="F589" s="31">
        <v>2515</v>
      </c>
      <c r="G589" s="31">
        <v>2514.6</v>
      </c>
    </row>
    <row r="590" spans="1:7" ht="15" customHeight="1">
      <c r="A590" s="29" t="s">
        <v>95</v>
      </c>
      <c r="B590" s="26" t="s">
        <v>46</v>
      </c>
      <c r="C590" s="26" t="s">
        <v>51</v>
      </c>
      <c r="D590" s="121"/>
      <c r="E590" s="121"/>
      <c r="F590" s="139">
        <f aca="true" t="shared" si="9" ref="F590:G592">F591</f>
        <v>9428</v>
      </c>
      <c r="G590" s="139">
        <f t="shared" si="9"/>
        <v>9423.199999999999</v>
      </c>
    </row>
    <row r="591" spans="1:7" ht="24" customHeight="1">
      <c r="A591" s="120" t="s">
        <v>345</v>
      </c>
      <c r="B591" s="148"/>
      <c r="C591" s="113"/>
      <c r="D591" s="100" t="s">
        <v>138</v>
      </c>
      <c r="E591" s="100"/>
      <c r="F591" s="101">
        <f t="shared" si="9"/>
        <v>9428</v>
      </c>
      <c r="G591" s="101">
        <f t="shared" si="9"/>
        <v>9423.199999999999</v>
      </c>
    </row>
    <row r="592" spans="1:7" ht="16.5" customHeight="1">
      <c r="A592" s="120" t="s">
        <v>146</v>
      </c>
      <c r="B592" s="98"/>
      <c r="C592" s="99"/>
      <c r="D592" s="100" t="s">
        <v>147</v>
      </c>
      <c r="E592" s="100"/>
      <c r="F592" s="101">
        <f t="shared" si="9"/>
        <v>9428</v>
      </c>
      <c r="G592" s="101">
        <f t="shared" si="9"/>
        <v>9423.199999999999</v>
      </c>
    </row>
    <row r="593" spans="1:7" ht="16.5" customHeight="1">
      <c r="A593" s="120" t="s">
        <v>2</v>
      </c>
      <c r="B593" s="98"/>
      <c r="C593" s="99"/>
      <c r="D593" s="100" t="s">
        <v>148</v>
      </c>
      <c r="E593" s="100"/>
      <c r="F593" s="101">
        <f>SUM(F594:F596)</f>
        <v>9428</v>
      </c>
      <c r="G593" s="101">
        <f>SUM(G594:G596)</f>
        <v>9423.199999999999</v>
      </c>
    </row>
    <row r="594" spans="1:7" ht="17.25" customHeight="1">
      <c r="A594" s="120" t="s">
        <v>230</v>
      </c>
      <c r="B594" s="98"/>
      <c r="C594" s="99"/>
      <c r="D594" s="100"/>
      <c r="E594" s="100" t="s">
        <v>247</v>
      </c>
      <c r="F594" s="101">
        <v>8617.8</v>
      </c>
      <c r="G594" s="101">
        <v>8617.8</v>
      </c>
    </row>
    <row r="595" spans="1:7" ht="24" customHeight="1">
      <c r="A595" s="120" t="s">
        <v>248</v>
      </c>
      <c r="B595" s="98"/>
      <c r="C595" s="99"/>
      <c r="D595" s="100"/>
      <c r="E595" s="100" t="s">
        <v>239</v>
      </c>
      <c r="F595" s="101">
        <v>805.7</v>
      </c>
      <c r="G595" s="101">
        <v>800.9</v>
      </c>
    </row>
    <row r="596" spans="1:7" ht="17.25" customHeight="1">
      <c r="A596" s="120" t="s">
        <v>249</v>
      </c>
      <c r="B596" s="98"/>
      <c r="C596" s="99"/>
      <c r="D596" s="100"/>
      <c r="E596" s="100" t="s">
        <v>242</v>
      </c>
      <c r="F596" s="101">
        <v>4.5</v>
      </c>
      <c r="G596" s="101">
        <v>4.5</v>
      </c>
    </row>
    <row r="597" spans="1:7" ht="17.25" customHeight="1">
      <c r="A597" s="165" t="s">
        <v>77</v>
      </c>
      <c r="B597" s="165" t="s">
        <v>57</v>
      </c>
      <c r="C597" s="165"/>
      <c r="D597" s="165"/>
      <c r="E597" s="165"/>
      <c r="F597" s="96">
        <f aca="true" t="shared" si="10" ref="F597:G600">F598</f>
        <v>26500</v>
      </c>
      <c r="G597" s="96">
        <f t="shared" si="10"/>
        <v>24804.3</v>
      </c>
    </row>
    <row r="598" spans="1:7" ht="24" customHeight="1">
      <c r="A598" s="29" t="s">
        <v>311</v>
      </c>
      <c r="B598" s="26" t="s">
        <v>57</v>
      </c>
      <c r="C598" s="26" t="s">
        <v>42</v>
      </c>
      <c r="D598" s="11"/>
      <c r="E598" s="11"/>
      <c r="F598" s="93">
        <f t="shared" si="10"/>
        <v>26500</v>
      </c>
      <c r="G598" s="93">
        <f t="shared" si="10"/>
        <v>24804.3</v>
      </c>
    </row>
    <row r="599" spans="1:7" ht="16.5" customHeight="1">
      <c r="A599" s="24" t="s">
        <v>83</v>
      </c>
      <c r="B599" s="26"/>
      <c r="C599" s="18"/>
      <c r="D599" s="19" t="s">
        <v>177</v>
      </c>
      <c r="E599" s="19"/>
      <c r="F599" s="31">
        <f t="shared" si="10"/>
        <v>26500</v>
      </c>
      <c r="G599" s="31">
        <f t="shared" si="10"/>
        <v>24804.3</v>
      </c>
    </row>
    <row r="600" spans="1:7" ht="15" customHeight="1">
      <c r="A600" s="17" t="s">
        <v>62</v>
      </c>
      <c r="B600" s="25"/>
      <c r="C600" s="18"/>
      <c r="D600" s="11" t="s">
        <v>310</v>
      </c>
      <c r="E600" s="19"/>
      <c r="F600" s="31">
        <f t="shared" si="10"/>
        <v>26500</v>
      </c>
      <c r="G600" s="31">
        <f t="shared" si="10"/>
        <v>24804.3</v>
      </c>
    </row>
    <row r="601" spans="1:7" ht="16.5" customHeight="1">
      <c r="A601" s="17" t="s">
        <v>93</v>
      </c>
      <c r="B601" s="25"/>
      <c r="C601" s="18"/>
      <c r="D601" s="19"/>
      <c r="E601" s="11" t="s">
        <v>94</v>
      </c>
      <c r="F601" s="31">
        <v>26500</v>
      </c>
      <c r="G601" s="31">
        <v>24804.3</v>
      </c>
    </row>
    <row r="602" spans="1:7" ht="15" customHeight="1">
      <c r="A602" s="50" t="s">
        <v>54</v>
      </c>
      <c r="B602" s="47"/>
      <c r="C602" s="48"/>
      <c r="D602" s="11"/>
      <c r="E602" s="11"/>
      <c r="F602" s="96">
        <f>F9+F94+F105+F125+F175+F242+F247+F430+F466+F502+F564+F597</f>
        <v>3749161.6000000006</v>
      </c>
      <c r="G602" s="96">
        <f>G9+G94+G105+G125+G175+G242+G247+G430+G466+G502+G564+G597</f>
        <v>3559325.1999999997</v>
      </c>
    </row>
    <row r="603" spans="1:7" ht="36" customHeight="1">
      <c r="A603" s="2"/>
      <c r="B603" s="7"/>
      <c r="C603" s="8"/>
      <c r="D603" s="9"/>
      <c r="E603" s="9"/>
      <c r="F603" s="9"/>
      <c r="G603" s="9"/>
    </row>
    <row r="604" spans="3:7" ht="15">
      <c r="C604" s="110"/>
      <c r="E604" s="130"/>
      <c r="F604" s="130"/>
      <c r="G604" s="130"/>
    </row>
  </sheetData>
  <sheetProtection/>
  <mergeCells count="5">
    <mergeCell ref="H370:I370"/>
    <mergeCell ref="A5:G5"/>
    <mergeCell ref="E1:G1"/>
    <mergeCell ref="E2:G2"/>
    <mergeCell ref="E3:G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2015-02-25T07:34:30Z</cp:lastPrinted>
  <dcterms:created xsi:type="dcterms:W3CDTF">2007-06-21T04:52:44Z</dcterms:created>
  <dcterms:modified xsi:type="dcterms:W3CDTF">2015-03-27T13:12:34Z</dcterms:modified>
  <cp:category/>
  <cp:version/>
  <cp:contentType/>
  <cp:contentStatus/>
</cp:coreProperties>
</file>