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4 год" sheetId="1" r:id="rId1"/>
  </sheets>
  <definedNames>
    <definedName name="_xlnm.Print_Titles" localSheetId="0">'Ср-ва о. и ф.2014 год'!$16:$16</definedName>
  </definedNames>
  <calcPr fullCalcOnLoad="1"/>
</workbook>
</file>

<file path=xl/sharedStrings.xml><?xml version="1.0" encoding="utf-8"?>
<sst xmlns="http://schemas.openxmlformats.org/spreadsheetml/2006/main" count="110" uniqueCount="92">
  <si>
    <t>Всего</t>
  </si>
  <si>
    <t>Администрация городского округа</t>
  </si>
  <si>
    <t>Управление образования Администраци городского округа</t>
  </si>
  <si>
    <t>Управление здравоохранения Администрации городского округа</t>
  </si>
  <si>
    <t>Иные межбюджетные трансферты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</si>
  <si>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</si>
  <si>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</si>
  <si>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</si>
  <si>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</si>
  <si>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</si>
  <si>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Управление по культуре и делам молодежи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</si>
  <si>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</si>
  <si>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</si>
  <si>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- оплату труда работников, в том чичле:</t>
  </si>
  <si>
    <t xml:space="preserve">               2)административно-управленческого, учебно-вспомогательного и обслуживающего персонала</t>
  </si>
  <si>
    <t>Субвенции бюджетам муниципальных образований Московской области на выплату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области, на 2014 год</t>
  </si>
  <si>
    <t xml:space="preserve"> Субвенции бюджетам муниц.образований МО на обеспеч. в соответ.с законодательством РФ 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изданиями, на 2014  год, в том числе на:</t>
  </si>
  <si>
    <t>Субвенции бюджетам муниципальных образований Московской области на социальную поддержку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учреждениях, на 2014 год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</si>
  <si>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районов, на 2014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</si>
  <si>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2014 год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</si>
  <si>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2014 год </t>
  </si>
  <si>
    <t>Субвенции бюджетам муниципальных образований Московской области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помещений, на 2014 год</t>
  </si>
  <si>
    <t xml:space="preserve"> Субвенции бюджетам муниципальных районов и городских округов Московской области на выплаты гражданам Российской Федерации, имеющим место жительства в Московской области, субсидий на оплату жилого помещения и коммунальных услуг, на 2014 год, в том числе на: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</si>
  <si>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области, на 2014 год</t>
  </si>
  <si>
    <t>Субвенции бюджетам муниципальных образований Московской области на выплату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деятельность, на 2014 год</t>
  </si>
  <si>
    <t xml:space="preserve"> -выплату компенсации части родительской платы за содержание ребенка за присмотр и  уход за детьми, осваивающими 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</si>
  <si>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 -  на оплату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</si>
  <si>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 xml:space="preserve">  - на оплату банковских и почтовых услуг по перечислению 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</si>
  <si>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2014 год</t>
  </si>
  <si>
    <t>приобретение учебников и учебных пособий, средств обучения, игр, игрушек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</si>
  <si>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2014 год, в т.ч.:</t>
  </si>
  <si>
    <t xml:space="preserve">  - на оплату труда работников, в т.ч.:</t>
  </si>
  <si>
    <t xml:space="preserve">    2) административно-управленческого, учебно-вспомогательного и обслуживающего персонала</t>
  </si>
  <si>
    <t xml:space="preserve">    1) педагогических работников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</si>
  <si>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2014 год, в том читсле:</t>
  </si>
  <si>
    <t xml:space="preserve">          2)административно-управленческого, учебно-вспомогательного  персонала</t>
  </si>
  <si>
    <t xml:space="preserve">   - оплату труда работников, в том числе: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</si>
  <si>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2014 год, в т.ч.:</t>
  </si>
  <si>
    <t xml:space="preserve"> -  приобретение учебников и учебных пособий,  средств обучения, игр, игрушек </t>
  </si>
  <si>
    <t>1)педагогических работников, включая расходы на выплату ежемесячной денежной компенсации педагогическим работникам в целях содействия их обеспечению книгоиздатель-ской продукцией и периодическими изданиями</t>
  </si>
  <si>
    <t xml:space="preserve"> - приобретение учебников и учебных пособий, средств обучения, игр, игрушек</t>
  </si>
  <si>
    <t xml:space="preserve"> - оплату услуг по неограниченному широкополосному круглосуточному доступу к информационно-телекоммуникаци-онной сети "Интернет" муниципальных   общеобразователь-ных организаций, реализующих основные общеобразова-тельные программы в части обучения детей-инвалидов на дому с использованием дистанционных образовательных технологий</t>
  </si>
  <si>
    <t xml:space="preserve">          1) педагогических работников и младших воспитателей</t>
  </si>
  <si>
    <t xml:space="preserve"> -  приобретение учебников и учебных пособий, средств обучения, игр, игрушек</t>
  </si>
  <si>
    <t>Субсидии всего,    в том числе:</t>
  </si>
  <si>
    <t xml:space="preserve">Субсидии бюджетам муниципальных образований  Московской области на государственную поддержку частных дошкольных образовательных организаций в Московской области  с целью возмещения расходов на присмотр и уход, содержание имущества и арендную плату за использование помещений на 2014 год  </t>
  </si>
  <si>
    <r>
      <t xml:space="preserve">Субсидии бюджетам муниципальных образований Московской области на внедрение современных образовательных технологий </t>
    </r>
    <r>
      <rPr>
        <b/>
        <sz val="9"/>
        <color indexed="10"/>
        <rFont val="Times New Roman Cyr"/>
        <family val="0"/>
      </rPr>
      <t xml:space="preserve"> </t>
    </r>
    <r>
      <rPr>
        <sz val="8"/>
        <rFont val="Times New Roman Cyr"/>
        <family val="1"/>
      </rPr>
      <t xml:space="preserve">на 2014 год
</t>
    </r>
    <r>
      <rPr>
        <b/>
        <sz val="8"/>
        <color indexed="10"/>
        <rFont val="Times New Roman Cyr"/>
        <family val="0"/>
      </rPr>
      <t xml:space="preserve"> </t>
    </r>
  </si>
  <si>
    <r>
      <t xml:space="preserve">Субсидии бюджетам муниципальных образований Московской области на мероприятия по проведению капитального, текущего ремонта, ремонта и </t>
    </r>
    <r>
      <rPr>
        <sz val="8"/>
        <rFont val="Times New Roman Cyr"/>
        <family val="1"/>
      </rPr>
      <t xml:space="preserve"> установке ограждений, ремонта кровель, замене оконных конструкций, выполнению противопожарных мероприятий в муниципальных общеобразовательных учреждениях
</t>
    </r>
  </si>
  <si>
    <t>Комитет по физической культуре и спорту</t>
  </si>
  <si>
    <r>
      <t xml:space="preserve">Субсидии бюджетам муниципальных образований Московской области из бюджета Московской области на </t>
    </r>
    <r>
      <rPr>
        <b/>
        <sz val="9"/>
        <color indexed="10"/>
        <rFont val="Times New Roman Cyr"/>
        <family val="0"/>
      </rPr>
      <t>проектирование и строительство физкультурно-оздоровительных комплексов</t>
    </r>
    <r>
      <rPr>
        <sz val="8"/>
        <rFont val="Times New Roman Cyr"/>
        <family val="1"/>
      </rPr>
      <t xml:space="preserve"> в рамках государственной программы Московской области "Спорт Подмосковья".
</t>
    </r>
  </si>
  <si>
    <r>
      <t xml:space="preserve"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</t>
    </r>
    <r>
      <rPr>
        <sz val="8"/>
        <color indexed="30"/>
        <rFont val="Times New Roman Cyr"/>
        <family val="0"/>
      </rPr>
      <t>организациях</t>
    </r>
    <r>
      <rPr>
        <sz val="8"/>
        <rFont val="Times New Roman Cyr"/>
        <family val="0"/>
      </rPr>
      <t xml:space="preserve"> в Московской области и в </t>
    </r>
    <r>
      <rPr>
        <sz val="8"/>
        <color indexed="30"/>
        <rFont val="Times New Roman Cyr"/>
        <family val="0"/>
      </rPr>
      <t>частных</t>
    </r>
    <r>
      <rPr>
        <sz val="8"/>
        <rFont val="Times New Roman Cyr"/>
        <family val="0"/>
      </rPr>
      <t xml:space="preserve"> общеобразовательных </t>
    </r>
    <r>
      <rPr>
        <sz val="8"/>
        <color indexed="30"/>
        <rFont val="Times New Roman Cyr"/>
        <family val="0"/>
      </rPr>
      <t>организациях</t>
    </r>
    <r>
      <rPr>
        <sz val="8"/>
        <rFont val="Times New Roman Cyr"/>
        <family val="0"/>
      </rPr>
      <t xml:space="preserve">  в Московской области, </t>
    </r>
    <r>
      <rPr>
        <sz val="8"/>
        <color indexed="30"/>
        <rFont val="Times New Roman Cyr"/>
        <family val="0"/>
      </rPr>
      <t>имеющих</t>
    </r>
    <r>
      <rPr>
        <sz val="8"/>
        <rFont val="Times New Roman Cyr"/>
        <family val="0"/>
      </rPr>
      <t xml:space="preserve"> государственную аккредитацию, на 2014 год</t>
    </r>
  </si>
  <si>
    <r>
      <t xml:space="preserve">Субвенции бюджетам муниципальных образований Московской области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</t>
    </r>
    <r>
      <rPr>
        <sz val="8"/>
        <color indexed="30"/>
        <rFont val="Times New Roman Cyr"/>
        <family val="0"/>
      </rPr>
      <t>организациях в Московской области и частных образовательных организациях</t>
    </r>
    <r>
      <rPr>
        <sz val="8"/>
        <rFont val="Times New Roman Cyr"/>
        <family val="0"/>
      </rPr>
      <t xml:space="preserve"> в Московской области  на 2014 год</t>
    </r>
  </si>
  <si>
    <r>
      <t xml:space="preserve">Иные межбюджетные трансферты, предоставляемые из бюджета Московской области бюджетам муниципальных образований Московской области на расходы по обеспечениею </t>
    </r>
    <r>
      <rPr>
        <b/>
        <sz val="9"/>
        <color indexed="10"/>
        <rFont val="Times New Roman Cyr"/>
        <family val="0"/>
      </rPr>
      <t>жилыми помещениями граждан, пострадавшим в результате воздействия аварийных</t>
    </r>
    <r>
      <rPr>
        <sz val="8"/>
        <rFont val="Times New Roman Cyr"/>
        <family val="0"/>
      </rPr>
      <t xml:space="preserve">, природных и техногенных факторов, на 2014 год
 </t>
    </r>
  </si>
  <si>
    <t>Утверждено на 2014 год</t>
  </si>
  <si>
    <t>% исполнения</t>
  </si>
  <si>
    <t xml:space="preserve"> Субвенции бюджетам муниципальных образований Московской области на организацию оказания медицинской помощи на территории муниципального образования на 2014год, в т.ч.:</t>
  </si>
  <si>
    <t xml:space="preserve">   - расходы муниципальных образований на медикаменты,перевязочные средства и питание
   </t>
  </si>
  <si>
    <r>
      <t xml:space="preserve">      - расходы муниципальных образований на заработную плату и начисления на оплату труда
    </t>
    </r>
  </si>
  <si>
    <t xml:space="preserve">     - расходы на содержание муниципальных учреждений здравоохранения и органов здравоохранения
  </t>
  </si>
  <si>
    <t>Приложение  № 4</t>
  </si>
  <si>
    <t>округа Электросталь</t>
  </si>
  <si>
    <t>Московской области</t>
  </si>
  <si>
    <t>Иные межбюджетные трансферты бюджетам муниципальных образований Московской области на дополнительные мероприятия по развитию жилищно-коммунального хозяйства и социально-культурной сферы, на 2014</t>
  </si>
  <si>
    <r>
      <t xml:space="preserve">Субсидии бюджетам муниципальных образований Московской области на мероприятия по </t>
    </r>
    <r>
      <rPr>
        <b/>
        <sz val="9"/>
        <color indexed="10"/>
        <rFont val="Times New Roman Cyr"/>
        <family val="0"/>
      </rPr>
      <t>организации отдыха детей в каникулярное время</t>
    </r>
    <r>
      <rPr>
        <sz val="8"/>
        <rFont val="Times New Roman Cyr"/>
        <family val="1"/>
      </rPr>
      <t xml:space="preserve"> в соответствии с государственной программой Московской области "Социальная защита населения Московской области"
</t>
    </r>
  </si>
  <si>
    <r>
      <t xml:space="preserve">Субсидии бюджетам муниципальных образований Московской области на закупку </t>
    </r>
    <r>
      <rPr>
        <b/>
        <sz val="9"/>
        <color indexed="10"/>
        <rFont val="Times New Roman Cyr"/>
        <family val="0"/>
      </rPr>
      <t xml:space="preserve">учебного оборудования и мебели </t>
    </r>
    <r>
      <rPr>
        <sz val="8"/>
        <rFont val="Times New Roman Cyr"/>
        <family val="0"/>
      </rPr>
      <t xml:space="preserve">для муниципальных общеобразовательных организаций - </t>
    </r>
    <r>
      <rPr>
        <b/>
        <sz val="9"/>
        <color indexed="10"/>
        <rFont val="Times New Roman Cyr"/>
        <family val="0"/>
      </rPr>
      <t xml:space="preserve">победителей областного конкурса </t>
    </r>
    <r>
      <rPr>
        <sz val="8"/>
        <rFont val="Times New Roman Cyr"/>
        <family val="0"/>
      </rPr>
      <t xml:space="preserve">муниципальных общеобразовательных организаций, разрабатывающих и внедряющих инновационные образовательные проекты,в соответствии с государственной программой Московской области  «Образование Подмосковья» на 2014-2018 годы 
</t>
    </r>
  </si>
  <si>
    <r>
      <t xml:space="preserve">Субсидии бюджетам муниципальных образований Московской области </t>
    </r>
    <r>
      <rPr>
        <b/>
        <sz val="9"/>
        <color indexed="10"/>
        <rFont val="Times New Roman Cyr"/>
        <family val="0"/>
      </rPr>
      <t>закупку оборудования для дошкольных</t>
    </r>
    <r>
      <rPr>
        <sz val="8"/>
        <rFont val="Times New Roman Cyr"/>
        <family val="0"/>
      </rPr>
      <t xml:space="preserve"> образовательных организаций муниципальных образований Московской области - </t>
    </r>
    <r>
      <rPr>
        <b/>
        <sz val="9"/>
        <color indexed="10"/>
        <rFont val="Times New Roman Cyr"/>
        <family val="0"/>
      </rPr>
      <t xml:space="preserve">победителей областного конкурса </t>
    </r>
    <r>
      <rPr>
        <sz val="8"/>
        <rFont val="Times New Roman Cyr"/>
        <family val="0"/>
      </rPr>
      <t xml:space="preserve">на присвоение статуса Региональной инновационной площадки Московской области в соответствии с государственной программой Московской области  «Образование Подмосковья» на 2014-2018 годы
</t>
    </r>
  </si>
  <si>
    <r>
      <t xml:space="preserve">Софинансирование работ по </t>
    </r>
    <r>
      <rPr>
        <b/>
        <sz val="9"/>
        <color indexed="10"/>
        <rFont val="Times New Roman Cyr"/>
        <family val="0"/>
      </rPr>
      <t xml:space="preserve">капитальному ремонту и ремонту автомобильных дорог </t>
    </r>
    <r>
      <rPr>
        <sz val="8"/>
        <rFont val="Times New Roman Cyr"/>
        <family val="1"/>
      </rPr>
      <t xml:space="preserve">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 в рамках Государственной программы Московской области «Развитие и функционирование дорожно-транспортного комплекса»                                                                                </t>
    </r>
  </si>
  <si>
    <r>
      <t xml:space="preserve">Субсидии из бюджета Московской области  бюджетам муниципальных образований Московской области </t>
    </r>
    <r>
      <rPr>
        <b/>
        <sz val="9"/>
        <color indexed="10"/>
        <rFont val="Times New Roman Cyr"/>
        <family val="0"/>
      </rPr>
      <t xml:space="preserve">на повышение заработной платы </t>
    </r>
    <r>
      <rPr>
        <sz val="8"/>
        <rFont val="Times New Roman Cyr"/>
        <family val="0"/>
      </rPr>
      <t xml:space="preserve">работников муниципальных учреждений в сферах образования,культуры, физической культуры и спорта  с 01 мая 2014 года и с 01 сентября 2014 года
</t>
    </r>
  </si>
  <si>
    <r>
      <t>Субсидия из бюджета Московской области бюджетам муниципальных образований Московской области</t>
    </r>
    <r>
      <rPr>
        <b/>
        <sz val="9"/>
        <color indexed="10"/>
        <rFont val="Times New Roman Cyr"/>
        <family val="0"/>
      </rPr>
      <t xml:space="preserve"> на оплату первоначального взноса при получении ипотечного жилищного кредита,</t>
    </r>
    <r>
      <rPr>
        <sz val="8"/>
        <rFont val="Times New Roman Cyr"/>
        <family val="0"/>
      </rPr>
      <t xml:space="preserve"> привлекаемого в целях приобретения жилого помещения на основании договора купли-продажи жилого помещения молодым,</t>
    </r>
    <r>
      <rPr>
        <sz val="9"/>
        <rFont val="Times New Roman Cyr"/>
        <family val="0"/>
      </rPr>
      <t xml:space="preserve"> </t>
    </r>
    <r>
      <rPr>
        <b/>
        <sz val="9"/>
        <color indexed="10"/>
        <rFont val="Times New Roman Cyr"/>
        <family val="0"/>
      </rPr>
      <t>в возрасте  до 35 лет, учителям</t>
    </r>
    <r>
      <rPr>
        <sz val="8"/>
        <rFont val="Times New Roman Cyr"/>
        <family val="0"/>
      </rPr>
      <t xml:space="preserve"> государственных образовательных организаций Московской области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соответствии с долгосрочной целевой программой Московской области "О поддержке отдельных категорий граждан при улучшенииими жилищных условий с использованием ипотечных кредитов на 2013-2014 годы"на 2013 год
</t>
    </r>
    <r>
      <rPr>
        <b/>
        <sz val="8"/>
        <color indexed="10"/>
        <rFont val="Times New Roman Cyr"/>
        <family val="0"/>
      </rPr>
      <t>(001...Ю289)</t>
    </r>
  </si>
  <si>
    <r>
      <t xml:space="preserve">Субсидии бюджетам субъектов Российской Федерации и муниципальных образований </t>
    </r>
    <r>
      <rPr>
        <b/>
        <sz val="9"/>
        <color indexed="10"/>
        <rFont val="Times New Roman Cyr"/>
        <family val="0"/>
      </rPr>
      <t>на возмещение части затрат</t>
    </r>
    <r>
      <rPr>
        <sz val="8"/>
        <rFont val="Times New Roman Cyr"/>
        <family val="0"/>
      </rPr>
      <t xml:space="preserve"> в связи с предоставлением </t>
    </r>
    <r>
      <rPr>
        <b/>
        <sz val="9"/>
        <color indexed="10"/>
        <rFont val="Times New Roman Cyr"/>
        <family val="0"/>
      </rPr>
      <t xml:space="preserve">учителям </t>
    </r>
    <r>
      <rPr>
        <sz val="8"/>
        <rFont val="Times New Roman Cyr"/>
        <family val="0"/>
      </rPr>
      <t xml:space="preserve">общеобразовательных учреждений </t>
    </r>
    <r>
      <rPr>
        <b/>
        <sz val="9"/>
        <color indexed="10"/>
        <rFont val="Times New Roman Cyr"/>
        <family val="0"/>
      </rPr>
      <t>ипотечного кредита (остатки средств 2013 года)</t>
    </r>
    <r>
      <rPr>
        <sz val="8"/>
        <rFont val="Times New Roman Cyr"/>
        <family val="0"/>
      </rPr>
      <t xml:space="preserve">
</t>
    </r>
  </si>
  <si>
    <t xml:space="preserve">Субвенции бюджетам муниципальных образований Московской области на обеспечение жильем отдельных категорий граждан,установленных Федеральным законом от 12 января 1995 года № 5-ФЗ"О ветеранах",в соответствии с Указом Президента Российской Федерации от 7 мая 2008 года № 714 "Об обеспечении жильем ветеранов Великой Отечественной войны 1941-1945 годов", на 2014 </t>
  </si>
  <si>
    <t>Субсидии из бюджета Московской области бюджетам муниципальных образований Московской области на реализацию подпрограммы "Улучшение жилищных условий семей,имеющих семь и более детей" государственной программы Московской области "Жилище" на 2014 год</t>
  </si>
  <si>
    <t xml:space="preserve">Субсидия на софинансирование реализации мероприятий подпрограммы "Снижение административных барьеров,повышение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государственной программы Московской области "Эффективная власть" 
   </t>
  </si>
  <si>
    <t>Субсидия из бюджета МО на оплату первонач.взноса при получ.ипотечного жилищ.кредита, привлекаемого в целях приобр.жилого помещ.на основ.дог.купли-продажи жилого помещ.,дог. участия в долевом строительстве или строительства (реконструкции) индивид. жилого дома врачам госуд.и муниц. учреждений здравоох.МО и врачам госуд. учреждений соц. обслуж.МО, а также учителям госуд. образ.организаций МО и муниц.образ. орг., реализующих образ.программы начального общего,основного общего и среднего общего образования, в соответствии с подпрограммой "Социальная ипотека" государст.прграммы МО "Жилище" на 2014 год</t>
  </si>
  <si>
    <t>Субсидии  бюджетам муниципальных образований Московской области на приобретение техники для нужд коммунального хозяйства</t>
  </si>
  <si>
    <t xml:space="preserve">  Субсидии бюджетам муниципальных образований Московской области на приобретение дорожной техники в рамках государственной программы Московской области«Развитие и функционирование дорожно-транспортного комплекса»                                                                       </t>
  </si>
  <si>
    <t>Субсидии бюджетам муниципальных образований Московской области на поддержку реализации мероприятий Федеральной целевой программы развития образования на 2011-2015 годы по напрвлению "Распространение на всей территории Российской Федерации современных моделей успешной социализации детей" за счет средств федерального бюджета</t>
  </si>
  <si>
    <t>Субсидии бюджетам муниципальных образований Московской области на поддержку реализации мероприятий Федеральной целевой программы развития образования на 2011-2015 годы по напрвлению "Распространение на всей территории Российской Федерации современных моделей успешной социализации детей" за счет средств областного бюджета</t>
  </si>
  <si>
    <t>Исполнено за  2014 год</t>
  </si>
  <si>
    <t>Субсидия на "Обеспечение жильем молодых семей" всего, в том числе:                                                                         за счет средств областного бюджета-1 966,0тыс.руб.; за счет средств федерального бюджета- 794,0тыс.руб.</t>
  </si>
  <si>
    <t xml:space="preserve">Субсидии  бюджетам муниципальных образований Московской области на проведение мероприятий по формированию сети базовых общеобразовательных организаций, в которых созданы условия для  инклюзивного обучения детей-инвалидов </t>
  </si>
  <si>
    <r>
      <t xml:space="preserve">Субсидии из бюджета Московской области бюджетам муниципальных образований Московской области на реализацию мероприятий муниципальных программ развития </t>
    </r>
    <r>
      <rPr>
        <b/>
        <sz val="9"/>
        <color indexed="10"/>
        <rFont val="Times New Roman Cyr"/>
        <family val="0"/>
      </rPr>
      <t>субъектов малого и среднего предпринимательства</t>
    </r>
    <r>
      <rPr>
        <sz val="8"/>
        <rFont val="Times New Roman Cyr"/>
        <family val="1"/>
      </rPr>
      <t xml:space="preserve"> по финансовой поддержке субъектов малого и среднего предпринимательства и организаций,образующих инфраструктуру поддержки и развития малого и среднего предпринимательства
</t>
    </r>
  </si>
  <si>
    <r>
      <t xml:space="preserve">Субсидии бюджетам муниципальных образований Московской области из бюджета Московской области </t>
    </r>
    <r>
      <rPr>
        <b/>
        <sz val="9"/>
        <color indexed="10"/>
        <rFont val="Times New Roman Cyr"/>
        <family val="0"/>
      </rPr>
      <t xml:space="preserve">на установку энергоэффективного светового оборудования </t>
    </r>
    <r>
      <rPr>
        <sz val="8"/>
        <rFont val="Times New Roman Cyr"/>
        <family val="1"/>
      </rPr>
      <t xml:space="preserve">для внутридомового, уличного и дворового освещения в соответствии с государственной программой Московской области «Энергоэффективность и развитие энергетики». (реализация региональных программ в области энергосбережения и повышения энергетической эффективности)
</t>
    </r>
  </si>
  <si>
    <t>Субсидия на приобретение мультимедийного оборудования для использования электронных образовательных ресурсов в муниципальных организациях в Московской области</t>
  </si>
  <si>
    <r>
      <t>Субсидия на софинансирование реализации мероприятий подпрограммы "Снижение административных барьеров,повышение качества и доступности предоставления государственных и муниципальных услуг, в том числе на базе многофункциональных центров</t>
    </r>
    <r>
      <rPr>
        <b/>
        <sz val="9"/>
        <color indexed="10"/>
        <rFont val="Times New Roman Cyr"/>
        <family val="0"/>
      </rPr>
      <t xml:space="preserve"> </t>
    </r>
    <r>
      <rPr>
        <sz val="8"/>
        <rFont val="Times New Roman Cyr"/>
        <family val="0"/>
      </rPr>
      <t>предоставления государственных и муниципальных услуг" государственной программы Московской области "Эффективная власть" на 2014-2018 годы (</t>
    </r>
    <r>
      <rPr>
        <b/>
        <sz val="9"/>
        <color indexed="10"/>
        <rFont val="Times New Roman Cyr"/>
        <family val="0"/>
      </rPr>
      <t xml:space="preserve">софинансирование расходов на организацию деятельности МФЦ </t>
    </r>
    <r>
      <rPr>
        <sz val="8"/>
        <rFont val="Times New Roman Cyr"/>
        <family val="0"/>
      </rPr>
      <t xml:space="preserve">предоставления государственных и муниципальных услуг) 
</t>
    </r>
  </si>
  <si>
    <t>Предоставление субсидии бюджету муниципального образования Московской области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организаций,образующих инфраструктуру поддержки и развития малого и среднего предпринимательства</t>
  </si>
  <si>
    <t>Субсидии бюджетам муниципальных образований Московской области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</si>
  <si>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Иные межбюджетные трансферты на создание и развитие сети многофункциональных центров предоставления государственных и муниципальных услуг в рамках подпрограммы "Совершенствование государственного и муниципального управления" государственной программы Российской Федерации "Экономическое развитие и инновационная экономика"</t>
  </si>
  <si>
    <t xml:space="preserve">Совета депутатов городского </t>
  </si>
  <si>
    <t>к проекту решения</t>
  </si>
  <si>
    <t>от 25.03.2015</t>
  </si>
  <si>
    <t>№ 428/79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</si>
</sst>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000"/>
    <numFmt numFmtId="174" formatCode="0.000"/>
    <numFmt numFmtId="175" formatCode="#,##0.0"/>
  </numFmts>
  <fonts count="61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0"/>
    </font>
    <font>
      <b/>
      <sz val="9"/>
      <name val="Arial Cyr"/>
      <family val="0"/>
    </font>
    <font>
      <i/>
      <sz val="8"/>
      <name val="Times New Roman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9"/>
      <color indexed="10"/>
      <name val="Times New Roman Cyr"/>
      <family val="0"/>
    </font>
    <font>
      <b/>
      <sz val="8"/>
      <color indexed="10"/>
      <name val="Times New Roman Cyr"/>
      <family val="0"/>
    </font>
    <font>
      <sz val="8"/>
      <color indexed="30"/>
      <name val="Times New Roman Cyr"/>
      <family val="0"/>
    </font>
    <font>
      <b/>
      <i/>
      <sz val="8"/>
      <name val="Times New Roman Cyr"/>
      <family val="0"/>
    </font>
    <font>
      <i/>
      <sz val="9"/>
      <name val="Times New Roman Cyr"/>
      <family val="0"/>
    </font>
    <font>
      <b/>
      <i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175" fontId="16" fillId="33" borderId="10" xfId="0" applyNumberFormat="1" applyFont="1" applyFill="1" applyBorder="1" applyAlignment="1">
      <alignment horizontal="center"/>
    </xf>
    <xf numFmtId="175" fontId="3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175" fontId="6" fillId="0" borderId="10" xfId="0" applyNumberFormat="1" applyFont="1" applyFill="1" applyBorder="1" applyAlignment="1">
      <alignment/>
    </xf>
    <xf numFmtId="175" fontId="19" fillId="0" borderId="10" xfId="0" applyNumberFormat="1" applyFont="1" applyFill="1" applyBorder="1" applyAlignment="1">
      <alignment/>
    </xf>
    <xf numFmtId="175" fontId="20" fillId="0" borderId="10" xfId="0" applyNumberFormat="1" applyFont="1" applyFill="1" applyBorder="1" applyAlignment="1">
      <alignment/>
    </xf>
    <xf numFmtId="175" fontId="1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/>
    </xf>
    <xf numFmtId="175" fontId="1" fillId="0" borderId="10" xfId="0" applyNumberFormat="1" applyFont="1" applyFill="1" applyBorder="1" applyAlignment="1">
      <alignment horizontal="center" wrapText="1"/>
    </xf>
    <xf numFmtId="175" fontId="8" fillId="0" borderId="10" xfId="0" applyNumberFormat="1" applyFont="1" applyFill="1" applyBorder="1" applyAlignment="1">
      <alignment horizontal="center" wrapText="1"/>
    </xf>
    <xf numFmtId="175" fontId="8" fillId="0" borderId="10" xfId="0" applyNumberFormat="1" applyFont="1" applyFill="1" applyBorder="1" applyAlignment="1">
      <alignment horizontal="center"/>
    </xf>
    <xf numFmtId="175" fontId="17" fillId="33" borderId="10" xfId="0" applyNumberFormat="1" applyFont="1" applyFill="1" applyBorder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8" fillId="0" borderId="10" xfId="0" applyFont="1" applyFill="1" applyBorder="1" applyAlignment="1">
      <alignment horizontal="centerContinuous" vertical="center" wrapText="1"/>
    </xf>
    <xf numFmtId="172" fontId="1" fillId="0" borderId="10" xfId="0" applyNumberFormat="1" applyFont="1" applyFill="1" applyBorder="1" applyAlignment="1" applyProtection="1">
      <alignment vertical="top" wrapText="1"/>
      <protection locked="0"/>
    </xf>
    <xf numFmtId="0" fontId="11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top" wrapText="1"/>
    </xf>
    <xf numFmtId="0" fontId="8" fillId="34" borderId="16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3" fontId="1" fillId="0" borderId="12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5" fontId="3" fillId="35" borderId="10" xfId="0" applyNumberFormat="1" applyFont="1" applyFill="1" applyBorder="1" applyAlignment="1">
      <alignment horizontal="center"/>
    </xf>
    <xf numFmtId="175" fontId="3" fillId="33" borderId="10" xfId="0" applyNumberFormat="1" applyFont="1" applyFill="1" applyBorder="1" applyAlignment="1">
      <alignment horizontal="center"/>
    </xf>
    <xf numFmtId="175" fontId="24" fillId="0" borderId="10" xfId="0" applyNumberFormat="1" applyFont="1" applyFill="1" applyBorder="1" applyAlignment="1">
      <alignment horizontal="center"/>
    </xf>
    <xf numFmtId="175" fontId="16" fillId="0" borderId="10" xfId="0" applyNumberFormat="1" applyFont="1" applyFill="1" applyBorder="1" applyAlignment="1">
      <alignment horizontal="center"/>
    </xf>
    <xf numFmtId="175" fontId="15" fillId="0" borderId="10" xfId="0" applyNumberFormat="1" applyFont="1" applyFill="1" applyBorder="1" applyAlignment="1">
      <alignment horizontal="center"/>
    </xf>
    <xf numFmtId="175" fontId="25" fillId="0" borderId="10" xfId="0" applyNumberFormat="1" applyFont="1" applyFill="1" applyBorder="1" applyAlignment="1">
      <alignment horizontal="center"/>
    </xf>
    <xf numFmtId="175" fontId="26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top" wrapText="1"/>
    </xf>
    <xf numFmtId="175" fontId="6" fillId="35" borderId="10" xfId="0" applyNumberFormat="1" applyFont="1" applyFill="1" applyBorder="1" applyAlignment="1">
      <alignment/>
    </xf>
    <xf numFmtId="175" fontId="6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75" fontId="18" fillId="0" borderId="10" xfId="0" applyNumberFormat="1" applyFont="1" applyFill="1" applyBorder="1" applyAlignment="1">
      <alignment horizontal="center"/>
    </xf>
    <xf numFmtId="172" fontId="1" fillId="0" borderId="13" xfId="0" applyNumberFormat="1" applyFont="1" applyFill="1" applyBorder="1" applyAlignment="1" applyProtection="1">
      <alignment vertical="top" wrapText="1"/>
      <protection locked="0"/>
    </xf>
    <xf numFmtId="0" fontId="1" fillId="34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wrapText="1"/>
    </xf>
    <xf numFmtId="172" fontId="1" fillId="0" borderId="13" xfId="0" applyNumberFormat="1" applyFont="1" applyFill="1" applyBorder="1" applyAlignment="1" applyProtection="1">
      <alignment vertical="top" wrapText="1"/>
      <protection locked="0"/>
    </xf>
    <xf numFmtId="0" fontId="8" fillId="34" borderId="13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top" wrapText="1"/>
    </xf>
    <xf numFmtId="3" fontId="3" fillId="0" borderId="20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PageLayoutView="0" workbookViewId="0" topLeftCell="A1">
      <pane xSplit="5" ySplit="21" topLeftCell="F22" activePane="bottomRight" state="frozen"/>
      <selection pane="topLeft" activeCell="A1" sqref="A1"/>
      <selection pane="topRight" activeCell="F1" sqref="F1"/>
      <selection pane="bottomLeft" activeCell="A24" sqref="A24"/>
      <selection pane="bottomRight" activeCell="N1" sqref="N1:P1"/>
    </sheetView>
  </sheetViews>
  <sheetFormatPr defaultColWidth="9.00390625" defaultRowHeight="12.75"/>
  <cols>
    <col min="1" max="1" width="35.875" style="11" customWidth="1"/>
    <col min="2" max="2" width="4.125" style="0" hidden="1" customWidth="1"/>
    <col min="3" max="3" width="8.875" style="0" customWidth="1"/>
    <col min="5" max="5" width="5.125" style="2" customWidth="1"/>
    <col min="6" max="6" width="7.00390625" style="2" customWidth="1"/>
    <col min="7" max="7" width="6.75390625" style="5" customWidth="1"/>
    <col min="8" max="8" width="9.00390625" style="5" customWidth="1"/>
    <col min="9" max="9" width="9.375" style="5" customWidth="1"/>
    <col min="10" max="11" width="7.75390625" style="5" customWidth="1"/>
    <col min="12" max="13" width="7.00390625" style="5" customWidth="1"/>
    <col min="14" max="15" width="6.75390625" style="5" customWidth="1"/>
    <col min="16" max="17" width="7.75390625" style="5" customWidth="1"/>
    <col min="18" max="19" width="6.875" style="5" customWidth="1"/>
  </cols>
  <sheetData>
    <row r="1" spans="14:17" ht="12.75">
      <c r="N1" s="103" t="s">
        <v>59</v>
      </c>
      <c r="O1" s="103"/>
      <c r="P1" s="103"/>
      <c r="Q1" s="103"/>
    </row>
    <row r="2" spans="14:17" ht="12.75">
      <c r="N2" s="103" t="s">
        <v>89</v>
      </c>
      <c r="O2" s="103"/>
      <c r="P2" s="103"/>
      <c r="Q2" s="103"/>
    </row>
    <row r="3" spans="14:17" ht="12.75">
      <c r="N3" s="103" t="s">
        <v>88</v>
      </c>
      <c r="O3" s="103"/>
      <c r="P3" s="103"/>
      <c r="Q3" s="103"/>
    </row>
    <row r="4" spans="14:17" ht="12.75">
      <c r="N4" s="103" t="s">
        <v>60</v>
      </c>
      <c r="O4" s="103"/>
      <c r="P4" s="103"/>
      <c r="Q4" s="103"/>
    </row>
    <row r="5" spans="14:17" ht="12.75">
      <c r="N5" s="103" t="s">
        <v>61</v>
      </c>
      <c r="O5" s="103"/>
      <c r="P5" s="103"/>
      <c r="Q5" s="103"/>
    </row>
    <row r="6" spans="14:17" ht="12.75">
      <c r="N6" s="103" t="s">
        <v>90</v>
      </c>
      <c r="O6" s="103"/>
      <c r="P6" s="103"/>
      <c r="Q6" s="103"/>
    </row>
    <row r="7" spans="14:17" ht="12.75">
      <c r="N7" s="103" t="s">
        <v>91</v>
      </c>
      <c r="O7" s="103"/>
      <c r="P7" s="103"/>
      <c r="Q7" s="103"/>
    </row>
    <row r="8" ht="12.75" customHeight="1"/>
    <row r="9" ht="12.75" customHeight="1"/>
    <row r="10" spans="1:19" ht="26.25" customHeight="1">
      <c r="A10" s="94" t="s">
        <v>20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</row>
    <row r="11" spans="1:18" ht="12.75" hidden="1">
      <c r="A11" s="95"/>
      <c r="B11" s="4"/>
      <c r="C11" s="4"/>
      <c r="D11" s="4"/>
      <c r="E11" s="10"/>
      <c r="F11" s="10"/>
      <c r="G11" s="6"/>
      <c r="H11" s="6"/>
      <c r="I11" s="6"/>
      <c r="J11" s="6"/>
      <c r="K11" s="6"/>
      <c r="L11" s="13"/>
      <c r="M11" s="13"/>
      <c r="N11" s="13"/>
      <c r="O11" s="13"/>
      <c r="P11" s="13"/>
      <c r="Q11" s="13"/>
      <c r="R11" s="13"/>
    </row>
    <row r="12" spans="1:18" ht="12.75" hidden="1">
      <c r="A12" s="95"/>
      <c r="B12" s="4"/>
      <c r="C12" s="4"/>
      <c r="D12" s="4"/>
      <c r="E12" s="10"/>
      <c r="F12" s="10"/>
      <c r="G12" s="8"/>
      <c r="H12" s="8"/>
      <c r="I12" s="8"/>
      <c r="J12" s="8"/>
      <c r="K12" s="8"/>
      <c r="L12" s="13"/>
      <c r="M12" s="13"/>
      <c r="N12" s="13"/>
      <c r="O12" s="13"/>
      <c r="P12" s="13"/>
      <c r="Q12" s="13"/>
      <c r="R12" s="13"/>
    </row>
    <row r="13" spans="1:18" ht="9.75" customHeight="1" hidden="1" thickBot="1">
      <c r="A13" s="19"/>
      <c r="B13" s="20"/>
      <c r="C13" s="20"/>
      <c r="D13" s="20"/>
      <c r="E13" s="21"/>
      <c r="F13" s="21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9" ht="25.5" hidden="1">
      <c r="A14" s="18"/>
      <c r="B14" s="14"/>
      <c r="C14" s="14"/>
      <c r="D14" s="14"/>
      <c r="E14" s="17"/>
      <c r="F14" s="17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2" t="s">
        <v>5</v>
      </c>
    </row>
    <row r="15" spans="1:19" ht="12.75">
      <c r="A15" s="18"/>
      <c r="B15" s="14"/>
      <c r="C15" s="14"/>
      <c r="D15" s="14"/>
      <c r="E15" s="17"/>
      <c r="F15" s="17"/>
      <c r="G15" s="13"/>
      <c r="H15" s="13"/>
      <c r="I15" s="13"/>
      <c r="J15" s="13"/>
      <c r="K15" s="13"/>
      <c r="L15" s="13"/>
      <c r="M15" s="13"/>
      <c r="N15" s="13"/>
      <c r="O15" s="25"/>
      <c r="P15" s="25" t="s">
        <v>5</v>
      </c>
      <c r="Q15" s="25"/>
      <c r="R15" s="25"/>
      <c r="S15" s="25"/>
    </row>
    <row r="16" spans="1:19" ht="60.75" customHeight="1" thickBot="1">
      <c r="A16" s="36"/>
      <c r="B16" s="7"/>
      <c r="C16" s="96" t="s">
        <v>0</v>
      </c>
      <c r="D16" s="97"/>
      <c r="E16" s="98"/>
      <c r="F16" s="99" t="s">
        <v>1</v>
      </c>
      <c r="G16" s="100"/>
      <c r="H16" s="101" t="s">
        <v>2</v>
      </c>
      <c r="I16" s="100"/>
      <c r="J16" s="101" t="s">
        <v>3</v>
      </c>
      <c r="K16" s="100"/>
      <c r="L16" s="101" t="s">
        <v>7</v>
      </c>
      <c r="M16" s="100"/>
      <c r="N16" s="101" t="s">
        <v>10</v>
      </c>
      <c r="O16" s="100"/>
      <c r="P16" s="101" t="s">
        <v>48</v>
      </c>
      <c r="Q16" s="100"/>
      <c r="R16" s="101" t="s">
        <v>6</v>
      </c>
      <c r="S16" s="102"/>
    </row>
    <row r="17" spans="1:19" ht="12.75" customHeight="1" hidden="1">
      <c r="A17" s="92"/>
      <c r="B17" s="2"/>
      <c r="C17" s="2"/>
      <c r="D17" s="2"/>
      <c r="G17" s="9"/>
      <c r="H17" s="9"/>
      <c r="I17" s="9"/>
      <c r="J17" s="9"/>
      <c r="K17" s="9"/>
      <c r="L17" s="13"/>
      <c r="M17" s="13"/>
      <c r="N17" s="13"/>
      <c r="O17" s="13"/>
      <c r="P17" s="13"/>
      <c r="Q17" s="13"/>
      <c r="R17" s="13"/>
      <c r="S17" s="16"/>
    </row>
    <row r="18" spans="1:19" ht="12.75" hidden="1">
      <c r="A18" s="93"/>
      <c r="B18" s="2"/>
      <c r="C18" s="2"/>
      <c r="D18" s="2"/>
      <c r="E18" s="1"/>
      <c r="F18" s="1"/>
      <c r="G18" s="6"/>
      <c r="H18" s="6"/>
      <c r="I18" s="6"/>
      <c r="J18" s="6"/>
      <c r="K18" s="6"/>
      <c r="L18" s="13"/>
      <c r="M18" s="13"/>
      <c r="N18" s="13"/>
      <c r="O18" s="13"/>
      <c r="P18" s="13"/>
      <c r="Q18" s="13"/>
      <c r="R18" s="13"/>
      <c r="S18" s="16"/>
    </row>
    <row r="19" spans="1:19" ht="12.75" hidden="1">
      <c r="A19" s="93"/>
      <c r="B19" s="2"/>
      <c r="C19" s="2"/>
      <c r="D19" s="2"/>
      <c r="G19" s="8"/>
      <c r="H19" s="8"/>
      <c r="I19" s="8"/>
      <c r="J19" s="8"/>
      <c r="K19" s="8"/>
      <c r="L19" s="13"/>
      <c r="M19" s="13"/>
      <c r="N19" s="13"/>
      <c r="O19" s="13"/>
      <c r="P19" s="13"/>
      <c r="Q19" s="13"/>
      <c r="R19" s="13"/>
      <c r="S19" s="16"/>
    </row>
    <row r="20" spans="1:19" ht="50.25" customHeight="1">
      <c r="A20" s="65"/>
      <c r="B20" s="2"/>
      <c r="C20" s="69" t="s">
        <v>53</v>
      </c>
      <c r="D20" s="66" t="s">
        <v>78</v>
      </c>
      <c r="E20" s="66" t="s">
        <v>54</v>
      </c>
      <c r="F20" s="66" t="s">
        <v>53</v>
      </c>
      <c r="G20" s="66" t="s">
        <v>78</v>
      </c>
      <c r="H20" s="69" t="s">
        <v>53</v>
      </c>
      <c r="I20" s="66" t="s">
        <v>78</v>
      </c>
      <c r="J20" s="69" t="s">
        <v>53</v>
      </c>
      <c r="K20" s="66" t="s">
        <v>78</v>
      </c>
      <c r="L20" s="69" t="s">
        <v>53</v>
      </c>
      <c r="M20" s="66" t="s">
        <v>78</v>
      </c>
      <c r="N20" s="69" t="s">
        <v>53</v>
      </c>
      <c r="O20" s="66" t="s">
        <v>78</v>
      </c>
      <c r="P20" s="69" t="s">
        <v>53</v>
      </c>
      <c r="Q20" s="66" t="s">
        <v>78</v>
      </c>
      <c r="R20" s="69" t="s">
        <v>53</v>
      </c>
      <c r="S20" s="66" t="s">
        <v>78</v>
      </c>
    </row>
    <row r="21" spans="1:19" ht="12" customHeight="1">
      <c r="A21" s="70">
        <v>1</v>
      </c>
      <c r="B21" s="71"/>
      <c r="C21" s="84">
        <v>2</v>
      </c>
      <c r="D21" s="84">
        <v>3</v>
      </c>
      <c r="E21" s="72">
        <v>4</v>
      </c>
      <c r="F21" s="72">
        <v>5</v>
      </c>
      <c r="G21" s="73">
        <v>6</v>
      </c>
      <c r="H21" s="70">
        <v>7</v>
      </c>
      <c r="I21" s="70">
        <v>8</v>
      </c>
      <c r="J21" s="70">
        <v>9</v>
      </c>
      <c r="K21" s="67">
        <v>10</v>
      </c>
      <c r="L21" s="67">
        <v>11</v>
      </c>
      <c r="M21" s="67">
        <v>12</v>
      </c>
      <c r="N21" s="68">
        <v>13</v>
      </c>
      <c r="O21" s="68">
        <v>14</v>
      </c>
      <c r="P21" s="68">
        <v>15</v>
      </c>
      <c r="Q21" s="68">
        <v>16</v>
      </c>
      <c r="R21" s="68">
        <v>17</v>
      </c>
      <c r="S21" s="68">
        <v>18</v>
      </c>
    </row>
    <row r="22" spans="1:19" ht="13.5" customHeight="1">
      <c r="A22" s="26" t="s">
        <v>8</v>
      </c>
      <c r="B22" s="53"/>
      <c r="C22" s="75">
        <f>F22+H22+J22+L22+N22+P22+R22</f>
        <v>1725093.3</v>
      </c>
      <c r="D22" s="75">
        <f>G22+I22+K22+M22+O22+Q22+S22</f>
        <v>1708995.0000000002</v>
      </c>
      <c r="E22" s="75">
        <f aca="true" t="shared" si="0" ref="E22:E53">D22/C22*100</f>
        <v>99.0668156904905</v>
      </c>
      <c r="F22" s="83">
        <f aca="true" t="shared" si="1" ref="F22:S22">SUM(F23:F64)-F24-F25-F26-F27-F28-F35-F36-F41-F42-F43-F46-F47-F48-F50-F51-F52-F53-F56-F57-F58-F59-F61-F62-F63-F64</f>
        <v>15182.3</v>
      </c>
      <c r="G22" s="83">
        <f t="shared" si="1"/>
        <v>15008.8</v>
      </c>
      <c r="H22" s="83">
        <f t="shared" si="1"/>
        <v>1419861</v>
      </c>
      <c r="I22" s="83">
        <f t="shared" si="1"/>
        <v>1413035.1</v>
      </c>
      <c r="J22" s="83">
        <f t="shared" si="1"/>
        <v>217006</v>
      </c>
      <c r="K22" s="83">
        <f t="shared" si="1"/>
        <v>210813.10000000006</v>
      </c>
      <c r="L22" s="83">
        <f t="shared" si="1"/>
        <v>58628</v>
      </c>
      <c r="M22" s="83">
        <f t="shared" si="1"/>
        <v>56856.2</v>
      </c>
      <c r="N22" s="83">
        <f t="shared" si="1"/>
        <v>0</v>
      </c>
      <c r="O22" s="83">
        <f t="shared" si="1"/>
        <v>0</v>
      </c>
      <c r="P22" s="83">
        <f t="shared" si="1"/>
        <v>0</v>
      </c>
      <c r="Q22" s="83">
        <f t="shared" si="1"/>
        <v>0</v>
      </c>
      <c r="R22" s="83">
        <f t="shared" si="1"/>
        <v>14416</v>
      </c>
      <c r="S22" s="83">
        <f t="shared" si="1"/>
        <v>13281.8</v>
      </c>
    </row>
    <row r="23" spans="1:19" ht="237" customHeight="1">
      <c r="A23" s="27" t="s">
        <v>16</v>
      </c>
      <c r="B23" s="54"/>
      <c r="C23" s="39">
        <f>F23+H23+J23+L23+N23+P23+R23</f>
        <v>859633</v>
      </c>
      <c r="D23" s="77">
        <f>G23+I23+K23+M23+O23+Q23+S23</f>
        <v>859572</v>
      </c>
      <c r="E23" s="77">
        <f t="shared" si="0"/>
        <v>99.99290394854549</v>
      </c>
      <c r="F23" s="40"/>
      <c r="G23" s="40"/>
      <c r="H23" s="41">
        <f>H24+H27+H28</f>
        <v>859633</v>
      </c>
      <c r="I23" s="41">
        <f>I24+I27+I28</f>
        <v>859572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1:19" ht="17.25" customHeight="1">
      <c r="A24" s="28" t="s">
        <v>13</v>
      </c>
      <c r="B24" s="54"/>
      <c r="C24" s="85">
        <f aca="true" t="shared" si="2" ref="C24:C70">F24+H24+J24+L24+N24+P24+R24</f>
        <v>828313</v>
      </c>
      <c r="D24" s="79">
        <f aca="true" t="shared" si="3" ref="D24:D40">G24+I24+K24+M24+O24+Q24+S24</f>
        <v>828313</v>
      </c>
      <c r="E24" s="79">
        <f t="shared" si="0"/>
        <v>100</v>
      </c>
      <c r="F24" s="40"/>
      <c r="G24" s="40"/>
      <c r="H24" s="41">
        <f>H25+H26</f>
        <v>828313</v>
      </c>
      <c r="I24" s="41">
        <f>I25+I26</f>
        <v>828313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1:19" ht="60" customHeight="1">
      <c r="A25" s="29" t="s">
        <v>39</v>
      </c>
      <c r="B25" s="54"/>
      <c r="C25" s="85">
        <f t="shared" si="2"/>
        <v>630657</v>
      </c>
      <c r="D25" s="79">
        <f t="shared" si="3"/>
        <v>630657</v>
      </c>
      <c r="E25" s="79">
        <f t="shared" si="0"/>
        <v>100</v>
      </c>
      <c r="F25" s="43"/>
      <c r="G25" s="43"/>
      <c r="H25" s="44">
        <v>630657</v>
      </c>
      <c r="I25" s="44">
        <v>630657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 spans="1:19" ht="33" customHeight="1">
      <c r="A26" s="29" t="s">
        <v>14</v>
      </c>
      <c r="B26" s="54"/>
      <c r="C26" s="76">
        <f t="shared" si="2"/>
        <v>197656</v>
      </c>
      <c r="D26" s="80">
        <f t="shared" si="3"/>
        <v>197656</v>
      </c>
      <c r="E26" s="79">
        <f t="shared" si="0"/>
        <v>100</v>
      </c>
      <c r="F26" s="43"/>
      <c r="G26" s="43"/>
      <c r="H26" s="44">
        <v>197656</v>
      </c>
      <c r="I26" s="44">
        <v>197656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1:19" ht="33.75" customHeight="1">
      <c r="A27" s="27" t="s">
        <v>40</v>
      </c>
      <c r="B27" s="54"/>
      <c r="C27" s="76">
        <f t="shared" si="2"/>
        <v>31046</v>
      </c>
      <c r="D27" s="80">
        <f t="shared" si="3"/>
        <v>31046</v>
      </c>
      <c r="E27" s="79">
        <f t="shared" si="0"/>
        <v>100</v>
      </c>
      <c r="F27" s="40"/>
      <c r="G27" s="40"/>
      <c r="H27" s="41">
        <v>31046</v>
      </c>
      <c r="I27" s="41">
        <v>31046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 spans="1:19" ht="102.75" customHeight="1">
      <c r="A28" s="30" t="s">
        <v>41</v>
      </c>
      <c r="B28" s="54"/>
      <c r="C28" s="76">
        <f t="shared" si="2"/>
        <v>274</v>
      </c>
      <c r="D28" s="80">
        <f t="shared" si="3"/>
        <v>213</v>
      </c>
      <c r="E28" s="80">
        <f t="shared" si="0"/>
        <v>77.73722627737226</v>
      </c>
      <c r="F28" s="40"/>
      <c r="G28" s="40"/>
      <c r="H28" s="41">
        <v>274</v>
      </c>
      <c r="I28" s="41">
        <v>213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19" ht="75.75" customHeight="1">
      <c r="A29" s="55" t="s">
        <v>15</v>
      </c>
      <c r="B29" s="54"/>
      <c r="C29" s="39">
        <f t="shared" si="2"/>
        <v>8494</v>
      </c>
      <c r="D29" s="77">
        <f t="shared" si="3"/>
        <v>8494</v>
      </c>
      <c r="E29" s="77">
        <f t="shared" si="0"/>
        <v>100</v>
      </c>
      <c r="F29" s="40"/>
      <c r="G29" s="40"/>
      <c r="H29" s="41">
        <v>8494</v>
      </c>
      <c r="I29" s="41">
        <v>8494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ht="108.75" customHeight="1">
      <c r="A30" s="31" t="s">
        <v>17</v>
      </c>
      <c r="B30" s="56"/>
      <c r="C30" s="39">
        <f t="shared" si="2"/>
        <v>18975</v>
      </c>
      <c r="D30" s="77">
        <f t="shared" si="3"/>
        <v>15046.2</v>
      </c>
      <c r="E30" s="77">
        <f t="shared" si="0"/>
        <v>79.29486166007905</v>
      </c>
      <c r="F30" s="46"/>
      <c r="G30" s="46"/>
      <c r="H30" s="47"/>
      <c r="I30" s="47"/>
      <c r="J30" s="48">
        <v>18975</v>
      </c>
      <c r="K30" s="48">
        <v>15046.2</v>
      </c>
      <c r="L30" s="48"/>
      <c r="M30" s="48"/>
      <c r="N30" s="48"/>
      <c r="O30" s="48"/>
      <c r="P30" s="48"/>
      <c r="Q30" s="48"/>
      <c r="R30" s="48"/>
      <c r="S30" s="48"/>
    </row>
    <row r="31" spans="1:19" ht="79.5" customHeight="1">
      <c r="A31" s="31" t="s">
        <v>18</v>
      </c>
      <c r="B31" s="56"/>
      <c r="C31" s="39">
        <f t="shared" si="2"/>
        <v>4952</v>
      </c>
      <c r="D31" s="77">
        <f t="shared" si="3"/>
        <v>4886.1</v>
      </c>
      <c r="E31" s="77">
        <f t="shared" si="0"/>
        <v>98.66922455573507</v>
      </c>
      <c r="F31" s="47">
        <v>4952</v>
      </c>
      <c r="G31" s="47">
        <v>4886.1</v>
      </c>
      <c r="H31" s="47"/>
      <c r="I31" s="47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ht="101.25" customHeight="1">
      <c r="A32" s="31" t="s">
        <v>19</v>
      </c>
      <c r="B32" s="54"/>
      <c r="C32" s="39">
        <f t="shared" si="2"/>
        <v>967</v>
      </c>
      <c r="D32" s="77">
        <f t="shared" si="3"/>
        <v>946.1</v>
      </c>
      <c r="E32" s="77">
        <f t="shared" si="0"/>
        <v>97.83867631851086</v>
      </c>
      <c r="F32" s="47">
        <v>967</v>
      </c>
      <c r="G32" s="47">
        <v>946.1</v>
      </c>
      <c r="H32" s="47"/>
      <c r="I32" s="47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ht="78" customHeight="1">
      <c r="A33" s="27" t="s">
        <v>21</v>
      </c>
      <c r="B33" s="54"/>
      <c r="C33" s="39">
        <f t="shared" si="2"/>
        <v>14416</v>
      </c>
      <c r="D33" s="77">
        <f t="shared" si="3"/>
        <v>13281.8</v>
      </c>
      <c r="E33" s="77">
        <f t="shared" si="0"/>
        <v>92.13235294117646</v>
      </c>
      <c r="F33" s="47"/>
      <c r="G33" s="47"/>
      <c r="H33" s="47"/>
      <c r="I33" s="47"/>
      <c r="J33" s="48"/>
      <c r="K33" s="48"/>
      <c r="L33" s="48"/>
      <c r="M33" s="48"/>
      <c r="N33" s="48"/>
      <c r="O33" s="48"/>
      <c r="P33" s="48"/>
      <c r="Q33" s="48"/>
      <c r="R33" s="48">
        <v>14416</v>
      </c>
      <c r="S33" s="48">
        <v>13281.8</v>
      </c>
    </row>
    <row r="34" spans="1:19" ht="78" customHeight="1">
      <c r="A34" s="27" t="s">
        <v>22</v>
      </c>
      <c r="B34" s="57"/>
      <c r="C34" s="39">
        <f t="shared" si="2"/>
        <v>58628</v>
      </c>
      <c r="D34" s="77">
        <f t="shared" si="3"/>
        <v>56856.2</v>
      </c>
      <c r="E34" s="77">
        <f t="shared" si="0"/>
        <v>96.97789452138909</v>
      </c>
      <c r="F34" s="49"/>
      <c r="G34" s="49"/>
      <c r="H34" s="49"/>
      <c r="I34" s="49"/>
      <c r="J34" s="49"/>
      <c r="K34" s="49"/>
      <c r="L34" s="49">
        <f>L35+L36</f>
        <v>58628</v>
      </c>
      <c r="M34" s="49">
        <f>M35+M36</f>
        <v>56856.2</v>
      </c>
      <c r="N34" s="49"/>
      <c r="O34" s="49"/>
      <c r="P34" s="49"/>
      <c r="Q34" s="49"/>
      <c r="R34" s="49"/>
      <c r="S34" s="49"/>
    </row>
    <row r="35" spans="1:19" ht="23.25" customHeight="1">
      <c r="A35" s="32" t="s">
        <v>11</v>
      </c>
      <c r="B35" s="58"/>
      <c r="C35" s="76">
        <f t="shared" si="2"/>
        <v>48912</v>
      </c>
      <c r="D35" s="80">
        <f t="shared" si="3"/>
        <v>48702.1</v>
      </c>
      <c r="E35" s="80">
        <f t="shared" si="0"/>
        <v>99.57086195616617</v>
      </c>
      <c r="F35" s="47"/>
      <c r="G35" s="47"/>
      <c r="H35" s="47"/>
      <c r="I35" s="47"/>
      <c r="J35" s="48"/>
      <c r="K35" s="48"/>
      <c r="L35" s="51">
        <v>48912</v>
      </c>
      <c r="M35" s="51">
        <v>48702.1</v>
      </c>
      <c r="N35" s="48"/>
      <c r="O35" s="48"/>
      <c r="P35" s="48"/>
      <c r="Q35" s="48"/>
      <c r="R35" s="48"/>
      <c r="S35" s="48"/>
    </row>
    <row r="36" spans="1:19" ht="24.75" customHeight="1">
      <c r="A36" s="32" t="s">
        <v>12</v>
      </c>
      <c r="B36" s="58"/>
      <c r="C36" s="76">
        <f t="shared" si="2"/>
        <v>9716</v>
      </c>
      <c r="D36" s="80">
        <f t="shared" si="3"/>
        <v>8154.1</v>
      </c>
      <c r="E36" s="80">
        <f t="shared" si="0"/>
        <v>83.924454508028</v>
      </c>
      <c r="F36" s="47"/>
      <c r="G36" s="47"/>
      <c r="H36" s="47"/>
      <c r="I36" s="47"/>
      <c r="J36" s="48"/>
      <c r="K36" s="48"/>
      <c r="L36" s="51">
        <v>9716</v>
      </c>
      <c r="M36" s="51">
        <v>8154.1</v>
      </c>
      <c r="N36" s="48"/>
      <c r="O36" s="48"/>
      <c r="P36" s="48"/>
      <c r="Q36" s="48"/>
      <c r="R36" s="48"/>
      <c r="S36" s="48"/>
    </row>
    <row r="37" spans="1:19" ht="104.25" customHeight="1">
      <c r="A37" s="54" t="s">
        <v>50</v>
      </c>
      <c r="B37" s="59"/>
      <c r="C37" s="39">
        <f t="shared" si="2"/>
        <v>33827</v>
      </c>
      <c r="D37" s="77">
        <f t="shared" si="3"/>
        <v>30778.8</v>
      </c>
      <c r="E37" s="77">
        <f t="shared" si="0"/>
        <v>90.98885505661158</v>
      </c>
      <c r="F37" s="47"/>
      <c r="G37" s="47"/>
      <c r="H37" s="47">
        <v>33827</v>
      </c>
      <c r="I37" s="47">
        <v>30778.8</v>
      </c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ht="67.5" customHeight="1">
      <c r="A38" s="27" t="s">
        <v>23</v>
      </c>
      <c r="B38" s="54"/>
      <c r="C38" s="39">
        <f t="shared" si="2"/>
        <v>331</v>
      </c>
      <c r="D38" s="77">
        <f t="shared" si="3"/>
        <v>65.7</v>
      </c>
      <c r="E38" s="77">
        <f t="shared" si="0"/>
        <v>19.84894259818731</v>
      </c>
      <c r="F38" s="47"/>
      <c r="G38" s="47"/>
      <c r="H38" s="47">
        <v>331</v>
      </c>
      <c r="I38" s="47">
        <v>65.7</v>
      </c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ht="102" customHeight="1">
      <c r="A39" s="54" t="s">
        <v>51</v>
      </c>
      <c r="B39" s="59"/>
      <c r="C39" s="39">
        <f t="shared" si="2"/>
        <v>4634</v>
      </c>
      <c r="D39" s="77">
        <f t="shared" si="3"/>
        <v>2585.9</v>
      </c>
      <c r="E39" s="77">
        <f t="shared" si="0"/>
        <v>55.8027621924903</v>
      </c>
      <c r="F39" s="47"/>
      <c r="G39" s="47"/>
      <c r="H39" s="47">
        <v>4634</v>
      </c>
      <c r="I39" s="47">
        <v>2585.9</v>
      </c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ht="91.5" customHeight="1">
      <c r="A40" s="31" t="s">
        <v>24</v>
      </c>
      <c r="B40" s="57"/>
      <c r="C40" s="39">
        <f t="shared" si="2"/>
        <v>41161</v>
      </c>
      <c r="D40" s="77">
        <f t="shared" si="3"/>
        <v>40089.1</v>
      </c>
      <c r="E40" s="77">
        <f t="shared" si="0"/>
        <v>97.39583586404605</v>
      </c>
      <c r="F40" s="49"/>
      <c r="G40" s="49"/>
      <c r="H40" s="49">
        <f>H41+H42+H43</f>
        <v>41161</v>
      </c>
      <c r="I40" s="49">
        <f>I41+I42+I43</f>
        <v>40089.1</v>
      </c>
      <c r="J40" s="49"/>
      <c r="K40" s="49"/>
      <c r="L40" s="49"/>
      <c r="M40" s="49"/>
      <c r="N40" s="49"/>
      <c r="O40" s="49"/>
      <c r="P40" s="49"/>
      <c r="Q40" s="49"/>
      <c r="R40" s="49"/>
      <c r="S40" s="49"/>
    </row>
    <row r="41" spans="1:19" ht="72.75" customHeight="1">
      <c r="A41" s="32" t="s">
        <v>25</v>
      </c>
      <c r="B41" s="54"/>
      <c r="C41" s="76">
        <f t="shared" si="2"/>
        <v>39080</v>
      </c>
      <c r="D41" s="77">
        <f aca="true" t="shared" si="4" ref="D41:D64">G41+I41+K41+M41+O41+Q41+S41</f>
        <v>38020</v>
      </c>
      <c r="E41" s="80">
        <f t="shared" si="0"/>
        <v>97.28761514841351</v>
      </c>
      <c r="F41" s="47"/>
      <c r="G41" s="47"/>
      <c r="H41" s="50">
        <v>39080</v>
      </c>
      <c r="I41" s="50">
        <v>38020</v>
      </c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ht="87.75" customHeight="1">
      <c r="A42" s="33" t="s">
        <v>26</v>
      </c>
      <c r="B42" s="54"/>
      <c r="C42" s="76">
        <f t="shared" si="2"/>
        <v>1789</v>
      </c>
      <c r="D42" s="80">
        <f t="shared" si="4"/>
        <v>1789</v>
      </c>
      <c r="E42" s="80">
        <f t="shared" si="0"/>
        <v>100</v>
      </c>
      <c r="F42" s="47"/>
      <c r="G42" s="47"/>
      <c r="H42" s="50">
        <v>1789</v>
      </c>
      <c r="I42" s="50">
        <v>1789</v>
      </c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ht="81.75" customHeight="1">
      <c r="A43" s="33" t="s">
        <v>27</v>
      </c>
      <c r="B43" s="54"/>
      <c r="C43" s="76">
        <f t="shared" si="2"/>
        <v>292</v>
      </c>
      <c r="D43" s="80">
        <f t="shared" si="4"/>
        <v>280.1</v>
      </c>
      <c r="E43" s="80">
        <f t="shared" si="0"/>
        <v>95.92465753424658</v>
      </c>
      <c r="F43" s="47"/>
      <c r="G43" s="47"/>
      <c r="H43" s="47">
        <v>292</v>
      </c>
      <c r="I43" s="47">
        <v>280.1</v>
      </c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ht="82.5" customHeight="1">
      <c r="A44" s="27" t="s">
        <v>28</v>
      </c>
      <c r="B44" s="54"/>
      <c r="C44" s="39">
        <f t="shared" si="2"/>
        <v>7473</v>
      </c>
      <c r="D44" s="77">
        <f t="shared" si="4"/>
        <v>7386.3</v>
      </c>
      <c r="E44" s="77">
        <f t="shared" si="0"/>
        <v>98.8398233641108</v>
      </c>
      <c r="F44" s="47">
        <v>7473</v>
      </c>
      <c r="G44" s="47">
        <v>7386.3</v>
      </c>
      <c r="H44" s="47"/>
      <c r="I44" s="47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ht="56.25" customHeight="1">
      <c r="A45" s="27" t="s">
        <v>55</v>
      </c>
      <c r="B45" s="54"/>
      <c r="C45" s="39">
        <f t="shared" si="2"/>
        <v>198031</v>
      </c>
      <c r="D45" s="77">
        <f t="shared" si="4"/>
        <v>195766.9</v>
      </c>
      <c r="E45" s="77">
        <f t="shared" si="0"/>
        <v>98.8566941539456</v>
      </c>
      <c r="F45" s="47"/>
      <c r="G45" s="47"/>
      <c r="H45" s="47"/>
      <c r="I45" s="47"/>
      <c r="J45" s="47">
        <f>J46+J47+J48</f>
        <v>198031</v>
      </c>
      <c r="K45" s="47">
        <f>K46+K47+K48</f>
        <v>195766.9</v>
      </c>
      <c r="L45" s="48"/>
      <c r="M45" s="48"/>
      <c r="N45" s="48"/>
      <c r="O45" s="48"/>
      <c r="P45" s="48"/>
      <c r="Q45" s="48"/>
      <c r="R45" s="48"/>
      <c r="S45" s="48"/>
    </row>
    <row r="46" spans="1:19" ht="27.75" customHeight="1">
      <c r="A46" s="81" t="s">
        <v>57</v>
      </c>
      <c r="B46" s="54"/>
      <c r="C46" s="76">
        <f t="shared" si="2"/>
        <v>141721</v>
      </c>
      <c r="D46" s="80">
        <f t="shared" si="4"/>
        <v>139597.2</v>
      </c>
      <c r="E46" s="80">
        <f t="shared" si="0"/>
        <v>98.50142180763613</v>
      </c>
      <c r="F46" s="47"/>
      <c r="G46" s="47"/>
      <c r="H46" s="47"/>
      <c r="I46" s="47"/>
      <c r="J46" s="50">
        <v>141721</v>
      </c>
      <c r="K46" s="50">
        <v>139597.2</v>
      </c>
      <c r="L46" s="48"/>
      <c r="M46" s="48"/>
      <c r="N46" s="48"/>
      <c r="O46" s="48"/>
      <c r="P46" s="48"/>
      <c r="Q46" s="48"/>
      <c r="R46" s="48"/>
      <c r="S46" s="48"/>
    </row>
    <row r="47" spans="1:19" ht="27.75" customHeight="1">
      <c r="A47" s="81" t="s">
        <v>56</v>
      </c>
      <c r="B47" s="54"/>
      <c r="C47" s="76">
        <f t="shared" si="2"/>
        <v>21832</v>
      </c>
      <c r="D47" s="80">
        <f t="shared" si="4"/>
        <v>21831.8</v>
      </c>
      <c r="E47" s="80">
        <f t="shared" si="0"/>
        <v>99.99908391352143</v>
      </c>
      <c r="F47" s="47"/>
      <c r="G47" s="47"/>
      <c r="H47" s="47"/>
      <c r="I47" s="47"/>
      <c r="J47" s="50">
        <v>21832</v>
      </c>
      <c r="K47" s="50">
        <v>21831.8</v>
      </c>
      <c r="L47" s="48"/>
      <c r="M47" s="48"/>
      <c r="N47" s="48"/>
      <c r="O47" s="48"/>
      <c r="P47" s="48"/>
      <c r="Q47" s="48"/>
      <c r="R47" s="48"/>
      <c r="S47" s="48"/>
    </row>
    <row r="48" spans="1:19" ht="37.5" customHeight="1">
      <c r="A48" s="81" t="s">
        <v>58</v>
      </c>
      <c r="B48" s="54"/>
      <c r="C48" s="76">
        <f t="shared" si="2"/>
        <v>34478</v>
      </c>
      <c r="D48" s="80">
        <f t="shared" si="4"/>
        <v>34337.9</v>
      </c>
      <c r="E48" s="80">
        <f t="shared" si="0"/>
        <v>99.59365392424155</v>
      </c>
      <c r="F48" s="47"/>
      <c r="G48" s="47"/>
      <c r="H48" s="47"/>
      <c r="I48" s="47"/>
      <c r="J48" s="50">
        <v>34478</v>
      </c>
      <c r="K48" s="50">
        <v>34337.9</v>
      </c>
      <c r="L48" s="48"/>
      <c r="M48" s="48"/>
      <c r="N48" s="48"/>
      <c r="O48" s="48"/>
      <c r="P48" s="48"/>
      <c r="Q48" s="48"/>
      <c r="R48" s="48"/>
      <c r="S48" s="48"/>
    </row>
    <row r="49" spans="1:20" ht="153.75" customHeight="1">
      <c r="A49" s="31" t="s">
        <v>30</v>
      </c>
      <c r="B49" s="54"/>
      <c r="C49" s="39">
        <f t="shared" si="2"/>
        <v>11493</v>
      </c>
      <c r="D49" s="77">
        <f t="shared" si="4"/>
        <v>11493</v>
      </c>
      <c r="E49" s="77">
        <f t="shared" si="0"/>
        <v>100</v>
      </c>
      <c r="F49" s="47"/>
      <c r="G49" s="47"/>
      <c r="H49" s="47">
        <f>H50+H53</f>
        <v>11493</v>
      </c>
      <c r="I49" s="47">
        <v>11493</v>
      </c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15"/>
    </row>
    <row r="50" spans="1:20" ht="17.25" customHeight="1">
      <c r="A50" s="27" t="s">
        <v>31</v>
      </c>
      <c r="B50" s="54"/>
      <c r="C50" s="76">
        <f t="shared" si="2"/>
        <v>11019</v>
      </c>
      <c r="D50" s="80">
        <f t="shared" si="4"/>
        <v>11019</v>
      </c>
      <c r="E50" s="80">
        <f t="shared" si="0"/>
        <v>100</v>
      </c>
      <c r="F50" s="47"/>
      <c r="G50" s="47"/>
      <c r="H50" s="47">
        <f>H51+H52</f>
        <v>11019</v>
      </c>
      <c r="I50" s="47">
        <f>I51+I52</f>
        <v>11019</v>
      </c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15"/>
    </row>
    <row r="51" spans="1:20" ht="15" customHeight="1">
      <c r="A51" s="34" t="s">
        <v>33</v>
      </c>
      <c r="B51" s="60"/>
      <c r="C51" s="76">
        <f t="shared" si="2"/>
        <v>8297</v>
      </c>
      <c r="D51" s="80">
        <f t="shared" si="4"/>
        <v>8297</v>
      </c>
      <c r="E51" s="80">
        <f t="shared" si="0"/>
        <v>100</v>
      </c>
      <c r="F51" s="50"/>
      <c r="G51" s="50"/>
      <c r="H51" s="50">
        <v>8297</v>
      </c>
      <c r="I51" s="50">
        <v>8297</v>
      </c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15"/>
    </row>
    <row r="52" spans="1:20" ht="22.5" customHeight="1">
      <c r="A52" s="34" t="s">
        <v>32</v>
      </c>
      <c r="B52" s="60"/>
      <c r="C52" s="76">
        <f t="shared" si="2"/>
        <v>2722</v>
      </c>
      <c r="D52" s="80">
        <f t="shared" si="4"/>
        <v>2722</v>
      </c>
      <c r="E52" s="80">
        <f t="shared" si="0"/>
        <v>100</v>
      </c>
      <c r="F52" s="50"/>
      <c r="G52" s="50"/>
      <c r="H52" s="50">
        <v>2722</v>
      </c>
      <c r="I52" s="50">
        <v>2722</v>
      </c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15"/>
    </row>
    <row r="53" spans="1:20" ht="22.5" customHeight="1">
      <c r="A53" s="27" t="s">
        <v>29</v>
      </c>
      <c r="B53" s="54"/>
      <c r="C53" s="76">
        <f t="shared" si="2"/>
        <v>474</v>
      </c>
      <c r="D53" s="80">
        <f t="shared" si="4"/>
        <v>474</v>
      </c>
      <c r="E53" s="80">
        <f t="shared" si="0"/>
        <v>100</v>
      </c>
      <c r="F53" s="47"/>
      <c r="G53" s="47"/>
      <c r="H53" s="47">
        <v>474</v>
      </c>
      <c r="I53" s="47">
        <v>474</v>
      </c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15"/>
    </row>
    <row r="54" spans="1:20" ht="110.25" customHeight="1">
      <c r="A54" s="27" t="s">
        <v>70</v>
      </c>
      <c r="B54" s="54"/>
      <c r="C54" s="76">
        <f t="shared" si="2"/>
        <v>1790.3</v>
      </c>
      <c r="D54" s="80">
        <f>G54+I54+K54+M54+O54+Q54+S54</f>
        <v>1790.3</v>
      </c>
      <c r="E54" s="80">
        <f>D54/C54*100</f>
        <v>100</v>
      </c>
      <c r="F54" s="47">
        <v>1790.3</v>
      </c>
      <c r="G54" s="47">
        <v>1790.3</v>
      </c>
      <c r="H54" s="47"/>
      <c r="I54" s="47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15"/>
    </row>
    <row r="55" spans="1:20" ht="126.75" customHeight="1">
      <c r="A55" s="31" t="s">
        <v>34</v>
      </c>
      <c r="B55" s="54"/>
      <c r="C55" s="39">
        <f t="shared" si="2"/>
        <v>1455</v>
      </c>
      <c r="D55" s="39">
        <f>G55+I55+K55+M55+O55+Q55+S55</f>
        <v>1123.6</v>
      </c>
      <c r="E55" s="77">
        <f aca="true" t="shared" si="5" ref="E55:E96">D55/C55*100</f>
        <v>77.2233676975945</v>
      </c>
      <c r="F55" s="47"/>
      <c r="G55" s="47"/>
      <c r="H55" s="47">
        <f>H56+H59</f>
        <v>1455</v>
      </c>
      <c r="I55" s="47">
        <f>I56+I59</f>
        <v>1123.6</v>
      </c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15"/>
    </row>
    <row r="56" spans="1:20" ht="13.5" customHeight="1">
      <c r="A56" s="31" t="s">
        <v>36</v>
      </c>
      <c r="B56" s="54"/>
      <c r="C56" s="76">
        <f t="shared" si="2"/>
        <v>1422</v>
      </c>
      <c r="D56" s="80">
        <f t="shared" si="4"/>
        <v>1090.6</v>
      </c>
      <c r="E56" s="80">
        <f t="shared" si="5"/>
        <v>76.69479606188466</v>
      </c>
      <c r="F56" s="47"/>
      <c r="G56" s="47"/>
      <c r="H56" s="47">
        <f>H57+H58</f>
        <v>1422</v>
      </c>
      <c r="I56" s="47">
        <f>I57+I58</f>
        <v>1090.6</v>
      </c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15"/>
    </row>
    <row r="57" spans="1:20" ht="19.5" customHeight="1">
      <c r="A57" s="35" t="s">
        <v>42</v>
      </c>
      <c r="B57" s="60"/>
      <c r="C57" s="76">
        <f t="shared" si="2"/>
        <v>1143</v>
      </c>
      <c r="D57" s="80">
        <f t="shared" si="4"/>
        <v>876.1</v>
      </c>
      <c r="E57" s="80">
        <f t="shared" si="5"/>
        <v>76.64916885389327</v>
      </c>
      <c r="F57" s="50"/>
      <c r="G57" s="50"/>
      <c r="H57" s="50">
        <v>1143</v>
      </c>
      <c r="I57" s="50">
        <v>876.1</v>
      </c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15"/>
    </row>
    <row r="58" spans="1:20" ht="24" customHeight="1">
      <c r="A58" s="34" t="s">
        <v>35</v>
      </c>
      <c r="B58" s="60"/>
      <c r="C58" s="76">
        <f t="shared" si="2"/>
        <v>279</v>
      </c>
      <c r="D58" s="80">
        <f t="shared" si="4"/>
        <v>214.5</v>
      </c>
      <c r="E58" s="80">
        <f t="shared" si="5"/>
        <v>76.88172043010752</v>
      </c>
      <c r="F58" s="50"/>
      <c r="G58" s="50"/>
      <c r="H58" s="50">
        <v>279</v>
      </c>
      <c r="I58" s="50">
        <v>214.5</v>
      </c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15"/>
    </row>
    <row r="59" spans="1:20" ht="27.75" customHeight="1">
      <c r="A59" s="27" t="s">
        <v>43</v>
      </c>
      <c r="B59" s="54"/>
      <c r="C59" s="76">
        <f t="shared" si="2"/>
        <v>33</v>
      </c>
      <c r="D59" s="80">
        <f t="shared" si="4"/>
        <v>33</v>
      </c>
      <c r="E59" s="80">
        <f t="shared" si="5"/>
        <v>100</v>
      </c>
      <c r="F59" s="47"/>
      <c r="G59" s="47"/>
      <c r="H59" s="47">
        <v>33</v>
      </c>
      <c r="I59" s="47">
        <v>33</v>
      </c>
      <c r="J59" s="48"/>
      <c r="K59" s="48"/>
      <c r="L59" s="48"/>
      <c r="M59" s="48"/>
      <c r="N59" s="48"/>
      <c r="O59" s="48"/>
      <c r="P59" s="48"/>
      <c r="Q59" s="48"/>
      <c r="R59" s="51"/>
      <c r="S59" s="51"/>
      <c r="T59" s="15"/>
    </row>
    <row r="60" spans="1:20" ht="135" customHeight="1">
      <c r="A60" s="31" t="s">
        <v>37</v>
      </c>
      <c r="B60" s="54"/>
      <c r="C60" s="39">
        <f t="shared" si="2"/>
        <v>458833</v>
      </c>
      <c r="D60" s="39">
        <f>G60+I60+K60+M60+O60+Q60+S60</f>
        <v>458833</v>
      </c>
      <c r="E60" s="77">
        <f t="shared" si="5"/>
        <v>100</v>
      </c>
      <c r="F60" s="47"/>
      <c r="G60" s="47"/>
      <c r="H60" s="47">
        <f>H61+H64</f>
        <v>458833</v>
      </c>
      <c r="I60" s="47">
        <f>I61+I64</f>
        <v>458833</v>
      </c>
      <c r="J60" s="48"/>
      <c r="K60" s="48"/>
      <c r="L60" s="48"/>
      <c r="M60" s="48"/>
      <c r="N60" s="48"/>
      <c r="O60" s="48"/>
      <c r="P60" s="48"/>
      <c r="Q60" s="48"/>
      <c r="R60" s="51"/>
      <c r="S60" s="51"/>
      <c r="T60" s="15"/>
    </row>
    <row r="61" spans="1:20" ht="18" customHeight="1">
      <c r="A61" s="31" t="s">
        <v>36</v>
      </c>
      <c r="B61" s="54"/>
      <c r="C61" s="45">
        <f t="shared" si="2"/>
        <v>448639</v>
      </c>
      <c r="D61" s="78">
        <f t="shared" si="4"/>
        <v>448639</v>
      </c>
      <c r="E61" s="78">
        <f t="shared" si="5"/>
        <v>100</v>
      </c>
      <c r="F61" s="47"/>
      <c r="G61" s="47"/>
      <c r="H61" s="47">
        <f>H62+H63</f>
        <v>448639</v>
      </c>
      <c r="I61" s="47">
        <f>I62+I63</f>
        <v>448639</v>
      </c>
      <c r="J61" s="48"/>
      <c r="K61" s="48"/>
      <c r="L61" s="48"/>
      <c r="M61" s="48"/>
      <c r="N61" s="48"/>
      <c r="O61" s="48"/>
      <c r="P61" s="48"/>
      <c r="Q61" s="48"/>
      <c r="R61" s="51"/>
      <c r="S61" s="51"/>
      <c r="T61" s="15"/>
    </row>
    <row r="62" spans="1:20" ht="20.25" customHeight="1">
      <c r="A62" s="35" t="s">
        <v>42</v>
      </c>
      <c r="B62" s="54"/>
      <c r="C62" s="76">
        <f t="shared" si="2"/>
        <v>360341</v>
      </c>
      <c r="D62" s="80">
        <f t="shared" si="4"/>
        <v>360341</v>
      </c>
      <c r="E62" s="80">
        <f t="shared" si="5"/>
        <v>100</v>
      </c>
      <c r="F62" s="50"/>
      <c r="G62" s="50"/>
      <c r="H62" s="50">
        <v>360341</v>
      </c>
      <c r="I62" s="50">
        <v>360341</v>
      </c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15"/>
    </row>
    <row r="63" spans="1:20" ht="23.25" customHeight="1">
      <c r="A63" s="34" t="s">
        <v>35</v>
      </c>
      <c r="B63" s="54"/>
      <c r="C63" s="76">
        <f t="shared" si="2"/>
        <v>88298</v>
      </c>
      <c r="D63" s="80">
        <f t="shared" si="4"/>
        <v>88298</v>
      </c>
      <c r="E63" s="80">
        <f t="shared" si="5"/>
        <v>100</v>
      </c>
      <c r="F63" s="50"/>
      <c r="G63" s="50"/>
      <c r="H63" s="50">
        <v>88298</v>
      </c>
      <c r="I63" s="50">
        <v>88298</v>
      </c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15"/>
    </row>
    <row r="64" spans="1:20" ht="24.75" customHeight="1">
      <c r="A64" s="27" t="s">
        <v>38</v>
      </c>
      <c r="B64" s="54"/>
      <c r="C64" s="76">
        <f t="shared" si="2"/>
        <v>10194</v>
      </c>
      <c r="D64" s="80">
        <f t="shared" si="4"/>
        <v>10194</v>
      </c>
      <c r="E64" s="80">
        <f t="shared" si="5"/>
        <v>100</v>
      </c>
      <c r="F64" s="47"/>
      <c r="G64" s="47"/>
      <c r="H64" s="47">
        <v>10194</v>
      </c>
      <c r="I64" s="47">
        <v>10194</v>
      </c>
      <c r="J64" s="48"/>
      <c r="K64" s="48"/>
      <c r="L64" s="48"/>
      <c r="M64" s="48"/>
      <c r="N64" s="48"/>
      <c r="O64" s="48"/>
      <c r="P64" s="48"/>
      <c r="Q64" s="48"/>
      <c r="R64" s="51"/>
      <c r="S64" s="51"/>
      <c r="T64" s="15"/>
    </row>
    <row r="65" spans="1:20" ht="33.75" customHeight="1">
      <c r="A65" s="26" t="s">
        <v>44</v>
      </c>
      <c r="B65" s="53"/>
      <c r="C65" s="75">
        <f t="shared" si="2"/>
        <v>313634.85000000003</v>
      </c>
      <c r="D65" s="75">
        <f aca="true" t="shared" si="6" ref="D65:D70">G65+I65+K65+M65+O65+Q65+S65</f>
        <v>263152.2</v>
      </c>
      <c r="E65" s="75">
        <f t="shared" si="5"/>
        <v>83.90400492802378</v>
      </c>
      <c r="F65" s="83">
        <f>SUM(F66:F91)</f>
        <v>30926.1</v>
      </c>
      <c r="G65" s="83">
        <f>SUM(G66:G91)</f>
        <v>22897.8</v>
      </c>
      <c r="H65" s="83">
        <f>SUM(H66:H91)</f>
        <v>48940.600000000006</v>
      </c>
      <c r="I65" s="83">
        <f aca="true" t="shared" si="7" ref="I65:S65">SUM(I66:I91)</f>
        <v>48227.8</v>
      </c>
      <c r="J65" s="83">
        <f>SUM(J66:J91)</f>
        <v>0</v>
      </c>
      <c r="K65" s="83">
        <f t="shared" si="7"/>
        <v>0</v>
      </c>
      <c r="L65" s="83">
        <f>SUM(L66:L91)</f>
        <v>23592.3</v>
      </c>
      <c r="M65" s="83">
        <f t="shared" si="7"/>
        <v>17563.5</v>
      </c>
      <c r="N65" s="83">
        <f>SUM(N66:N91)</f>
        <v>12462.4</v>
      </c>
      <c r="O65" s="83">
        <f t="shared" si="7"/>
        <v>12462.4</v>
      </c>
      <c r="P65" s="83">
        <f>SUM(P66:P91)</f>
        <v>197713.45</v>
      </c>
      <c r="Q65" s="83">
        <f t="shared" si="7"/>
        <v>162000.7</v>
      </c>
      <c r="R65" s="83">
        <f>SUM(R66:R91)</f>
        <v>0</v>
      </c>
      <c r="S65" s="83">
        <f t="shared" si="7"/>
        <v>0</v>
      </c>
      <c r="T65" s="15"/>
    </row>
    <row r="66" spans="1:20" ht="85.5" customHeight="1">
      <c r="A66" s="37" t="s">
        <v>45</v>
      </c>
      <c r="B66" s="54"/>
      <c r="C66" s="45">
        <f t="shared" si="2"/>
        <v>1465</v>
      </c>
      <c r="D66" s="45">
        <f t="shared" si="6"/>
        <v>819.3</v>
      </c>
      <c r="E66" s="78">
        <f t="shared" si="5"/>
        <v>55.92491467576791</v>
      </c>
      <c r="F66" s="47"/>
      <c r="G66" s="47"/>
      <c r="H66" s="47">
        <v>1465</v>
      </c>
      <c r="I66" s="47">
        <v>819.3</v>
      </c>
      <c r="J66" s="48"/>
      <c r="K66" s="48"/>
      <c r="L66" s="48"/>
      <c r="M66" s="48"/>
      <c r="N66" s="48"/>
      <c r="O66" s="48"/>
      <c r="P66" s="48"/>
      <c r="Q66" s="48"/>
      <c r="R66" s="51"/>
      <c r="S66" s="51"/>
      <c r="T66" s="15"/>
    </row>
    <row r="67" spans="1:20" ht="49.5" customHeight="1">
      <c r="A67" s="61" t="s">
        <v>46</v>
      </c>
      <c r="B67" s="54"/>
      <c r="C67" s="45">
        <f t="shared" si="2"/>
        <v>420</v>
      </c>
      <c r="D67" s="45">
        <f t="shared" si="6"/>
        <v>420</v>
      </c>
      <c r="E67" s="78">
        <f t="shared" si="5"/>
        <v>100</v>
      </c>
      <c r="F67" s="47"/>
      <c r="G67" s="47"/>
      <c r="H67" s="47">
        <v>420</v>
      </c>
      <c r="I67" s="47">
        <v>420</v>
      </c>
      <c r="J67" s="48"/>
      <c r="K67" s="48"/>
      <c r="L67" s="48"/>
      <c r="M67" s="48"/>
      <c r="N67" s="48"/>
      <c r="O67" s="48"/>
      <c r="P67" s="48"/>
      <c r="Q67" s="48"/>
      <c r="R67" s="51"/>
      <c r="S67" s="51"/>
      <c r="T67" s="15"/>
    </row>
    <row r="68" spans="1:20" ht="63" customHeight="1">
      <c r="A68" s="89" t="s">
        <v>79</v>
      </c>
      <c r="B68" s="54"/>
      <c r="C68" s="45">
        <f t="shared" si="2"/>
        <v>2760</v>
      </c>
      <c r="D68" s="45">
        <f t="shared" si="6"/>
        <v>2758.7</v>
      </c>
      <c r="E68" s="78">
        <f>D68/C68*100</f>
        <v>99.95289855072464</v>
      </c>
      <c r="F68" s="47">
        <v>2760</v>
      </c>
      <c r="G68" s="47">
        <v>2758.7</v>
      </c>
      <c r="H68" s="47"/>
      <c r="I68" s="47"/>
      <c r="J68" s="48"/>
      <c r="K68" s="48"/>
      <c r="L68" s="48"/>
      <c r="M68" s="48"/>
      <c r="N68" s="48"/>
      <c r="O68" s="48"/>
      <c r="P68" s="48"/>
      <c r="Q68" s="48"/>
      <c r="R68" s="51"/>
      <c r="S68" s="51"/>
      <c r="T68" s="15"/>
    </row>
    <row r="69" spans="1:20" ht="90" customHeight="1">
      <c r="A69" s="61" t="s">
        <v>47</v>
      </c>
      <c r="B69" s="54"/>
      <c r="C69" s="45">
        <f t="shared" si="2"/>
        <v>13046</v>
      </c>
      <c r="D69" s="45">
        <f t="shared" si="6"/>
        <v>13031.2</v>
      </c>
      <c r="E69" s="78">
        <f t="shared" si="5"/>
        <v>99.88655526598191</v>
      </c>
      <c r="F69" s="47"/>
      <c r="G69" s="47"/>
      <c r="H69" s="47">
        <v>13046</v>
      </c>
      <c r="I69" s="47">
        <v>13031.2</v>
      </c>
      <c r="J69" s="48"/>
      <c r="K69" s="48"/>
      <c r="L69" s="48"/>
      <c r="M69" s="48"/>
      <c r="N69" s="48"/>
      <c r="O69" s="48"/>
      <c r="P69" s="48"/>
      <c r="Q69" s="48"/>
      <c r="R69" s="51"/>
      <c r="S69" s="51"/>
      <c r="T69" s="15"/>
    </row>
    <row r="70" spans="1:20" ht="72" customHeight="1">
      <c r="A70" s="86" t="s">
        <v>63</v>
      </c>
      <c r="B70" s="54"/>
      <c r="C70" s="45">
        <f t="shared" si="2"/>
        <v>7208</v>
      </c>
      <c r="D70" s="45">
        <f t="shared" si="6"/>
        <v>7155.7</v>
      </c>
      <c r="E70" s="78">
        <f t="shared" si="5"/>
        <v>99.27441731409544</v>
      </c>
      <c r="F70" s="47"/>
      <c r="G70" s="47"/>
      <c r="H70" s="47">
        <v>7208</v>
      </c>
      <c r="I70" s="47">
        <v>7155.7</v>
      </c>
      <c r="J70" s="48"/>
      <c r="K70" s="48"/>
      <c r="L70" s="48"/>
      <c r="M70" s="48"/>
      <c r="N70" s="48"/>
      <c r="O70" s="48"/>
      <c r="P70" s="48"/>
      <c r="Q70" s="48"/>
      <c r="R70" s="51"/>
      <c r="S70" s="51"/>
      <c r="T70" s="15"/>
    </row>
    <row r="71" spans="1:20" ht="128.25" customHeight="1">
      <c r="A71" s="64" t="s">
        <v>64</v>
      </c>
      <c r="B71" s="54"/>
      <c r="C71" s="45">
        <f aca="true" t="shared" si="8" ref="C71:C79">F71+H71+J71+L71+N71+P71+R71</f>
        <v>1000</v>
      </c>
      <c r="D71" s="45">
        <f aca="true" t="shared" si="9" ref="D71:D79">G71+I71+K71+M71+O71+Q71+S71</f>
        <v>1000</v>
      </c>
      <c r="E71" s="78">
        <f t="shared" si="5"/>
        <v>100</v>
      </c>
      <c r="F71" s="47"/>
      <c r="G71" s="47"/>
      <c r="H71" s="47">
        <v>1000</v>
      </c>
      <c r="I71" s="47">
        <v>1000</v>
      </c>
      <c r="J71" s="48"/>
      <c r="K71" s="48"/>
      <c r="L71" s="48"/>
      <c r="M71" s="48"/>
      <c r="N71" s="48"/>
      <c r="O71" s="48"/>
      <c r="P71" s="48"/>
      <c r="Q71" s="48"/>
      <c r="R71" s="51"/>
      <c r="S71" s="51"/>
      <c r="T71" s="15"/>
    </row>
    <row r="72" spans="1:20" ht="34.5" customHeight="1">
      <c r="A72" s="90" t="s">
        <v>74</v>
      </c>
      <c r="B72" s="54"/>
      <c r="C72" s="45">
        <f t="shared" si="8"/>
        <v>5961.1</v>
      </c>
      <c r="D72" s="45">
        <f t="shared" si="9"/>
        <v>5961.1</v>
      </c>
      <c r="E72" s="78">
        <f>D72/C72*100</f>
        <v>100</v>
      </c>
      <c r="F72" s="47"/>
      <c r="G72" s="47"/>
      <c r="H72" s="47"/>
      <c r="I72" s="47"/>
      <c r="J72" s="48"/>
      <c r="K72" s="48"/>
      <c r="L72" s="48">
        <v>5961.1</v>
      </c>
      <c r="M72" s="48">
        <v>5961.1</v>
      </c>
      <c r="N72" s="48"/>
      <c r="O72" s="48"/>
      <c r="P72" s="48"/>
      <c r="Q72" s="48"/>
      <c r="R72" s="51"/>
      <c r="S72" s="51"/>
      <c r="T72" s="15"/>
    </row>
    <row r="73" spans="1:20" ht="69" customHeight="1">
      <c r="A73" s="91" t="s">
        <v>75</v>
      </c>
      <c r="B73" s="54"/>
      <c r="C73" s="45">
        <f t="shared" si="8"/>
        <v>2736.2</v>
      </c>
      <c r="D73" s="45">
        <f t="shared" si="9"/>
        <v>2254.4</v>
      </c>
      <c r="E73" s="78">
        <f>D73/C73*100</f>
        <v>82.39163803815511</v>
      </c>
      <c r="F73" s="47"/>
      <c r="G73" s="47"/>
      <c r="H73" s="47"/>
      <c r="I73" s="47"/>
      <c r="J73" s="48"/>
      <c r="K73" s="48"/>
      <c r="L73" s="48">
        <v>2736.2</v>
      </c>
      <c r="M73" s="48">
        <v>2254.4</v>
      </c>
      <c r="N73" s="48"/>
      <c r="O73" s="48"/>
      <c r="P73" s="48"/>
      <c r="Q73" s="48"/>
      <c r="R73" s="51"/>
      <c r="S73" s="51"/>
      <c r="T73" s="15"/>
    </row>
    <row r="74" spans="1:20" ht="117.75" customHeight="1">
      <c r="A74" s="87" t="s">
        <v>65</v>
      </c>
      <c r="B74" s="54"/>
      <c r="C74" s="45">
        <f t="shared" si="8"/>
        <v>1000</v>
      </c>
      <c r="D74" s="45">
        <f t="shared" si="9"/>
        <v>1000</v>
      </c>
      <c r="E74" s="78">
        <f t="shared" si="5"/>
        <v>100</v>
      </c>
      <c r="F74" s="47"/>
      <c r="G74" s="47"/>
      <c r="H74" s="47">
        <v>1000</v>
      </c>
      <c r="I74" s="47">
        <v>1000</v>
      </c>
      <c r="J74" s="48"/>
      <c r="K74" s="48"/>
      <c r="L74" s="48"/>
      <c r="M74" s="48"/>
      <c r="N74" s="48"/>
      <c r="O74" s="48"/>
      <c r="P74" s="48"/>
      <c r="Q74" s="48"/>
      <c r="R74" s="51"/>
      <c r="S74" s="51"/>
      <c r="T74" s="15"/>
    </row>
    <row r="75" spans="1:20" ht="103.5" customHeight="1">
      <c r="A75" s="86" t="s">
        <v>66</v>
      </c>
      <c r="B75" s="54"/>
      <c r="C75" s="45">
        <f t="shared" si="8"/>
        <v>9395</v>
      </c>
      <c r="D75" s="45">
        <f t="shared" si="9"/>
        <v>9348</v>
      </c>
      <c r="E75" s="78">
        <f t="shared" si="5"/>
        <v>99.49973390101118</v>
      </c>
      <c r="F75" s="47"/>
      <c r="G75" s="47"/>
      <c r="H75" s="47"/>
      <c r="I75" s="47"/>
      <c r="J75" s="48"/>
      <c r="K75" s="48"/>
      <c r="L75" s="48">
        <v>9395</v>
      </c>
      <c r="M75" s="48">
        <v>9348</v>
      </c>
      <c r="N75" s="48"/>
      <c r="O75" s="48"/>
      <c r="P75" s="48"/>
      <c r="Q75" s="48"/>
      <c r="R75" s="51"/>
      <c r="S75" s="51"/>
      <c r="T75" s="15"/>
    </row>
    <row r="76" spans="1:20" ht="72.75" customHeight="1">
      <c r="A76" s="88" t="s">
        <v>67</v>
      </c>
      <c r="B76" s="54"/>
      <c r="C76" s="45">
        <f t="shared" si="8"/>
        <v>27120</v>
      </c>
      <c r="D76" s="45">
        <f t="shared" si="9"/>
        <v>27120</v>
      </c>
      <c r="E76" s="78">
        <f t="shared" si="5"/>
        <v>100</v>
      </c>
      <c r="F76" s="47"/>
      <c r="G76" s="47"/>
      <c r="H76" s="47">
        <v>6293.4</v>
      </c>
      <c r="I76" s="47">
        <v>6293.4</v>
      </c>
      <c r="J76" s="48"/>
      <c r="K76" s="48"/>
      <c r="L76" s="48"/>
      <c r="M76" s="48"/>
      <c r="N76" s="48">
        <v>12462.4</v>
      </c>
      <c r="O76" s="48">
        <v>12462.4</v>
      </c>
      <c r="P76" s="48">
        <v>8364.2</v>
      </c>
      <c r="Q76" s="48">
        <v>8364.2</v>
      </c>
      <c r="R76" s="51"/>
      <c r="S76" s="51"/>
      <c r="T76" s="15"/>
    </row>
    <row r="77" spans="1:20" ht="155.25" customHeight="1">
      <c r="A77" s="86" t="s">
        <v>73</v>
      </c>
      <c r="B77" s="54"/>
      <c r="C77" s="45">
        <f t="shared" si="8"/>
        <v>748</v>
      </c>
      <c r="D77" s="45">
        <f t="shared" si="9"/>
        <v>747</v>
      </c>
      <c r="E77" s="78">
        <f t="shared" si="5"/>
        <v>99.8663101604278</v>
      </c>
      <c r="F77" s="47">
        <v>748</v>
      </c>
      <c r="G77" s="47">
        <v>747</v>
      </c>
      <c r="H77" s="47"/>
      <c r="I77" s="47"/>
      <c r="J77" s="48"/>
      <c r="K77" s="48"/>
      <c r="L77" s="48"/>
      <c r="M77" s="48"/>
      <c r="N77" s="48"/>
      <c r="O77" s="48"/>
      <c r="P77" s="48"/>
      <c r="Q77" s="48"/>
      <c r="R77" s="51"/>
      <c r="S77" s="51"/>
      <c r="T77" s="15"/>
    </row>
    <row r="78" spans="1:20" ht="81" customHeight="1">
      <c r="A78" s="89" t="s">
        <v>71</v>
      </c>
      <c r="B78" s="54"/>
      <c r="C78" s="45">
        <f t="shared" si="8"/>
        <v>10162</v>
      </c>
      <c r="D78" s="45">
        <f t="shared" si="9"/>
        <v>10161.8</v>
      </c>
      <c r="E78" s="78">
        <f aca="true" t="shared" si="10" ref="E78:E88">D78/C78*100</f>
        <v>99.9980318834875</v>
      </c>
      <c r="F78" s="47">
        <v>10162</v>
      </c>
      <c r="G78" s="47">
        <v>10161.8</v>
      </c>
      <c r="H78" s="47"/>
      <c r="I78" s="47"/>
      <c r="J78" s="48"/>
      <c r="K78" s="48"/>
      <c r="L78" s="48"/>
      <c r="M78" s="48"/>
      <c r="N78" s="48"/>
      <c r="O78" s="48"/>
      <c r="P78" s="48"/>
      <c r="Q78" s="48"/>
      <c r="R78" s="51"/>
      <c r="S78" s="51"/>
      <c r="T78" s="15"/>
    </row>
    <row r="79" spans="1:20" ht="108.75" customHeight="1">
      <c r="A79" s="89" t="s">
        <v>72</v>
      </c>
      <c r="B79" s="54"/>
      <c r="C79" s="45">
        <f t="shared" si="8"/>
        <v>3328</v>
      </c>
      <c r="D79" s="45">
        <f t="shared" si="9"/>
        <v>1293.1</v>
      </c>
      <c r="E79" s="78">
        <f t="shared" si="10"/>
        <v>38.85516826923077</v>
      </c>
      <c r="F79" s="47">
        <v>3328</v>
      </c>
      <c r="G79" s="47">
        <v>1293.1</v>
      </c>
      <c r="H79" s="47"/>
      <c r="I79" s="47"/>
      <c r="J79" s="48"/>
      <c r="K79" s="48"/>
      <c r="L79" s="48"/>
      <c r="M79" s="48"/>
      <c r="N79" s="48"/>
      <c r="O79" s="48"/>
      <c r="P79" s="48"/>
      <c r="Q79" s="48"/>
      <c r="R79" s="51"/>
      <c r="S79" s="51"/>
      <c r="T79" s="15"/>
    </row>
    <row r="80" spans="1:20" ht="54" customHeight="1">
      <c r="A80" s="90" t="s">
        <v>80</v>
      </c>
      <c r="B80" s="54"/>
      <c r="C80" s="45">
        <f aca="true" t="shared" si="11" ref="C80:C86">F80+H80+J80+L80+N80+P80+R80</f>
        <v>2454.4</v>
      </c>
      <c r="D80" s="45">
        <f aca="true" t="shared" si="12" ref="D80:D86">G80+I80+K80+M80+O80+Q80+S80</f>
        <v>2454.4</v>
      </c>
      <c r="E80" s="78">
        <f t="shared" si="10"/>
        <v>100</v>
      </c>
      <c r="F80" s="47"/>
      <c r="G80" s="47"/>
      <c r="H80" s="47">
        <v>2454.4</v>
      </c>
      <c r="I80" s="47">
        <v>2454.4</v>
      </c>
      <c r="J80" s="48"/>
      <c r="K80" s="48"/>
      <c r="L80" s="48"/>
      <c r="M80" s="48"/>
      <c r="N80" s="48"/>
      <c r="O80" s="48"/>
      <c r="P80" s="48"/>
      <c r="Q80" s="48"/>
      <c r="R80" s="51"/>
      <c r="S80" s="51"/>
      <c r="T80" s="15"/>
    </row>
    <row r="81" spans="1:20" ht="115.5" customHeight="1">
      <c r="A81" s="86" t="s">
        <v>81</v>
      </c>
      <c r="B81" s="54"/>
      <c r="C81" s="45">
        <f t="shared" si="11"/>
        <v>1055</v>
      </c>
      <c r="D81" s="45">
        <f t="shared" si="12"/>
        <v>1055</v>
      </c>
      <c r="E81" s="78">
        <f t="shared" si="10"/>
        <v>100</v>
      </c>
      <c r="F81" s="47">
        <v>1055</v>
      </c>
      <c r="G81" s="47">
        <v>1055</v>
      </c>
      <c r="H81" s="47"/>
      <c r="I81" s="47"/>
      <c r="J81" s="48"/>
      <c r="K81" s="48"/>
      <c r="L81" s="48"/>
      <c r="M81" s="48"/>
      <c r="N81" s="48"/>
      <c r="O81" s="48"/>
      <c r="P81" s="48"/>
      <c r="Q81" s="48"/>
      <c r="R81" s="51"/>
      <c r="S81" s="51"/>
      <c r="T81" s="15"/>
    </row>
    <row r="82" spans="1:20" ht="119.25" customHeight="1">
      <c r="A82" s="86" t="s">
        <v>82</v>
      </c>
      <c r="B82" s="54"/>
      <c r="C82" s="45">
        <f t="shared" si="11"/>
        <v>5500</v>
      </c>
      <c r="D82" s="45">
        <f t="shared" si="12"/>
        <v>0</v>
      </c>
      <c r="E82" s="78">
        <f t="shared" si="10"/>
        <v>0</v>
      </c>
      <c r="F82" s="47"/>
      <c r="G82" s="47"/>
      <c r="H82" s="47"/>
      <c r="I82" s="47"/>
      <c r="J82" s="48"/>
      <c r="K82" s="48"/>
      <c r="L82" s="48">
        <v>5500</v>
      </c>
      <c r="M82" s="48">
        <v>0</v>
      </c>
      <c r="N82" s="48"/>
      <c r="O82" s="48"/>
      <c r="P82" s="48"/>
      <c r="Q82" s="48"/>
      <c r="R82" s="51"/>
      <c r="S82" s="51"/>
      <c r="T82" s="15"/>
    </row>
    <row r="83" spans="1:20" ht="45.75" customHeight="1">
      <c r="A83" s="86" t="s">
        <v>83</v>
      </c>
      <c r="B83" s="54"/>
      <c r="C83" s="45">
        <f t="shared" si="11"/>
        <v>1153</v>
      </c>
      <c r="D83" s="45">
        <f t="shared" si="12"/>
        <v>1153</v>
      </c>
      <c r="E83" s="78">
        <f t="shared" si="10"/>
        <v>100</v>
      </c>
      <c r="F83" s="47"/>
      <c r="G83" s="47"/>
      <c r="H83" s="47">
        <v>1153</v>
      </c>
      <c r="I83" s="47">
        <v>1153</v>
      </c>
      <c r="J83" s="48"/>
      <c r="K83" s="48"/>
      <c r="L83" s="48"/>
      <c r="M83" s="48"/>
      <c r="N83" s="48"/>
      <c r="O83" s="48"/>
      <c r="P83" s="48"/>
      <c r="Q83" s="48"/>
      <c r="R83" s="51"/>
      <c r="S83" s="51"/>
      <c r="T83" s="15"/>
    </row>
    <row r="84" spans="1:20" ht="144.75" customHeight="1">
      <c r="A84" s="64" t="s">
        <v>84</v>
      </c>
      <c r="B84" s="54"/>
      <c r="C84" s="45">
        <f t="shared" si="11"/>
        <v>9337</v>
      </c>
      <c r="D84" s="45">
        <f t="shared" si="12"/>
        <v>3346.1</v>
      </c>
      <c r="E84" s="78">
        <f t="shared" si="10"/>
        <v>35.83699261004605</v>
      </c>
      <c r="F84" s="47">
        <v>9337</v>
      </c>
      <c r="G84" s="47">
        <v>3346.1</v>
      </c>
      <c r="H84" s="47"/>
      <c r="I84" s="47"/>
      <c r="J84" s="48"/>
      <c r="K84" s="48"/>
      <c r="L84" s="48"/>
      <c r="M84" s="48"/>
      <c r="N84" s="48"/>
      <c r="O84" s="48"/>
      <c r="P84" s="48"/>
      <c r="Q84" s="48"/>
      <c r="R84" s="51"/>
      <c r="S84" s="51"/>
      <c r="T84" s="15"/>
    </row>
    <row r="85" spans="1:20" ht="108.75" customHeight="1">
      <c r="A85" s="64" t="s">
        <v>85</v>
      </c>
      <c r="B85" s="54"/>
      <c r="C85" s="45">
        <f t="shared" si="11"/>
        <v>2462</v>
      </c>
      <c r="D85" s="45">
        <f t="shared" si="12"/>
        <v>2462</v>
      </c>
      <c r="E85" s="78">
        <f t="shared" si="10"/>
        <v>100</v>
      </c>
      <c r="F85" s="47">
        <v>2462</v>
      </c>
      <c r="G85" s="47">
        <v>2462</v>
      </c>
      <c r="H85" s="47"/>
      <c r="I85" s="47"/>
      <c r="J85" s="48"/>
      <c r="K85" s="48"/>
      <c r="L85" s="48"/>
      <c r="M85" s="48"/>
      <c r="N85" s="48"/>
      <c r="O85" s="48"/>
      <c r="P85" s="48"/>
      <c r="Q85" s="48"/>
      <c r="R85" s="51"/>
      <c r="S85" s="51"/>
      <c r="T85" s="15"/>
    </row>
    <row r="86" spans="1:20" ht="65.25" customHeight="1">
      <c r="A86" s="64" t="s">
        <v>86</v>
      </c>
      <c r="B86" s="54"/>
      <c r="C86" s="45">
        <f t="shared" si="11"/>
        <v>1705.6</v>
      </c>
      <c r="D86" s="45">
        <f t="shared" si="12"/>
        <v>1705.6</v>
      </c>
      <c r="E86" s="78">
        <f t="shared" si="10"/>
        <v>100</v>
      </c>
      <c r="F86" s="47"/>
      <c r="G86" s="47"/>
      <c r="H86" s="47">
        <v>1705.6</v>
      </c>
      <c r="I86" s="47">
        <v>1705.6</v>
      </c>
      <c r="J86" s="48"/>
      <c r="K86" s="48"/>
      <c r="L86" s="48"/>
      <c r="M86" s="48"/>
      <c r="N86" s="48"/>
      <c r="O86" s="48"/>
      <c r="P86" s="48"/>
      <c r="Q86" s="48"/>
      <c r="R86" s="51"/>
      <c r="S86" s="51"/>
      <c r="T86" s="15"/>
    </row>
    <row r="87" spans="1:20" ht="96.75" customHeight="1">
      <c r="A87" s="61" t="s">
        <v>76</v>
      </c>
      <c r="B87" s="54"/>
      <c r="C87" s="45">
        <f aca="true" t="shared" si="13" ref="C87:D90">F87+H87+J87+L87+N87+P87+R87</f>
        <v>6028.4</v>
      </c>
      <c r="D87" s="45">
        <f t="shared" si="13"/>
        <v>6028.4</v>
      </c>
      <c r="E87" s="78">
        <f t="shared" si="10"/>
        <v>100</v>
      </c>
      <c r="F87" s="47"/>
      <c r="G87" s="47"/>
      <c r="H87" s="47">
        <v>6028.4</v>
      </c>
      <c r="I87" s="47">
        <v>6028.4</v>
      </c>
      <c r="J87" s="48"/>
      <c r="K87" s="48"/>
      <c r="L87" s="48"/>
      <c r="M87" s="48"/>
      <c r="N87" s="48"/>
      <c r="O87" s="48"/>
      <c r="P87" s="48"/>
      <c r="Q87" s="48"/>
      <c r="R87" s="51"/>
      <c r="S87" s="51"/>
      <c r="T87" s="15"/>
    </row>
    <row r="88" spans="1:20" ht="90.75" customHeight="1">
      <c r="A88" s="61" t="s">
        <v>77</v>
      </c>
      <c r="B88" s="54"/>
      <c r="C88" s="45">
        <f t="shared" si="13"/>
        <v>7166.8</v>
      </c>
      <c r="D88" s="45">
        <f t="shared" si="13"/>
        <v>7166.8</v>
      </c>
      <c r="E88" s="78">
        <f t="shared" si="10"/>
        <v>100</v>
      </c>
      <c r="F88" s="47"/>
      <c r="G88" s="47"/>
      <c r="H88" s="47">
        <v>7166.8</v>
      </c>
      <c r="I88" s="47">
        <v>7166.8</v>
      </c>
      <c r="J88" s="48"/>
      <c r="K88" s="48"/>
      <c r="L88" s="48"/>
      <c r="M88" s="48"/>
      <c r="N88" s="48"/>
      <c r="O88" s="48"/>
      <c r="P88" s="48"/>
      <c r="Q88" s="48"/>
      <c r="R88" s="51"/>
      <c r="S88" s="51"/>
      <c r="T88" s="15"/>
    </row>
    <row r="89" spans="1:20" ht="72.75" customHeight="1">
      <c r="A89" s="88" t="s">
        <v>69</v>
      </c>
      <c r="B89" s="54"/>
      <c r="C89" s="45">
        <f t="shared" si="13"/>
        <v>526.3</v>
      </c>
      <c r="D89" s="45">
        <f t="shared" si="13"/>
        <v>526.3</v>
      </c>
      <c r="E89" s="78">
        <f t="shared" si="5"/>
        <v>100</v>
      </c>
      <c r="F89" s="47">
        <v>526.3</v>
      </c>
      <c r="G89" s="47">
        <v>526.3</v>
      </c>
      <c r="H89" s="47"/>
      <c r="I89" s="47"/>
      <c r="J89" s="48"/>
      <c r="K89" s="48"/>
      <c r="L89" s="48"/>
      <c r="M89" s="48"/>
      <c r="N89" s="48"/>
      <c r="O89" s="48"/>
      <c r="P89" s="48"/>
      <c r="Q89" s="48"/>
      <c r="R89" s="51"/>
      <c r="S89" s="51"/>
      <c r="T89" s="15"/>
    </row>
    <row r="90" spans="1:20" ht="155.25" customHeight="1">
      <c r="A90" s="64" t="s">
        <v>68</v>
      </c>
      <c r="B90" s="54"/>
      <c r="C90" s="45">
        <f t="shared" si="13"/>
        <v>547.8</v>
      </c>
      <c r="D90" s="45">
        <f t="shared" si="13"/>
        <v>547.8</v>
      </c>
      <c r="E90" s="78">
        <f t="shared" si="5"/>
        <v>100</v>
      </c>
      <c r="F90" s="47">
        <v>547.8</v>
      </c>
      <c r="G90" s="47">
        <v>547.8</v>
      </c>
      <c r="H90" s="47"/>
      <c r="I90" s="47"/>
      <c r="J90" s="48"/>
      <c r="K90" s="48"/>
      <c r="L90" s="48"/>
      <c r="M90" s="48"/>
      <c r="N90" s="48"/>
      <c r="O90" s="48"/>
      <c r="P90" s="48"/>
      <c r="Q90" s="48"/>
      <c r="R90" s="51"/>
      <c r="S90" s="51"/>
      <c r="T90" s="15"/>
    </row>
    <row r="91" spans="1:20" ht="75" customHeight="1">
      <c r="A91" s="61" t="s">
        <v>49</v>
      </c>
      <c r="B91" s="54"/>
      <c r="C91" s="45">
        <f aca="true" t="shared" si="14" ref="C91:D96">F91+H91+J91+L91+N91+P91+R91</f>
        <v>189349.25</v>
      </c>
      <c r="D91" s="45">
        <f t="shared" si="14"/>
        <v>153636.5</v>
      </c>
      <c r="E91" s="78">
        <f t="shared" si="5"/>
        <v>81.13921760978721</v>
      </c>
      <c r="F91" s="47"/>
      <c r="G91" s="47"/>
      <c r="H91" s="47"/>
      <c r="I91" s="47"/>
      <c r="J91" s="48"/>
      <c r="K91" s="48"/>
      <c r="L91" s="48"/>
      <c r="M91" s="48"/>
      <c r="N91" s="48"/>
      <c r="O91" s="48"/>
      <c r="P91" s="48">
        <v>189349.25</v>
      </c>
      <c r="Q91" s="48">
        <v>153636.5</v>
      </c>
      <c r="R91" s="51"/>
      <c r="S91" s="51"/>
      <c r="T91" s="15"/>
    </row>
    <row r="92" spans="1:19" ht="26.25" customHeight="1">
      <c r="A92" s="26" t="s">
        <v>4</v>
      </c>
      <c r="B92" s="53"/>
      <c r="C92" s="75">
        <f t="shared" si="14"/>
        <v>13042</v>
      </c>
      <c r="D92" s="75">
        <f t="shared" si="14"/>
        <v>8203.400000000001</v>
      </c>
      <c r="E92" s="38">
        <f t="shared" si="5"/>
        <v>62.89986198435824</v>
      </c>
      <c r="F92" s="52">
        <f>SUM(F93:F95)</f>
        <v>1246</v>
      </c>
      <c r="G92" s="52">
        <f aca="true" t="shared" si="15" ref="G92:S92">SUM(G93:G95)</f>
        <v>1239.8</v>
      </c>
      <c r="H92" s="52">
        <f t="shared" si="15"/>
        <v>1220</v>
      </c>
      <c r="I92" s="52">
        <f t="shared" si="15"/>
        <v>1220</v>
      </c>
      <c r="J92" s="52">
        <f t="shared" si="15"/>
        <v>0</v>
      </c>
      <c r="K92" s="52">
        <f t="shared" si="15"/>
        <v>0</v>
      </c>
      <c r="L92" s="52">
        <f t="shared" si="15"/>
        <v>0</v>
      </c>
      <c r="M92" s="52">
        <f t="shared" si="15"/>
        <v>0</v>
      </c>
      <c r="N92" s="52">
        <f t="shared" si="15"/>
        <v>1000</v>
      </c>
      <c r="O92" s="52">
        <f t="shared" si="15"/>
        <v>874.8</v>
      </c>
      <c r="P92" s="52">
        <f t="shared" si="15"/>
        <v>200</v>
      </c>
      <c r="Q92" s="52">
        <f t="shared" si="15"/>
        <v>200</v>
      </c>
      <c r="R92" s="52">
        <f t="shared" si="15"/>
        <v>9376</v>
      </c>
      <c r="S92" s="52">
        <f t="shared" si="15"/>
        <v>4668.8</v>
      </c>
    </row>
    <row r="93" spans="1:19" ht="84" customHeight="1">
      <c r="A93" s="64" t="s">
        <v>52</v>
      </c>
      <c r="B93" s="58"/>
      <c r="C93" s="45">
        <f t="shared" si="14"/>
        <v>9376</v>
      </c>
      <c r="D93" s="45">
        <f t="shared" si="14"/>
        <v>4668.8</v>
      </c>
      <c r="E93" s="78">
        <f t="shared" si="5"/>
        <v>49.79522184300341</v>
      </c>
      <c r="F93" s="42"/>
      <c r="G93" s="42"/>
      <c r="H93" s="42"/>
      <c r="I93" s="42"/>
      <c r="J93" s="42"/>
      <c r="K93" s="42"/>
      <c r="L93" s="42"/>
      <c r="M93" s="42"/>
      <c r="N93" s="41"/>
      <c r="O93" s="41"/>
      <c r="P93" s="41"/>
      <c r="Q93" s="41"/>
      <c r="R93" s="41">
        <v>9376</v>
      </c>
      <c r="S93" s="41">
        <v>4668.8</v>
      </c>
    </row>
    <row r="94" spans="1:19" ht="89.25" customHeight="1">
      <c r="A94" s="89" t="s">
        <v>87</v>
      </c>
      <c r="B94" s="58"/>
      <c r="C94" s="45">
        <f>F94+H94+J94+L94+N94+P94+R94</f>
        <v>1246</v>
      </c>
      <c r="D94" s="45">
        <f>G94+I94+K94+M94+O94+Q94+S94</f>
        <v>1239.8</v>
      </c>
      <c r="E94" s="78">
        <f>D94/C94*100</f>
        <v>99.5024077046549</v>
      </c>
      <c r="F94" s="41">
        <v>1246</v>
      </c>
      <c r="G94" s="41">
        <v>1239.8</v>
      </c>
      <c r="H94" s="42"/>
      <c r="I94" s="42"/>
      <c r="J94" s="42"/>
      <c r="K94" s="42"/>
      <c r="L94" s="42"/>
      <c r="M94" s="42"/>
      <c r="N94" s="41"/>
      <c r="O94" s="41"/>
      <c r="P94" s="41"/>
      <c r="Q94" s="41"/>
      <c r="R94" s="41"/>
      <c r="S94" s="41"/>
    </row>
    <row r="95" spans="1:19" ht="84" customHeight="1">
      <c r="A95" s="64" t="s">
        <v>62</v>
      </c>
      <c r="B95" s="58"/>
      <c r="C95" s="45">
        <f t="shared" si="14"/>
        <v>2420</v>
      </c>
      <c r="D95" s="45">
        <f t="shared" si="14"/>
        <v>2294.8</v>
      </c>
      <c r="E95" s="78">
        <f t="shared" si="5"/>
        <v>94.82644628099173</v>
      </c>
      <c r="F95" s="42"/>
      <c r="G95" s="42"/>
      <c r="H95" s="41">
        <v>1220</v>
      </c>
      <c r="I95" s="41">
        <v>1220</v>
      </c>
      <c r="J95" s="42"/>
      <c r="K95" s="42"/>
      <c r="L95" s="42"/>
      <c r="M95" s="42"/>
      <c r="N95" s="41">
        <v>1000</v>
      </c>
      <c r="O95" s="41">
        <v>874.8</v>
      </c>
      <c r="P95" s="41">
        <v>200</v>
      </c>
      <c r="Q95" s="41">
        <v>200</v>
      </c>
      <c r="R95" s="41"/>
      <c r="S95" s="41"/>
    </row>
    <row r="96" spans="1:19" ht="20.25" customHeight="1">
      <c r="A96" s="62" t="s">
        <v>9</v>
      </c>
      <c r="B96" s="63"/>
      <c r="C96" s="74">
        <f t="shared" si="14"/>
        <v>2051770.15</v>
      </c>
      <c r="D96" s="74">
        <f t="shared" si="14"/>
        <v>1980350.6</v>
      </c>
      <c r="E96" s="74">
        <f t="shared" si="5"/>
        <v>96.5191252051308</v>
      </c>
      <c r="F96" s="82">
        <f aca="true" t="shared" si="16" ref="F96:S96">F22+F65+F92</f>
        <v>47354.399999999994</v>
      </c>
      <c r="G96" s="82">
        <f t="shared" si="16"/>
        <v>39146.4</v>
      </c>
      <c r="H96" s="82">
        <f t="shared" si="16"/>
        <v>1470021.6</v>
      </c>
      <c r="I96" s="82">
        <f t="shared" si="16"/>
        <v>1462482.9000000001</v>
      </c>
      <c r="J96" s="82">
        <f t="shared" si="16"/>
        <v>217006</v>
      </c>
      <c r="K96" s="82">
        <f t="shared" si="16"/>
        <v>210813.10000000006</v>
      </c>
      <c r="L96" s="82">
        <f t="shared" si="16"/>
        <v>82220.3</v>
      </c>
      <c r="M96" s="82">
        <f t="shared" si="16"/>
        <v>74419.7</v>
      </c>
      <c r="N96" s="82">
        <f t="shared" si="16"/>
        <v>13462.4</v>
      </c>
      <c r="O96" s="82">
        <f t="shared" si="16"/>
        <v>13337.199999999999</v>
      </c>
      <c r="P96" s="82">
        <f t="shared" si="16"/>
        <v>197913.45</v>
      </c>
      <c r="Q96" s="82">
        <f t="shared" si="16"/>
        <v>162200.7</v>
      </c>
      <c r="R96" s="82">
        <f t="shared" si="16"/>
        <v>23792</v>
      </c>
      <c r="S96" s="82">
        <f t="shared" si="16"/>
        <v>17950.6</v>
      </c>
    </row>
    <row r="97" spans="1:19" ht="30" customHeight="1">
      <c r="A97" s="23"/>
      <c r="B97" s="3"/>
      <c r="C97" s="3"/>
      <c r="D97" s="3"/>
      <c r="E97" s="22"/>
      <c r="F97" s="22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</row>
  </sheetData>
  <sheetProtection/>
  <mergeCells count="11">
    <mergeCell ref="P16:Q16"/>
    <mergeCell ref="A17:A19"/>
    <mergeCell ref="A10:S10"/>
    <mergeCell ref="A11:A12"/>
    <mergeCell ref="C16:E16"/>
    <mergeCell ref="F16:G16"/>
    <mergeCell ref="H16:I16"/>
    <mergeCell ref="R16:S16"/>
    <mergeCell ref="J16:K16"/>
    <mergeCell ref="L16:M16"/>
    <mergeCell ref="N16:O16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PobegimovaTA</cp:lastModifiedBy>
  <cp:lastPrinted>2015-03-10T12:39:12Z</cp:lastPrinted>
  <dcterms:created xsi:type="dcterms:W3CDTF">2006-09-20T04:39:57Z</dcterms:created>
  <dcterms:modified xsi:type="dcterms:W3CDTF">2015-03-27T13:16:51Z</dcterms:modified>
  <cp:category/>
  <cp:version/>
  <cp:contentType/>
  <cp:contentStatus/>
</cp:coreProperties>
</file>