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ы 2016-2017" sheetId="1" r:id="rId1"/>
  </sheets>
  <definedNames/>
  <calcPr fullCalcOnLoad="1"/>
</workbook>
</file>

<file path=xl/sharedStrings.xml><?xml version="1.0" encoding="utf-8"?>
<sst xmlns="http://schemas.openxmlformats.org/spreadsheetml/2006/main" count="648" uniqueCount="358">
  <si>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</si>
  <si>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</si>
  <si>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</si>
  <si>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</si>
  <si>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</si>
  <si>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</si>
  <si>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тыс.руб.</t>
  </si>
  <si>
    <t>2016 год</t>
  </si>
  <si>
    <t>2017 год</t>
  </si>
  <si>
    <t>Муниципальная программа "Развитие системы образования городского округа Электросталь на 2014-2018 годы"</t>
  </si>
  <si>
    <t>05 0 0000</t>
  </si>
  <si>
    <t>Оказание других видов социальной помощи</t>
  </si>
  <si>
    <t>05 0 0580</t>
  </si>
  <si>
    <t>Иные выплаты населению</t>
  </si>
  <si>
    <t>360</t>
  </si>
  <si>
    <t>Подпрограмма  "Дошкольное образование"</t>
  </si>
  <si>
    <t>05 1 0000</t>
  </si>
  <si>
    <t>Мероприятия в области образования</t>
  </si>
  <si>
    <t>05 1 0360</t>
  </si>
  <si>
    <t>Иные закупки товаров, работ и услуг для обеспечения государственных (муниципальных) нужд</t>
  </si>
  <si>
    <t>240</t>
  </si>
  <si>
    <t>Оказание услуг частными дошкольными образовательными организациями</t>
  </si>
  <si>
    <t>05 1 0063</t>
  </si>
  <si>
    <t>Субсидии некоммерческим организациям (за исключением государственных (муниципальных) учреждений)</t>
  </si>
  <si>
    <t>630</t>
  </si>
  <si>
    <t>Обеспечение деятельности подведомственных учреждений</t>
  </si>
  <si>
    <t>05 1 0099</t>
  </si>
  <si>
    <t>Субсидии бюджетным учреждениям</t>
  </si>
  <si>
    <t>Субсидии автономным учреждениям</t>
  </si>
  <si>
    <t>Переподготовка и повышение квалификации</t>
  </si>
  <si>
    <t>05 1 1003</t>
  </si>
  <si>
    <t>Закупка оборудования для дошкольных образовательных организаций  - победителей областного конкурса на присвоение статуса Региональной инновационной площадки Московской области</t>
  </si>
  <si>
    <t>05 1 1015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</si>
  <si>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</si>
  <si>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05 1 6211</t>
  </si>
  <si>
    <t>610</t>
  </si>
  <si>
    <t>620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</si>
  <si>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</si>
  <si>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05 1 6212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</si>
  <si>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</si>
  <si>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05 1 6214</t>
  </si>
  <si>
    <t>Публичные нормативные социальные выплаты гражданам</t>
  </si>
  <si>
    <t>310</t>
  </si>
  <si>
    <t>Подпрограмма  "Общее образование"</t>
  </si>
  <si>
    <t>05 2 0000</t>
  </si>
  <si>
    <t>05 2 0099</t>
  </si>
  <si>
    <t>05 2 0360</t>
  </si>
  <si>
    <t>Стипендии</t>
  </si>
  <si>
    <t>05 2 0580</t>
  </si>
  <si>
    <t>05 2 1003</t>
  </si>
  <si>
    <t>Расходы на закупку учебного оборудования и мебели для муниципальных общеобразовательных организаций - победителей областного конкурса муниципальных общеобразовательных организаций, разрабатывающих и внедряющих инновационные образовательные проекты</t>
  </si>
  <si>
    <t>05 2 1012</t>
  </si>
  <si>
    <t xml:space="preserve">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</t>
  </si>
  <si>
    <t>05 2 1019</t>
  </si>
  <si>
    <t>Обеспечение государственных гарантий реализации прав граждан на получение общедоступного и бесплатного  дошкольного, начального общего, основного общего, 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</si>
  <si>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05 2 6220</t>
  </si>
  <si>
    <t>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</si>
  <si>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05 2 6221</t>
  </si>
  <si>
    <t>Частичная компенсация стоимости питания отдельным категориям обучающихся в муниципальных общеобразовательных организациях Московской области и в частных общеобразовательных организациях в Московской области, имеющих государственную аккредитацию</t>
  </si>
  <si>
    <t>05 2 6222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</si>
  <si>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образовательных организаций в Московской области</t>
  </si>
  <si>
    <t>05 2 6223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</si>
  <si>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Московской области и частных образовательных организациях в Московской области</t>
  </si>
  <si>
    <t>05 2 6224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</si>
  <si>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</si>
  <si>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05 2 6225</t>
  </si>
  <si>
    <t>Подпрограмма  "Дополнительное образование, воспитание и психолого-социальное сопровождение детей"</t>
  </si>
  <si>
    <t>05 3 0000</t>
  </si>
  <si>
    <t>05 3 0099</t>
  </si>
  <si>
    <t>05 3 0360</t>
  </si>
  <si>
    <t>Мероприятия по профилактике наркомании и токсикомании</t>
  </si>
  <si>
    <t>05 3 1000</t>
  </si>
  <si>
    <t>Мероприятия по проведению оздоровительной кампании детей</t>
  </si>
  <si>
    <t>05 3 1002</t>
  </si>
  <si>
    <t>05 3 1003</t>
  </si>
  <si>
    <t>Подпрограмма  "Обеспечивающая подпрограмма"</t>
  </si>
  <si>
    <t>05 5 0000</t>
  </si>
  <si>
    <t>05 5 0099</t>
  </si>
  <si>
    <t>Центральный аппарат</t>
  </si>
  <si>
    <t>05 5 0400</t>
  </si>
  <si>
    <t>Расходы на выплаты персоналу государственных (муниципальных) органов</t>
  </si>
  <si>
    <t>Уплата налогов, сборов и иных платежей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</si>
  <si>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</si>
  <si>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05 5 0900</t>
  </si>
  <si>
    <t>Социальные выплаты гражданам, кроме публичных нормативных социальных выплат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</si>
  <si>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2015-2019 годы</t>
  </si>
  <si>
    <t>11 0 0000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</si>
  <si>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</si>
  <si>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11 5 0000</t>
  </si>
  <si>
    <t>11 5 0099</t>
  </si>
  <si>
    <t>11 5 0360</t>
  </si>
  <si>
    <t>11 5 0400</t>
  </si>
  <si>
    <t>Подпрограмма "Развитие муниципальной службы городского округа Электросталь  Московской области"на 2015-2019 годы</t>
  </si>
  <si>
    <t>11 6 0000</t>
  </si>
  <si>
    <t>11 6 0400</t>
  </si>
  <si>
    <t>Муниципальная программа "Управление муниципальными финансами  городского округа Электросталь  Московской области"на 2015-2019 годы</t>
  </si>
  <si>
    <t>10 0 0000</t>
  </si>
  <si>
    <t>10 0 0400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</si>
  <si>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</si>
  <si>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</si>
  <si>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11 5 9203</t>
  </si>
  <si>
    <t>Расходы на обеспечение функций органов местного самоуправления</t>
  </si>
  <si>
    <t>Муниципальная  программа "Развитие физической культуры и спорта  в городском округеЭлектросталь Московской области на 2014-2018-годы"</t>
  </si>
  <si>
    <t>04 0 0000</t>
  </si>
  <si>
    <t>Подпрограмма "Физкультурно-массовая и спортивная работа"</t>
  </si>
  <si>
    <t>04 1 0000</t>
  </si>
  <si>
    <t>04 1 0099</t>
  </si>
  <si>
    <t xml:space="preserve">Субсидии автономным учреждениям </t>
  </si>
  <si>
    <t>Мероприятия в области  спорта и физической культуры</t>
  </si>
  <si>
    <t>04 1 0120</t>
  </si>
  <si>
    <t>340</t>
  </si>
  <si>
    <t>Подпрограмма "Подготовка спортивного резерва, спортивное  совершенствование спортсменов"</t>
  </si>
  <si>
    <t>04 2 0000</t>
  </si>
  <si>
    <t>04 2 0099</t>
  </si>
  <si>
    <t xml:space="preserve">Субсидии бюджетным учреждениям </t>
  </si>
  <si>
    <t>Подпрограмма "Обеспечивающая подпрограмма"</t>
  </si>
  <si>
    <t>04 4 0000</t>
  </si>
  <si>
    <t>04 4 0400</t>
  </si>
  <si>
    <t>120</t>
  </si>
  <si>
    <t>850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</si>
  <si>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</si>
  <si>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Подпрограмма "Образование детей в муниципальных учреждениях дополнительного образования в сфере культуры и искусства "</t>
  </si>
  <si>
    <t>01 0 0000</t>
  </si>
  <si>
    <t>01 3 0000</t>
  </si>
  <si>
    <t>01 3 0099</t>
  </si>
  <si>
    <t>Муниципальная программа "Молодежь Электростали на 2014-2018 годы"</t>
  </si>
  <si>
    <t>Подпрограмма "Мероприятия в сфере молодежной политике"</t>
  </si>
  <si>
    <t>Проведение мероприятий для детей и молодежи</t>
  </si>
  <si>
    <t>Подпрограмма "Трудоустройство и временная занятость несовершеннолетних граждан в возрасте  от 14 до 18 лет "</t>
  </si>
  <si>
    <t>Расходы  на организацию временного трудоустройства несовершеннолетних в возрасте от 14 до 18 лет</t>
  </si>
  <si>
    <t>Подпрограмма "Обеспечение организационно-воспитательной работы с молодежью"</t>
  </si>
  <si>
    <t>02 0 0000</t>
  </si>
  <si>
    <t>02 1 0000</t>
  </si>
  <si>
    <t>02 1 0310</t>
  </si>
  <si>
    <t>02 2 0000</t>
  </si>
  <si>
    <t>02 2 1006</t>
  </si>
  <si>
    <t>02 3 0000</t>
  </si>
  <si>
    <t>02 3 0099</t>
  </si>
  <si>
    <t>Подпрограмма "Организация музейно-выставочной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</si>
  <si>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</si>
  <si>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01 1 0000</t>
  </si>
  <si>
    <t>01 1 0099</t>
  </si>
  <si>
    <t>01 2 0000</t>
  </si>
  <si>
    <t>01 2 0099</t>
  </si>
  <si>
    <t>Подпрограмма "Организация деятельности культурно-досуговых учреждений"</t>
  </si>
  <si>
    <t>Подпрограмма "Мероприятия в сфере культуры и искусства"</t>
  </si>
  <si>
    <t>Мероприятия в сфере культуры, кинематографии, средств массовой информации</t>
  </si>
  <si>
    <t>Подпрограмма "Обеспечивающая подпрограмма "</t>
  </si>
  <si>
    <t>01 4 0000</t>
  </si>
  <si>
    <t>01 4 0099</t>
  </si>
  <si>
    <t>01 5 0000</t>
  </si>
  <si>
    <t>01 5 0850</t>
  </si>
  <si>
    <t>01 6 0000</t>
  </si>
  <si>
    <t>01 6 0400</t>
  </si>
  <si>
    <t>Муниципальная  программа городского округа Электросталь  Московской области "Развитие  и повышение эффективности управления муниципальным имуществом г.о.Электросталь"</t>
  </si>
  <si>
    <t>12 0 0000</t>
  </si>
  <si>
    <t>Подпрограмма "Развитие имущественного комплекса муниципального образования городского округа Электросталь Московской области"</t>
  </si>
  <si>
    <t>12 1 0000</t>
  </si>
  <si>
    <t xml:space="preserve">Мероприятия в области жилищного хозяйства </t>
  </si>
  <si>
    <t>12 1 0400</t>
  </si>
  <si>
    <t>Содержание и управление дорожным хозяйством</t>
  </si>
  <si>
    <t>12 1 1501</t>
  </si>
  <si>
    <t>Мероприятия по землеустройству и землепользованию</t>
  </si>
  <si>
    <t>12 1 4003</t>
  </si>
  <si>
    <t>Оценка недвижимости, признание прав и регулирование отношений по государственной и муниципальной собственности</t>
  </si>
  <si>
    <t>12 1 9002</t>
  </si>
  <si>
    <t xml:space="preserve">Подпрограмма "Обеспечение земельными участками многодетных семей городского округа Электросталь Московской области» </t>
  </si>
  <si>
    <t>12 2 0000</t>
  </si>
  <si>
    <t>12 2 8005</t>
  </si>
  <si>
    <t>12 3 0000</t>
  </si>
  <si>
    <t>Прочие мероприятия по благоустройству городских округов и поселений</t>
  </si>
  <si>
    <t>12 3 0005</t>
  </si>
  <si>
    <t xml:space="preserve">Мероприятия  в области коммунального хозяйства </t>
  </si>
  <si>
    <t>12 3 0007</t>
  </si>
  <si>
    <t>12 3 0400</t>
  </si>
  <si>
    <t>12 3 0900</t>
  </si>
  <si>
    <t>320</t>
  </si>
  <si>
    <t>Взносы на капитальный ремонт общего имущества в многоквартирных домах</t>
  </si>
  <si>
    <t>12 3 1014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</si>
  <si>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</si>
  <si>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12 3 1801</t>
  </si>
  <si>
    <t xml:space="preserve"> 12 3 9203</t>
  </si>
  <si>
    <t>13 0 0000</t>
  </si>
  <si>
    <t xml:space="preserve">Подпрограмма "Обеспечение жилыми помещениями детей-сирот, детей, оставшихся без попечения радителей, а также лиц из их числа" </t>
  </si>
  <si>
    <t>Обеспечение жилыми помещениями  детей-сирот и детей ,оставшихся без попечения родителей , а также лиц из их числа</t>
  </si>
  <si>
    <t>Бюджетные инвестиции</t>
  </si>
  <si>
    <t>410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</si>
  <si>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</si>
  <si>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12 3 8006</t>
  </si>
  <si>
    <t>Приобретение жилых помещений в муниципальную собственность</t>
  </si>
  <si>
    <t>Программа "Повышение безопасности дорожного движения  в 2014-2018 годах в городском округе Электросталь Московской области "</t>
  </si>
  <si>
    <t>07 0 0000</t>
  </si>
  <si>
    <t>07 0 1501</t>
  </si>
  <si>
    <t>Обеспечение предоставления гражданам субсидий на оплату жилого помещения и коммунальных услуг</t>
  </si>
  <si>
    <t>11 5 6142</t>
  </si>
  <si>
    <t>Подпрограмма"Содержание муниципального жилищного фонда"</t>
  </si>
  <si>
    <t>Подпрограмма"Капитальный ремонт многоквартирных домов"</t>
  </si>
  <si>
    <t>14 0 0000</t>
  </si>
  <si>
    <t>14 2 0000</t>
  </si>
  <si>
    <t>14 2 0006</t>
  </si>
  <si>
    <t>14 3 0000</t>
  </si>
  <si>
    <t>13 3 0000</t>
  </si>
  <si>
    <t>13 3 1009</t>
  </si>
  <si>
    <t>Муниципальная  программа городского округа Электросталь  Московской области "Жилище"</t>
  </si>
  <si>
    <t>Подпрограмма "Благоустройство и содержание территории городского округа"</t>
  </si>
  <si>
    <t>Уличное освещение</t>
  </si>
  <si>
    <t>Озеленение</t>
  </si>
  <si>
    <t>Организация и содержание мест захоронения</t>
  </si>
  <si>
    <t>14 4 0000</t>
  </si>
  <si>
    <t>14 4 0001</t>
  </si>
  <si>
    <t>14 4 0003</t>
  </si>
  <si>
    <t>14 4 0005</t>
  </si>
  <si>
    <t>Обеспечивающая подпрограмма</t>
  </si>
  <si>
    <t>Расходы на выплаты персоналу казенных учреждений</t>
  </si>
  <si>
    <t>Исполнение судебных актов</t>
  </si>
  <si>
    <t>14 6 0000</t>
  </si>
  <si>
    <t>14 6 0400</t>
  </si>
  <si>
    <t>14 6 0099</t>
  </si>
  <si>
    <t>110</t>
  </si>
  <si>
    <t>830</t>
  </si>
  <si>
    <t>14 6 6142</t>
  </si>
  <si>
    <t>Программа "Развитие и функционирование дорожного комплекса в  городскогом округе Электросталь Московской области 2015-2019"</t>
  </si>
  <si>
    <t>Подпрограмма "Содержание муниципальных автомобильных дорог  в  городском округе Электросталь Московской области "</t>
  </si>
  <si>
    <t>Подрограмма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</si>
  <si>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на 2014-2018 годы"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</si>
  <si>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</si>
  <si>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15 0 0000</t>
  </si>
  <si>
    <t>15 1 0000</t>
  </si>
  <si>
    <t>15 1 1501</t>
  </si>
  <si>
    <t>15 2 0000</t>
  </si>
  <si>
    <t>15 2 1501</t>
  </si>
  <si>
    <t>15 3 0000</t>
  </si>
  <si>
    <t>15 3 0002</t>
  </si>
  <si>
    <t>Оплата жилищно-коммунальных услуг отдельным категориям граждан</t>
  </si>
  <si>
    <t>14 6 0460</t>
  </si>
  <si>
    <t>Предоставление гражданам субсидий на оплату жилого помещения и коммунальных услуг иным категориям граждан</t>
  </si>
  <si>
    <t>14 6 6141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</si>
  <si>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</si>
  <si>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Природоохранные мероприятия</t>
  </si>
  <si>
    <t>14 4 4100</t>
  </si>
  <si>
    <t>Мероприятия в области охраны, восстановления и использования  лесов</t>
  </si>
  <si>
    <t>14 6 0900</t>
  </si>
  <si>
    <t>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строительства, ведения садоводства, развитие инфраструктуры земельных участков</t>
  </si>
  <si>
    <t>ИТОГО</t>
  </si>
  <si>
    <t>Подпрограмма"Обеспечивающая подпрограмма"</t>
  </si>
  <si>
    <t>Глава муниципального образования</t>
  </si>
  <si>
    <t>11 7 0000</t>
  </si>
  <si>
    <t>11 7 0100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</si>
  <si>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</si>
  <si>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05 2 6068</t>
  </si>
  <si>
    <t>Подпрограмма "Развитие архивного дела"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</si>
  <si>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</si>
  <si>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11 4 0000</t>
  </si>
  <si>
    <t>11 4 0400</t>
  </si>
  <si>
    <t>11 4 6069</t>
  </si>
  <si>
    <t>11 7 0400</t>
  </si>
  <si>
    <t>11 7 6069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</si>
  <si>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</si>
  <si>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06 0 0000</t>
  </si>
  <si>
    <t>06 0 0099</t>
  </si>
  <si>
    <t>Подпрограмма "Информирование населения о деятельности органов местного самоуправления городского округа Электросталь Московской области"</t>
  </si>
  <si>
    <t>11 3 0000</t>
  </si>
  <si>
    <t>11 3 0099</t>
  </si>
  <si>
    <t>11 3 9203</t>
  </si>
  <si>
    <t>11 7 0099</t>
  </si>
  <si>
    <t>Оценка недвижимости, признание прав и регулирование отношений по государственной  и муниципальной собственности</t>
  </si>
  <si>
    <t>11 7 9002</t>
  </si>
  <si>
    <t>11 7 9203</t>
  </si>
  <si>
    <t xml:space="preserve"> </t>
  </si>
  <si>
    <t>Осуществление первичного воинского учета на территориях, где отсутствуют военные комиссариаты</t>
  </si>
  <si>
    <t>11 7 5118</t>
  </si>
  <si>
    <t>Мероприятия по обеспечению мобилизационной готовности экономики</t>
  </si>
  <si>
    <t>11 7 0901</t>
  </si>
  <si>
    <t>Подпрограмма "Обеспечение мероприятий гражданской обороны на территории городского округа Электросталь Московской области"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</si>
  <si>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</si>
  <si>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</si>
  <si>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</si>
  <si>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09 0 0000</t>
  </si>
  <si>
    <t>09 2 0000</t>
  </si>
  <si>
    <t>09 2 1901</t>
  </si>
  <si>
    <t>09 3 0000</t>
  </si>
  <si>
    <t>09 3 1801</t>
  </si>
  <si>
    <t>09 5 0000</t>
  </si>
  <si>
    <t>09 5 1901</t>
  </si>
  <si>
    <t>09 5 0099</t>
  </si>
  <si>
    <t>Муниципальная программа городского округа Электросталь Московской области "Безопасность городского округа Электросталь"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</si>
  <si>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</si>
  <si>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</si>
  <si>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09 1 0000</t>
  </si>
  <si>
    <t>09 1 4700</t>
  </si>
  <si>
    <t>Подпрограмма "Обеспечение пожарной безопасности на территории городского округа Электросталь Московской области"</t>
  </si>
  <si>
    <t>09 4 0000</t>
  </si>
  <si>
    <t>09 4 4700</t>
  </si>
  <si>
    <t>Муниципальная программа "Пассажирский транспорт общего пользования на 2014-2018 годы"</t>
  </si>
  <si>
    <t>Отдельные мероприятия в области автомобильного транспорта</t>
  </si>
  <si>
    <t>08 0 0000</t>
  </si>
  <si>
    <t>08 0 0302</t>
  </si>
  <si>
    <t>Муниципальная  программа развития и поддержки предпринимательства в городском округе Электросталь Московской области на 2014-2018 годы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</si>
  <si>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</si>
  <si>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</si>
  <si>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03 0 0000</t>
  </si>
  <si>
    <t>03 0 1005</t>
  </si>
  <si>
    <t>810</t>
  </si>
  <si>
    <t>Подпрограмма "Создание условий для устойчивого социально-экономического развития городского округа Электросталь"</t>
  </si>
  <si>
    <t>11 1 0000</t>
  </si>
  <si>
    <t>11 1 4003</t>
  </si>
  <si>
    <t>09 3 4100</t>
  </si>
  <si>
    <t>Подпрограмма "Охрана окружающей среды на территории городского округа Электросталь Московской области"</t>
  </si>
  <si>
    <t>11 2 0000</t>
  </si>
  <si>
    <t>11 2 4100</t>
  </si>
  <si>
    <t>11 7 0900</t>
  </si>
  <si>
    <t>Мероприятия в области социальной политики</t>
  </si>
  <si>
    <t>11 1 0530</t>
  </si>
  <si>
    <t>11 1 0580</t>
  </si>
  <si>
    <t>Подпрограмма  "Обеспечение жильем молодых семей"</t>
  </si>
  <si>
    <t>Обеспечение жильем молодых семей</t>
  </si>
  <si>
    <t>13 1 0000</t>
  </si>
  <si>
    <t>13 1 1001</t>
  </si>
  <si>
    <t>Процентные платежи по муниципальному долгу</t>
  </si>
  <si>
    <t>Обслуживание муниципального долга</t>
  </si>
  <si>
    <t>10 0 0600</t>
  </si>
  <si>
    <t>730</t>
  </si>
  <si>
    <t>Расходы бюджета городского округа Электросталь Московской области на  плановый  период 2016 и 2017  годов по целевым статьям (муниципальным программм городского округа), группам и подгруппам видов расходов классификации расходов бюджетов</t>
  </si>
  <si>
    <t>Создание безбарьерной среды в учреждениях</t>
  </si>
  <si>
    <t>14 2 1026</t>
  </si>
  <si>
    <t>Софинансирование на приобретение  техники  для коммунальных нужд</t>
  </si>
  <si>
    <t>14 4 1017</t>
  </si>
  <si>
    <t>Замена  лифтов в многоквартирных домах</t>
  </si>
  <si>
    <t>14 3 1018</t>
  </si>
  <si>
    <t>05 2 1028</t>
  </si>
  <si>
    <t>Внедрение современных образовательных технологий</t>
  </si>
  <si>
    <t xml:space="preserve">Оплата труда работников дошкольных образовательных организаций </t>
  </si>
  <si>
    <t>05 1 1024</t>
  </si>
  <si>
    <t>11 1 0004</t>
  </si>
  <si>
    <t>11 1 4011</t>
  </si>
  <si>
    <t>11 2 9202</t>
  </si>
  <si>
    <t>Подпрограмма"Создание условий для оказания медицинской помощи в городском округе Электросталь"</t>
  </si>
  <si>
    <t>11 8 0000</t>
  </si>
  <si>
    <t>11 8 0580</t>
  </si>
  <si>
    <t>11 3 0005</t>
  </si>
  <si>
    <t>Осуществление государственных полномочий</t>
  </si>
  <si>
    <t>12 3 6070</t>
  </si>
  <si>
    <t>Субсидия на государственную поддержку частных дошкольных образовательных организаций  с целью возмещения расходов на присмотр и уход, содержание имущества и арендную плату за пользование помещений</t>
  </si>
  <si>
    <t>05 1 6233</t>
  </si>
  <si>
    <t>10 0 0900</t>
  </si>
  <si>
    <t xml:space="preserve">12 1 0007 </t>
  </si>
  <si>
    <t>14 4 6018</t>
  </si>
  <si>
    <t>Приобретение техники для производства работ по благоустройству территории городского округа</t>
  </si>
  <si>
    <t>04 4 0900</t>
  </si>
  <si>
    <t>Программа"Содержание и развитие жилищно-коммунального хозяйства городского  округа Электросталь Московской области на 2015-2019 годы"</t>
  </si>
  <si>
    <t>11 5 6070</t>
  </si>
  <si>
    <t>13 3 6082</t>
  </si>
  <si>
    <t>Подпрограмма "Развитие инфраструктуры спорта"</t>
  </si>
  <si>
    <t>04 3 0000</t>
  </si>
  <si>
    <t>Капитальный ремонт ЛДС "Кристалл"</t>
  </si>
  <si>
    <t>04 3 1037</t>
  </si>
  <si>
    <t>Приложение  № 9</t>
  </si>
  <si>
    <t>от 28.10.2015 № 6/3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</si>
</sst>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</numFmts>
  <fonts count="60"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2"/>
      <color indexed="8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sz val="10.5"/>
      <color indexed="8"/>
      <name val="Times New Roman Cyr"/>
      <family val="1"/>
    </font>
    <font>
      <b/>
      <sz val="11"/>
      <name val="Times New Roman Cyr"/>
      <family val="1"/>
    </font>
    <font>
      <b/>
      <sz val="11"/>
      <color indexed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0.5"/>
      <color indexed="8"/>
      <name val="Times New Roman Cyr"/>
      <family val="0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Times New Roman"/>
      <family val="1"/>
    </font>
    <font>
      <sz val="8"/>
      <name val="Times New Roman Cyr"/>
      <family val="0"/>
    </font>
    <font>
      <sz val="11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8" fillId="0" borderId="0" applyProtection="0">
      <alignment/>
    </xf>
    <xf numFmtId="0" fontId="18" fillId="0" borderId="0" applyProtection="0">
      <alignment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justify" vertical="top"/>
    </xf>
    <xf numFmtId="49" fontId="8" fillId="0" borderId="0" xfId="0" applyNumberFormat="1" applyFont="1" applyFill="1" applyBorder="1" applyAlignment="1">
      <alignment horizontal="justify"/>
    </xf>
    <xf numFmtId="49" fontId="9" fillId="0" borderId="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188" fontId="12" fillId="0" borderId="0" xfId="0" applyNumberFormat="1" applyFont="1" applyFill="1" applyAlignment="1">
      <alignment/>
    </xf>
    <xf numFmtId="188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6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justify" vertical="top" wrapText="1"/>
    </xf>
    <xf numFmtId="0" fontId="15" fillId="0" borderId="10" xfId="0" applyNumberFormat="1" applyFont="1" applyFill="1" applyBorder="1" applyAlignment="1">
      <alignment horizontal="justify" vertical="top" wrapText="1"/>
    </xf>
    <xf numFmtId="190" fontId="18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4" fillId="0" borderId="0" xfId="0" applyFont="1" applyFill="1" applyAlignment="1">
      <alignment horizontal="center" wrapText="1"/>
    </xf>
    <xf numFmtId="0" fontId="15" fillId="33" borderId="10" xfId="0" applyFont="1" applyFill="1" applyBorder="1" applyAlignment="1">
      <alignment horizontal="justify" vertical="top" wrapText="1"/>
    </xf>
    <xf numFmtId="0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0" applyFont="1" applyFill="1" applyBorder="1" applyAlignment="1">
      <alignment horizontal="left" wrapText="1"/>
    </xf>
    <xf numFmtId="0" fontId="17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18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2" xfId="53" applyNumberFormat="1" applyFont="1" applyFill="1" applyBorder="1" applyAlignment="1" applyProtection="1">
      <alignment horizontal="left" vertical="top" wrapText="1"/>
      <protection hidden="1" locked="0"/>
    </xf>
    <xf numFmtId="0" fontId="15" fillId="0" borderId="10" xfId="0" applyFont="1" applyFill="1" applyBorder="1" applyAlignment="1">
      <alignment horizontal="justify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2" fillId="0" borderId="10" xfId="0" applyFont="1" applyFill="1" applyBorder="1" applyAlignment="1">
      <alignment horizontal="justify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19" fillId="0" borderId="10" xfId="0" applyNumberFormat="1" applyFont="1" applyFill="1" applyBorder="1" applyAlignment="1" applyProtection="1">
      <alignment horizontal="left" vertical="top" wrapText="1"/>
      <protection hidden="1" locked="0"/>
    </xf>
    <xf numFmtId="190" fontId="18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17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90" fontId="17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21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190" fontId="18" fillId="0" borderId="0" xfId="0" applyNumberFormat="1" applyFont="1" applyFill="1" applyBorder="1" applyAlignment="1" applyProtection="1">
      <alignment horizontal="right" vertical="center" wrapText="1"/>
      <protection hidden="1" locked="0"/>
    </xf>
    <xf numFmtId="0" fontId="17" fillId="0" borderId="10" xfId="0" applyFont="1" applyBorder="1" applyAlignment="1">
      <alignment horizontal="center"/>
    </xf>
    <xf numFmtId="190" fontId="18" fillId="33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18" fillId="0" borderId="0" xfId="0" applyNumberFormat="1" applyFont="1" applyFill="1" applyBorder="1" applyAlignment="1" applyProtection="1">
      <alignment horizontal="left" vertical="center" wrapText="1"/>
      <protection hidden="1" locked="0"/>
    </xf>
    <xf numFmtId="49" fontId="18" fillId="33" borderId="10" xfId="0" applyNumberFormat="1" applyFont="1" applyFill="1" applyBorder="1" applyAlignment="1" applyProtection="1">
      <alignment horizontal="center" wrapText="1"/>
      <protection hidden="1" locked="0"/>
    </xf>
    <xf numFmtId="0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22" fillId="33" borderId="11" xfId="0" applyFont="1" applyFill="1" applyBorder="1" applyAlignment="1">
      <alignment wrapText="1"/>
    </xf>
    <xf numFmtId="0" fontId="15" fillId="33" borderId="11" xfId="0" applyFont="1" applyFill="1" applyBorder="1" applyAlignment="1">
      <alignment wrapText="1"/>
    </xf>
    <xf numFmtId="49" fontId="17" fillId="33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33" borderId="10" xfId="0" applyNumberFormat="1" applyFont="1" applyFill="1" applyBorder="1" applyAlignment="1" applyProtection="1">
      <alignment horizontal="right" vertical="top" wrapText="1"/>
      <protection hidden="1" locked="0"/>
    </xf>
    <xf numFmtId="0" fontId="17" fillId="33" borderId="10" xfId="0" applyNumberFormat="1" applyFont="1" applyFill="1" applyBorder="1" applyAlignment="1" applyProtection="1">
      <alignment horizontal="left" wrapText="1"/>
      <protection hidden="1" locked="0"/>
    </xf>
    <xf numFmtId="0" fontId="15" fillId="33" borderId="10" xfId="0" applyFont="1" applyFill="1" applyBorder="1" applyAlignment="1">
      <alignment horizontal="justify"/>
    </xf>
    <xf numFmtId="0" fontId="15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center" wrapText="1"/>
    </xf>
    <xf numFmtId="49" fontId="17" fillId="33" borderId="10" xfId="0" applyNumberFormat="1" applyFont="1" applyFill="1" applyBorder="1" applyAlignment="1" applyProtection="1">
      <alignment horizontal="center" wrapText="1"/>
      <protection hidden="1" locked="0"/>
    </xf>
    <xf numFmtId="49" fontId="15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17" fillId="33" borderId="0" xfId="0" applyNumberFormat="1" applyFont="1" applyFill="1" applyBorder="1" applyAlignment="1" applyProtection="1">
      <alignment horizontal="left" wrapText="1"/>
      <protection hidden="1" locked="0"/>
    </xf>
    <xf numFmtId="0" fontId="15" fillId="33" borderId="10" xfId="0" applyFont="1" applyFill="1" applyBorder="1" applyAlignment="1">
      <alignment horizontal="left" vertical="top" wrapText="1"/>
    </xf>
    <xf numFmtId="190" fontId="17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5" fillId="33" borderId="10" xfId="0" applyFont="1" applyFill="1" applyBorder="1" applyAlignment="1">
      <alignment/>
    </xf>
    <xf numFmtId="0" fontId="15" fillId="33" borderId="11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horizontal="justify" vertical="top" wrapText="1"/>
    </xf>
    <xf numFmtId="3" fontId="1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justify" vertical="top"/>
    </xf>
    <xf numFmtId="0" fontId="15" fillId="33" borderId="10" xfId="0" applyFont="1" applyFill="1" applyBorder="1" applyAlignment="1">
      <alignment horizontal="justify" vertical="center" wrapText="1"/>
    </xf>
    <xf numFmtId="0" fontId="19" fillId="34" borderId="10" xfId="0" applyNumberFormat="1" applyFont="1" applyFill="1" applyBorder="1" applyAlignment="1" applyProtection="1">
      <alignment horizontal="left" vertical="top" wrapText="1"/>
      <protection hidden="1" locked="0"/>
    </xf>
    <xf numFmtId="0" fontId="16" fillId="33" borderId="10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 applyProtection="1">
      <alignment horizontal="center" wrapText="1"/>
      <protection hidden="1"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1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5" fillId="0" borderId="10" xfId="0" applyFont="1" applyBorder="1" applyAlignment="1">
      <alignment wrapText="1"/>
    </xf>
    <xf numFmtId="0" fontId="22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3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wrapText="1"/>
    </xf>
    <xf numFmtId="49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33" borderId="10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0" xfId="0" applyFont="1" applyFill="1" applyBorder="1" applyAlignment="1">
      <alignment horizontal="justify" vertical="center" wrapText="1"/>
    </xf>
    <xf numFmtId="49" fontId="15" fillId="0" borderId="15" xfId="0" applyNumberFormat="1" applyFont="1" applyFill="1" applyBorder="1" applyAlignment="1" applyProtection="1">
      <alignment horizontal="left" vertical="top" wrapText="1"/>
      <protection hidden="1" locked="0"/>
    </xf>
    <xf numFmtId="49" fontId="20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33" borderId="11" xfId="0" applyNumberFormat="1" applyFont="1" applyFill="1" applyBorder="1" applyAlignment="1" applyProtection="1">
      <alignment horizontal="right" vertical="center" wrapText="1"/>
      <protection hidden="1" locked="0"/>
    </xf>
    <xf numFmtId="0" fontId="22" fillId="33" borderId="10" xfId="0" applyFont="1" applyFill="1" applyBorder="1" applyAlignment="1">
      <alignment wrapText="1"/>
    </xf>
    <xf numFmtId="49" fontId="20" fillId="33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33" borderId="17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16" fillId="34" borderId="10" xfId="0" applyNumberFormat="1" applyFont="1" applyFill="1" applyBorder="1" applyAlignment="1" applyProtection="1">
      <alignment horizontal="left" vertical="top" wrapText="1"/>
      <protection hidden="1" locked="0"/>
    </xf>
    <xf numFmtId="190" fontId="17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17" fillId="33" borderId="10" xfId="0" applyNumberFormat="1" applyFont="1" applyFill="1" applyBorder="1" applyAlignment="1">
      <alignment vertical="center"/>
    </xf>
    <xf numFmtId="0" fontId="24" fillId="33" borderId="10" xfId="0" applyFont="1" applyFill="1" applyBorder="1" applyAlignment="1">
      <alignment/>
    </xf>
    <xf numFmtId="49" fontId="17" fillId="33" borderId="10" xfId="0" applyNumberFormat="1" applyFont="1" applyFill="1" applyBorder="1" applyAlignment="1" applyProtection="1">
      <alignment horizontal="center" wrapText="1"/>
      <protection hidden="1" locked="0"/>
    </xf>
    <xf numFmtId="190" fontId="17" fillId="33" borderId="10" xfId="0" applyNumberFormat="1" applyFont="1" applyFill="1" applyBorder="1" applyAlignment="1" applyProtection="1">
      <alignment horizontal="right" wrapText="1"/>
      <protection hidden="1" locked="0"/>
    </xf>
    <xf numFmtId="49" fontId="17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wrapText="1"/>
    </xf>
    <xf numFmtId="0" fontId="25" fillId="0" borderId="10" xfId="0" applyFont="1" applyBorder="1" applyAlignment="1">
      <alignment horizontal="center"/>
    </xf>
    <xf numFmtId="0" fontId="17" fillId="0" borderId="12" xfId="0" applyNumberFormat="1" applyFont="1" applyFill="1" applyBorder="1" applyAlignment="1" applyProtection="1">
      <alignment horizontal="center" wrapText="1"/>
      <protection hidden="1" locked="0"/>
    </xf>
    <xf numFmtId="0" fontId="1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0" borderId="10" xfId="0" applyNumberFormat="1" applyFont="1" applyFill="1" applyBorder="1" applyAlignment="1" applyProtection="1">
      <alignment horizontal="right" vertical="top" wrapText="1"/>
      <protection hidden="1" locked="0"/>
    </xf>
    <xf numFmtId="0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0" borderId="19" xfId="0" applyFont="1" applyFill="1" applyBorder="1" applyAlignment="1">
      <alignment wrapText="1"/>
    </xf>
    <xf numFmtId="49" fontId="17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0" borderId="19" xfId="0" applyNumberFormat="1" applyFont="1" applyFill="1" applyBorder="1" applyAlignment="1" applyProtection="1">
      <alignment horizontal="right" vertical="top" wrapText="1"/>
      <protection hidden="1" locked="0"/>
    </xf>
    <xf numFmtId="0" fontId="15" fillId="0" borderId="11" xfId="0" applyFont="1" applyFill="1" applyBorder="1" applyAlignment="1">
      <alignment wrapText="1"/>
    </xf>
    <xf numFmtId="190" fontId="17" fillId="0" borderId="11" xfId="0" applyNumberFormat="1" applyFont="1" applyFill="1" applyBorder="1" applyAlignment="1" applyProtection="1">
      <alignment horizontal="right" vertical="top" wrapText="1"/>
      <protection hidden="1" locked="0"/>
    </xf>
    <xf numFmtId="190" fontId="17" fillId="0" borderId="10" xfId="0" applyNumberFormat="1" applyFont="1" applyFill="1" applyBorder="1" applyAlignment="1">
      <alignment horizontal="right" vertical="center" wrapText="1"/>
    </xf>
    <xf numFmtId="49" fontId="17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8" xfId="0" applyNumberFormat="1" applyFont="1" applyFill="1" applyBorder="1" applyAlignment="1" applyProtection="1">
      <alignment horizontal="left" wrapText="1"/>
      <protection hidden="1" locked="0"/>
    </xf>
    <xf numFmtId="0" fontId="17" fillId="0" borderId="18" xfId="0" applyNumberFormat="1" applyFont="1" applyFill="1" applyBorder="1" applyAlignment="1" applyProtection="1">
      <alignment horizontal="center" wrapText="1"/>
      <protection hidden="1" locked="0"/>
    </xf>
    <xf numFmtId="0" fontId="17" fillId="0" borderId="0" xfId="0" applyFont="1" applyAlignment="1">
      <alignment wrapText="1"/>
    </xf>
    <xf numFmtId="49" fontId="17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3" xfId="0" applyNumberFormat="1" applyFont="1" applyFill="1" applyBorder="1" applyAlignment="1" applyProtection="1">
      <alignment horizontal="center" wrapText="1"/>
      <protection hidden="1" locked="0"/>
    </xf>
    <xf numFmtId="0" fontId="17" fillId="0" borderId="12" xfId="0" applyNumberFormat="1" applyFont="1" applyFill="1" applyBorder="1" applyAlignment="1" applyProtection="1">
      <alignment horizontal="left" wrapText="1"/>
      <protection hidden="1" locked="0"/>
    </xf>
    <xf numFmtId="0" fontId="17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center" wrapText="1"/>
      <protection hidden="1" locked="0"/>
    </xf>
    <xf numFmtId="0" fontId="17" fillId="0" borderId="10" xfId="0" applyNumberFormat="1" applyFont="1" applyFill="1" applyBorder="1" applyAlignment="1" applyProtection="1">
      <alignment horizontal="left" wrapText="1"/>
      <protection hidden="1" locked="0"/>
    </xf>
    <xf numFmtId="49" fontId="17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33" borderId="10" xfId="0" applyNumberFormat="1" applyFont="1" applyFill="1" applyBorder="1" applyAlignment="1">
      <alignment vertical="center"/>
    </xf>
    <xf numFmtId="190" fontId="17" fillId="0" borderId="10" xfId="0" applyNumberFormat="1" applyFont="1" applyBorder="1" applyAlignment="1">
      <alignment/>
    </xf>
    <xf numFmtId="190" fontId="25" fillId="0" borderId="10" xfId="0" applyNumberFormat="1" applyFont="1" applyBorder="1" applyAlignment="1">
      <alignment/>
    </xf>
    <xf numFmtId="0" fontId="15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49" fontId="17" fillId="33" borderId="10" xfId="0" applyNumberFormat="1" applyFont="1" applyFill="1" applyBorder="1" applyAlignment="1" applyProtection="1">
      <alignment vertical="top" wrapText="1"/>
      <protection hidden="1" locked="0"/>
    </xf>
    <xf numFmtId="190" fontId="18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23" fillId="33" borderId="10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justify" vertical="top" wrapText="1"/>
    </xf>
    <xf numFmtId="0" fontId="17" fillId="0" borderId="15" xfId="0" applyNumberFormat="1" applyFont="1" applyFill="1" applyBorder="1" applyAlignment="1" applyProtection="1">
      <alignment horizontal="center" wrapText="1"/>
      <protection hidden="1" locked="0"/>
    </xf>
    <xf numFmtId="0" fontId="17" fillId="0" borderId="23" xfId="0" applyNumberFormat="1" applyFont="1" applyFill="1" applyBorder="1" applyAlignment="1" applyProtection="1">
      <alignment horizontal="left" wrapText="1"/>
      <protection hidden="1" locked="0"/>
    </xf>
    <xf numFmtId="0" fontId="17" fillId="0" borderId="25" xfId="0" applyNumberFormat="1" applyFont="1" applyFill="1" applyBorder="1" applyAlignment="1" applyProtection="1">
      <alignment horizontal="center" vertical="center" wrapText="1"/>
      <protection hidden="1" locked="0"/>
    </xf>
    <xf numFmtId="190" fontId="17" fillId="33" borderId="19" xfId="0" applyNumberFormat="1" applyFont="1" applyFill="1" applyBorder="1" applyAlignment="1" applyProtection="1">
      <alignment horizontal="right" vertical="top" wrapText="1"/>
      <protection hidden="1" locked="0"/>
    </xf>
    <xf numFmtId="0" fontId="18" fillId="33" borderId="15" xfId="0" applyNumberFormat="1" applyFont="1" applyFill="1" applyBorder="1" applyAlignment="1" applyProtection="1">
      <alignment horizontal="center" wrapText="1"/>
      <protection hidden="1" locked="0"/>
    </xf>
    <xf numFmtId="0" fontId="18" fillId="33" borderId="23" xfId="0" applyNumberFormat="1" applyFont="1" applyFill="1" applyBorder="1" applyAlignment="1" applyProtection="1">
      <alignment horizontal="left" wrapText="1"/>
      <protection hidden="1" locked="0"/>
    </xf>
    <xf numFmtId="190" fontId="18" fillId="34" borderId="10" xfId="0" applyNumberFormat="1" applyFont="1" applyFill="1" applyBorder="1" applyAlignment="1" applyProtection="1">
      <alignment horizontal="right" vertical="top" wrapText="1"/>
      <protection hidden="1" locked="0"/>
    </xf>
    <xf numFmtId="0" fontId="18" fillId="33" borderId="12" xfId="0" applyNumberFormat="1" applyFont="1" applyFill="1" applyBorder="1" applyAlignment="1" applyProtection="1">
      <alignment horizontal="center" wrapText="1"/>
      <protection hidden="1" locked="0"/>
    </xf>
    <xf numFmtId="0" fontId="18" fillId="33" borderId="18" xfId="0" applyNumberFormat="1" applyFont="1" applyFill="1" applyBorder="1" applyAlignment="1" applyProtection="1">
      <alignment horizontal="left" wrapText="1"/>
      <protection hidden="1" locked="0"/>
    </xf>
    <xf numFmtId="49" fontId="19" fillId="0" borderId="12" xfId="52" applyNumberFormat="1" applyFont="1" applyFill="1" applyBorder="1" applyAlignment="1" applyProtection="1">
      <alignment horizontal="left" vertical="top" wrapText="1"/>
      <protection hidden="1" locked="0"/>
    </xf>
    <xf numFmtId="0" fontId="15" fillId="0" borderId="26" xfId="0" applyFont="1" applyFill="1" applyBorder="1" applyAlignment="1">
      <alignment wrapText="1"/>
    </xf>
    <xf numFmtId="0" fontId="19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justify" vertical="top" wrapText="1"/>
    </xf>
    <xf numFmtId="49" fontId="18" fillId="33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18" fillId="33" borderId="10" xfId="0" applyNumberFormat="1" applyFont="1" applyFill="1" applyBorder="1" applyAlignment="1" applyProtection="1">
      <alignment horizontal="right" vertical="center" wrapText="1"/>
      <protection hidden="1" locked="0"/>
    </xf>
    <xf numFmtId="190" fontId="18" fillId="33" borderId="10" xfId="0" applyNumberFormat="1" applyFont="1" applyFill="1" applyBorder="1" applyAlignment="1" applyProtection="1">
      <alignment horizontal="right" vertical="top" wrapText="1"/>
      <protection hidden="1" locked="0"/>
    </xf>
    <xf numFmtId="4" fontId="0" fillId="0" borderId="0" xfId="0" applyNumberFormat="1" applyAlignment="1">
      <alignment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Ведомств.структ на 2016-2017г" xfId="52"/>
    <cellStyle name="Обычный_Ведомств.структура на 2014г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7"/>
  <sheetViews>
    <sheetView tabSelected="1" zoomScalePageLayoutView="0" workbookViewId="0" topLeftCell="A4">
      <pane xSplit="1" ySplit="8" topLeftCell="B12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B4" sqref="B4:C4"/>
    </sheetView>
  </sheetViews>
  <sheetFormatPr defaultColWidth="9.140625" defaultRowHeight="12.75"/>
  <cols>
    <col min="1" max="1" width="56.28125" style="0" customWidth="1"/>
    <col min="2" max="2" width="11.7109375" style="0" customWidth="1"/>
    <col min="3" max="3" width="6.57421875" style="0" customWidth="1"/>
    <col min="4" max="4" width="12.8515625" style="0" customWidth="1"/>
    <col min="5" max="5" width="12.140625" style="0" customWidth="1"/>
    <col min="6" max="8" width="10.8515625" style="0" customWidth="1"/>
    <col min="9" max="9" width="11.28125" style="0" customWidth="1"/>
  </cols>
  <sheetData>
    <row r="1" spans="1:6" ht="15.75">
      <c r="A1" s="1"/>
      <c r="B1" s="2"/>
      <c r="C1" s="3"/>
      <c r="D1" s="3"/>
      <c r="E1" s="4"/>
      <c r="F1" s="5"/>
    </row>
    <row r="2" spans="1:6" ht="15.75">
      <c r="A2" s="1"/>
      <c r="B2" s="6"/>
      <c r="C2" s="7"/>
      <c r="D2" s="7"/>
      <c r="E2" s="8"/>
      <c r="F2" s="5"/>
    </row>
    <row r="3" spans="1:6" ht="15.75">
      <c r="A3" s="1"/>
      <c r="B3" s="6"/>
      <c r="C3" s="7"/>
      <c r="D3" s="7"/>
      <c r="E3" s="9"/>
      <c r="F3" s="5"/>
    </row>
    <row r="4" spans="1:6" ht="15.75">
      <c r="A4" s="1"/>
      <c r="B4" s="177" t="s">
        <v>356</v>
      </c>
      <c r="C4" s="3"/>
      <c r="D4" s="4"/>
      <c r="E4" s="9"/>
      <c r="F4" s="5"/>
    </row>
    <row r="5" spans="1:6" ht="12.75">
      <c r="A5" s="10"/>
      <c r="B5" s="178" t="s">
        <v>3</v>
      </c>
      <c r="C5" s="7"/>
      <c r="D5" s="8"/>
      <c r="E5" s="8"/>
      <c r="F5" s="5"/>
    </row>
    <row r="6" spans="1:6" ht="12.75">
      <c r="A6" s="10"/>
      <c r="B6" s="178" t="s">
        <v>4</v>
      </c>
      <c r="C6" s="7"/>
      <c r="D6" s="4"/>
      <c r="E6" s="8"/>
      <c r="F6" s="5"/>
    </row>
    <row r="7" spans="1:6" ht="12.75">
      <c r="A7" s="10"/>
      <c r="B7" s="178" t="s">
        <v>5</v>
      </c>
      <c r="C7" s="7"/>
      <c r="D7" s="4"/>
      <c r="E7" s="8"/>
      <c r="F7" s="5"/>
    </row>
    <row r="8" spans="1:6" ht="14.25" customHeight="1">
      <c r="A8" s="10"/>
      <c r="B8" s="178" t="s">
        <v>357</v>
      </c>
      <c r="C8" s="7"/>
      <c r="D8" s="27"/>
      <c r="E8" s="8"/>
      <c r="F8" s="5"/>
    </row>
    <row r="9" spans="1:6" ht="68.25" customHeight="1">
      <c r="A9" s="175" t="s">
        <v>322</v>
      </c>
      <c r="B9" s="176"/>
      <c r="C9" s="176"/>
      <c r="D9" s="176"/>
      <c r="E9" s="176"/>
      <c r="F9" s="5"/>
    </row>
    <row r="10" spans="1:6" ht="13.5">
      <c r="A10" s="11"/>
      <c r="B10" s="12"/>
      <c r="C10" s="13"/>
      <c r="D10" s="13"/>
      <c r="E10" s="19" t="s">
        <v>6</v>
      </c>
      <c r="F10" s="5"/>
    </row>
    <row r="11" spans="1:6" ht="26.25" customHeight="1">
      <c r="A11" s="14" t="s">
        <v>0</v>
      </c>
      <c r="B11" s="15" t="s">
        <v>1</v>
      </c>
      <c r="C11" s="15" t="s">
        <v>2</v>
      </c>
      <c r="D11" s="15" t="s">
        <v>7</v>
      </c>
      <c r="E11" s="16" t="s">
        <v>8</v>
      </c>
      <c r="F11" s="5"/>
    </row>
    <row r="12" spans="1:6" ht="43.5" customHeight="1">
      <c r="A12" s="85" t="s">
        <v>120</v>
      </c>
      <c r="B12" s="86" t="s">
        <v>122</v>
      </c>
      <c r="C12" s="87"/>
      <c r="D12" s="88">
        <f>D13+D16+D19+D23+D26+D30</f>
        <v>159064.3</v>
      </c>
      <c r="E12" s="88">
        <f>E13+E16+E19+E23+E26+E30</f>
        <v>163518.2</v>
      </c>
      <c r="F12" s="17"/>
    </row>
    <row r="13" spans="1:6" ht="20.25" customHeight="1">
      <c r="A13" s="32" t="s">
        <v>138</v>
      </c>
      <c r="B13" s="70" t="s">
        <v>140</v>
      </c>
      <c r="C13" s="70"/>
      <c r="D13" s="65">
        <f>D14</f>
        <v>11008.6</v>
      </c>
      <c r="E13" s="65">
        <f>E14</f>
        <v>11316.8</v>
      </c>
      <c r="F13" s="17"/>
    </row>
    <row r="14" spans="1:6" ht="14.25" customHeight="1">
      <c r="A14" s="32" t="s">
        <v>25</v>
      </c>
      <c r="B14" s="70" t="s">
        <v>141</v>
      </c>
      <c r="C14" s="70"/>
      <c r="D14" s="65">
        <f>D15</f>
        <v>11008.6</v>
      </c>
      <c r="E14" s="65">
        <f>E15</f>
        <v>11316.8</v>
      </c>
      <c r="F14" s="17"/>
    </row>
    <row r="15" spans="1:6" ht="17.25" customHeight="1">
      <c r="A15" s="32" t="s">
        <v>27</v>
      </c>
      <c r="B15" s="29"/>
      <c r="C15" s="29">
        <v>610</v>
      </c>
      <c r="D15" s="65">
        <v>11008.6</v>
      </c>
      <c r="E15" s="55">
        <v>11316.8</v>
      </c>
      <c r="F15" s="17"/>
    </row>
    <row r="16" spans="1:6" ht="26.25" customHeight="1">
      <c r="A16" s="89" t="s">
        <v>139</v>
      </c>
      <c r="B16" s="70" t="s">
        <v>142</v>
      </c>
      <c r="C16" s="64"/>
      <c r="D16" s="65">
        <f>D17</f>
        <v>37339</v>
      </c>
      <c r="E16" s="65">
        <f>E17</f>
        <v>38384.5</v>
      </c>
      <c r="F16" s="17"/>
    </row>
    <row r="17" spans="1:6" ht="24.75" customHeight="1">
      <c r="A17" s="32" t="s">
        <v>25</v>
      </c>
      <c r="B17" s="70" t="s">
        <v>143</v>
      </c>
      <c r="C17" s="64"/>
      <c r="D17" s="65">
        <f>D18</f>
        <v>37339</v>
      </c>
      <c r="E17" s="55">
        <f>E18</f>
        <v>38384.5</v>
      </c>
      <c r="F17" s="17"/>
    </row>
    <row r="18" spans="1:6" ht="22.5" customHeight="1">
      <c r="A18" s="32" t="s">
        <v>27</v>
      </c>
      <c r="B18" s="29"/>
      <c r="C18" s="29">
        <v>610</v>
      </c>
      <c r="D18" s="65">
        <v>37339</v>
      </c>
      <c r="E18" s="55">
        <v>38384.5</v>
      </c>
      <c r="F18" s="17"/>
    </row>
    <row r="19" spans="1:6" ht="32.25" customHeight="1">
      <c r="A19" s="32" t="s">
        <v>121</v>
      </c>
      <c r="B19" s="57" t="s">
        <v>123</v>
      </c>
      <c r="C19" s="57"/>
      <c r="D19" s="55">
        <f>D20</f>
        <v>68121.6</v>
      </c>
      <c r="E19" s="55">
        <f>E20</f>
        <v>70048.1</v>
      </c>
      <c r="F19" s="18"/>
    </row>
    <row r="20" spans="1:6" ht="15" customHeight="1">
      <c r="A20" s="32" t="s">
        <v>25</v>
      </c>
      <c r="B20" s="70" t="s">
        <v>124</v>
      </c>
      <c r="C20" s="70"/>
      <c r="D20" s="65">
        <f>D21+D22</f>
        <v>68121.6</v>
      </c>
      <c r="E20" s="65">
        <f>E21+E22</f>
        <v>70048.1</v>
      </c>
      <c r="F20" s="18"/>
    </row>
    <row r="21" spans="1:6" ht="15" customHeight="1">
      <c r="A21" s="32" t="s">
        <v>27</v>
      </c>
      <c r="B21" s="29"/>
      <c r="C21" s="29">
        <v>610</v>
      </c>
      <c r="D21" s="65">
        <v>43652.5</v>
      </c>
      <c r="E21" s="65">
        <v>44893.9</v>
      </c>
      <c r="F21" s="18"/>
    </row>
    <row r="22" spans="1:6" ht="15" customHeight="1">
      <c r="A22" s="32" t="s">
        <v>28</v>
      </c>
      <c r="B22" s="29"/>
      <c r="C22" s="29">
        <v>620</v>
      </c>
      <c r="D22" s="65">
        <v>24469.1</v>
      </c>
      <c r="E22" s="65">
        <v>25154.2</v>
      </c>
      <c r="F22" s="18"/>
    </row>
    <row r="23" spans="1:6" ht="15" customHeight="1">
      <c r="A23" s="89" t="s">
        <v>144</v>
      </c>
      <c r="B23" s="70" t="s">
        <v>148</v>
      </c>
      <c r="C23" s="64"/>
      <c r="D23" s="65">
        <f>D24</f>
        <v>25748.8</v>
      </c>
      <c r="E23" s="65">
        <f>E24</f>
        <v>26469.8</v>
      </c>
      <c r="F23" s="18"/>
    </row>
    <row r="24" spans="1:6" ht="15" customHeight="1">
      <c r="A24" s="32" t="s">
        <v>25</v>
      </c>
      <c r="B24" s="70" t="s">
        <v>149</v>
      </c>
      <c r="C24" s="64"/>
      <c r="D24" s="65">
        <f>D25</f>
        <v>25748.8</v>
      </c>
      <c r="E24" s="65">
        <f>E25</f>
        <v>26469.8</v>
      </c>
      <c r="F24" s="18"/>
    </row>
    <row r="25" spans="1:6" ht="15" customHeight="1">
      <c r="A25" s="32" t="s">
        <v>27</v>
      </c>
      <c r="B25" s="29"/>
      <c r="C25" s="29">
        <v>610</v>
      </c>
      <c r="D25" s="65">
        <v>25748.8</v>
      </c>
      <c r="E25" s="65">
        <v>26469.8</v>
      </c>
      <c r="F25" s="18"/>
    </row>
    <row r="26" spans="1:6" ht="15" customHeight="1">
      <c r="A26" s="89" t="s">
        <v>145</v>
      </c>
      <c r="B26" s="70" t="s">
        <v>150</v>
      </c>
      <c r="C26" s="70"/>
      <c r="D26" s="65">
        <f>D27</f>
        <v>5761.9</v>
      </c>
      <c r="E26" s="65">
        <f>E27</f>
        <v>5923.3</v>
      </c>
      <c r="F26" s="18"/>
    </row>
    <row r="27" spans="1:6" ht="32.25" customHeight="1">
      <c r="A27" s="32" t="s">
        <v>146</v>
      </c>
      <c r="B27" s="70" t="s">
        <v>151</v>
      </c>
      <c r="C27" s="70"/>
      <c r="D27" s="65">
        <f>D28+D29</f>
        <v>5761.9</v>
      </c>
      <c r="E27" s="65">
        <f>E28+E29</f>
        <v>5923.3</v>
      </c>
      <c r="F27" s="18"/>
    </row>
    <row r="28" spans="1:6" ht="39" customHeight="1">
      <c r="A28" s="32" t="s">
        <v>19</v>
      </c>
      <c r="B28" s="70"/>
      <c r="C28" s="70" t="s">
        <v>20</v>
      </c>
      <c r="D28" s="65">
        <v>1102.1</v>
      </c>
      <c r="E28" s="65">
        <v>1133</v>
      </c>
      <c r="F28" s="18"/>
    </row>
    <row r="29" spans="1:6" ht="15" customHeight="1">
      <c r="A29" s="32" t="s">
        <v>27</v>
      </c>
      <c r="B29" s="29"/>
      <c r="C29" s="29">
        <v>610</v>
      </c>
      <c r="D29" s="65">
        <v>4659.8</v>
      </c>
      <c r="E29" s="65">
        <v>4790.3</v>
      </c>
      <c r="F29" s="18"/>
    </row>
    <row r="30" spans="1:6" ht="15" customHeight="1">
      <c r="A30" s="32" t="s">
        <v>147</v>
      </c>
      <c r="B30" s="70" t="s">
        <v>152</v>
      </c>
      <c r="C30" s="64"/>
      <c r="D30" s="65">
        <f>D31</f>
        <v>11084.399999999998</v>
      </c>
      <c r="E30" s="65">
        <f>E31</f>
        <v>11375.699999999999</v>
      </c>
      <c r="F30" s="18"/>
    </row>
    <row r="31" spans="1:6" ht="15" customHeight="1">
      <c r="A31" s="32" t="s">
        <v>78</v>
      </c>
      <c r="B31" s="70" t="s">
        <v>153</v>
      </c>
      <c r="C31" s="64"/>
      <c r="D31" s="65">
        <f>D32+D33+D34</f>
        <v>11084.399999999998</v>
      </c>
      <c r="E31" s="65">
        <f>E32+E33+E34</f>
        <v>11375.699999999999</v>
      </c>
      <c r="F31" s="18"/>
    </row>
    <row r="32" spans="1:6" ht="15" customHeight="1">
      <c r="A32" s="32" t="s">
        <v>80</v>
      </c>
      <c r="B32" s="64"/>
      <c r="C32" s="29">
        <v>120</v>
      </c>
      <c r="D32" s="65">
        <v>9904.8</v>
      </c>
      <c r="E32" s="65">
        <v>10169.3</v>
      </c>
      <c r="F32" s="18"/>
    </row>
    <row r="33" spans="1:6" ht="25.5" customHeight="1">
      <c r="A33" s="32" t="s">
        <v>19</v>
      </c>
      <c r="B33" s="64"/>
      <c r="C33" s="29">
        <v>240</v>
      </c>
      <c r="D33" s="65">
        <v>1161.3</v>
      </c>
      <c r="E33" s="65">
        <v>1187.3</v>
      </c>
      <c r="F33" s="18"/>
    </row>
    <row r="34" spans="1:6" ht="15" customHeight="1">
      <c r="A34" s="32" t="s">
        <v>81</v>
      </c>
      <c r="B34" s="64"/>
      <c r="C34" s="29">
        <v>850</v>
      </c>
      <c r="D34" s="65">
        <v>18.3</v>
      </c>
      <c r="E34" s="65">
        <v>19.1</v>
      </c>
      <c r="F34" s="18"/>
    </row>
    <row r="35" spans="1:6" ht="28.5" customHeight="1">
      <c r="A35" s="85" t="s">
        <v>125</v>
      </c>
      <c r="B35" s="86" t="s">
        <v>131</v>
      </c>
      <c r="C35" s="87"/>
      <c r="D35" s="88">
        <f>D36+D39+D42</f>
        <v>16922.9</v>
      </c>
      <c r="E35" s="88">
        <f>E36+E39+E42</f>
        <v>17396.7</v>
      </c>
      <c r="F35" s="18"/>
    </row>
    <row r="36" spans="1:6" ht="26.25" customHeight="1">
      <c r="A36" s="32" t="s">
        <v>126</v>
      </c>
      <c r="B36" s="57" t="s">
        <v>132</v>
      </c>
      <c r="C36" s="30"/>
      <c r="D36" s="55">
        <f>D37</f>
        <v>1728.4</v>
      </c>
      <c r="E36" s="55">
        <f>E37</f>
        <v>1776.8</v>
      </c>
      <c r="F36" s="18"/>
    </row>
    <row r="37" spans="1:6" ht="18" customHeight="1">
      <c r="A37" s="32" t="s">
        <v>127</v>
      </c>
      <c r="B37" s="57" t="s">
        <v>133</v>
      </c>
      <c r="C37" s="30"/>
      <c r="D37" s="55">
        <f>D38</f>
        <v>1728.4</v>
      </c>
      <c r="E37" s="55">
        <f>E38</f>
        <v>1776.8</v>
      </c>
      <c r="F37" s="18"/>
    </row>
    <row r="38" spans="1:6" ht="30" customHeight="1">
      <c r="A38" s="32" t="s">
        <v>27</v>
      </c>
      <c r="B38" s="29"/>
      <c r="C38" s="58">
        <v>610</v>
      </c>
      <c r="D38" s="55">
        <v>1728.4</v>
      </c>
      <c r="E38" s="55">
        <v>1776.8</v>
      </c>
      <c r="F38" s="18"/>
    </row>
    <row r="39" spans="1:6" ht="38.25" customHeight="1">
      <c r="A39" s="32" t="s">
        <v>128</v>
      </c>
      <c r="B39" s="57" t="s">
        <v>134</v>
      </c>
      <c r="C39" s="30"/>
      <c r="D39" s="55">
        <f>D40</f>
        <v>2121.9</v>
      </c>
      <c r="E39" s="55">
        <f>E40</f>
        <v>2181.3</v>
      </c>
      <c r="F39" s="18"/>
    </row>
    <row r="40" spans="1:6" ht="31.5" customHeight="1">
      <c r="A40" s="32" t="s">
        <v>129</v>
      </c>
      <c r="B40" s="57" t="s">
        <v>135</v>
      </c>
      <c r="C40" s="30"/>
      <c r="D40" s="55">
        <f>D41</f>
        <v>2121.9</v>
      </c>
      <c r="E40" s="55">
        <f>E41</f>
        <v>2181.3</v>
      </c>
      <c r="F40" s="18"/>
    </row>
    <row r="41" spans="1:6" ht="23.25" customHeight="1">
      <c r="A41" s="32" t="s">
        <v>27</v>
      </c>
      <c r="B41" s="29"/>
      <c r="C41" s="58">
        <v>610</v>
      </c>
      <c r="D41" s="55">
        <v>2121.9</v>
      </c>
      <c r="E41" s="55">
        <v>2181.3</v>
      </c>
      <c r="F41" s="18"/>
    </row>
    <row r="42" spans="1:6" ht="24" customHeight="1">
      <c r="A42" s="32" t="s">
        <v>130</v>
      </c>
      <c r="B42" s="57" t="s">
        <v>136</v>
      </c>
      <c r="C42" s="30"/>
      <c r="D42" s="55">
        <f>D43</f>
        <v>13072.6</v>
      </c>
      <c r="E42" s="55">
        <f>E43</f>
        <v>13438.6</v>
      </c>
      <c r="F42" s="18"/>
    </row>
    <row r="43" spans="1:6" ht="23.25" customHeight="1">
      <c r="A43" s="32" t="s">
        <v>25</v>
      </c>
      <c r="B43" s="57" t="s">
        <v>137</v>
      </c>
      <c r="C43" s="57"/>
      <c r="D43" s="55">
        <f>D44</f>
        <v>13072.6</v>
      </c>
      <c r="E43" s="55">
        <f>E44</f>
        <v>13438.6</v>
      </c>
      <c r="F43" s="18"/>
    </row>
    <row r="44" spans="1:6" ht="27" customHeight="1">
      <c r="A44" s="32" t="s">
        <v>27</v>
      </c>
      <c r="B44" s="29"/>
      <c r="C44" s="58">
        <v>610</v>
      </c>
      <c r="D44" s="55">
        <v>13072.6</v>
      </c>
      <c r="E44" s="55">
        <v>13438.6</v>
      </c>
      <c r="F44" s="18"/>
    </row>
    <row r="45" spans="1:6" ht="40.5" customHeight="1">
      <c r="A45" s="22" t="s">
        <v>297</v>
      </c>
      <c r="B45" s="33" t="s">
        <v>300</v>
      </c>
      <c r="C45" s="34"/>
      <c r="D45" s="35">
        <f>D46</f>
        <v>1000</v>
      </c>
      <c r="E45" s="35">
        <f>E46</f>
        <v>1000</v>
      </c>
      <c r="F45" s="18"/>
    </row>
    <row r="46" spans="1:6" ht="27.75" customHeight="1">
      <c r="A46" s="95" t="s">
        <v>298</v>
      </c>
      <c r="B46" s="41" t="s">
        <v>301</v>
      </c>
      <c r="C46" s="36"/>
      <c r="D46" s="123">
        <f>D47</f>
        <v>1000</v>
      </c>
      <c r="E46" s="123">
        <f>E47</f>
        <v>1000</v>
      </c>
      <c r="F46" s="18"/>
    </row>
    <row r="47" spans="1:6" ht="26.25" customHeight="1">
      <c r="A47" s="95" t="s">
        <v>299</v>
      </c>
      <c r="B47" s="36"/>
      <c r="C47" s="41" t="s">
        <v>302</v>
      </c>
      <c r="D47" s="123">
        <v>1000</v>
      </c>
      <c r="E47" s="123">
        <v>1000</v>
      </c>
      <c r="F47" s="18"/>
    </row>
    <row r="48" spans="1:5" ht="42" customHeight="1">
      <c r="A48" s="22" t="s">
        <v>102</v>
      </c>
      <c r="B48" s="33" t="s">
        <v>103</v>
      </c>
      <c r="C48" s="34"/>
      <c r="D48" s="35">
        <f>D49+D56+D59+D62</f>
        <v>168216.5</v>
      </c>
      <c r="E48" s="35">
        <f>E49+E56+E62</f>
        <v>172917.9</v>
      </c>
    </row>
    <row r="49" spans="1:5" ht="16.5" customHeight="1">
      <c r="A49" s="68" t="s">
        <v>104</v>
      </c>
      <c r="B49" s="64" t="s">
        <v>105</v>
      </c>
      <c r="C49" s="30"/>
      <c r="D49" s="55">
        <f>D50+D53</f>
        <v>18413.6</v>
      </c>
      <c r="E49" s="55">
        <f>E50+E53</f>
        <v>34379.5</v>
      </c>
    </row>
    <row r="50" spans="1:5" ht="14.25" customHeight="1">
      <c r="A50" s="68" t="s">
        <v>25</v>
      </c>
      <c r="B50" s="64" t="s">
        <v>106</v>
      </c>
      <c r="C50" s="30"/>
      <c r="D50" s="55">
        <f>D51+D52</f>
        <v>16297.6</v>
      </c>
      <c r="E50" s="55">
        <f>E51+E52</f>
        <v>32157.5</v>
      </c>
    </row>
    <row r="51" spans="1:5" ht="14.25" customHeight="1">
      <c r="A51" s="31" t="s">
        <v>27</v>
      </c>
      <c r="B51" s="30"/>
      <c r="C51" s="30" t="s">
        <v>35</v>
      </c>
      <c r="D51" s="55">
        <v>4910</v>
      </c>
      <c r="E51" s="55">
        <v>5043</v>
      </c>
    </row>
    <row r="52" spans="1:5" ht="15" customHeight="1">
      <c r="A52" s="68" t="s">
        <v>107</v>
      </c>
      <c r="B52" s="64"/>
      <c r="C52" s="64" t="s">
        <v>36</v>
      </c>
      <c r="D52" s="65">
        <v>11387.6</v>
      </c>
      <c r="E52" s="65">
        <v>27114.5</v>
      </c>
    </row>
    <row r="53" spans="1:5" ht="18" customHeight="1">
      <c r="A53" s="68" t="s">
        <v>108</v>
      </c>
      <c r="B53" s="64" t="s">
        <v>109</v>
      </c>
      <c r="C53" s="64"/>
      <c r="D53" s="65">
        <f>D54+D55</f>
        <v>2116</v>
      </c>
      <c r="E53" s="65">
        <f>E54+E55</f>
        <v>2222</v>
      </c>
    </row>
    <row r="54" spans="1:5" ht="30" customHeight="1">
      <c r="A54" s="68" t="s">
        <v>98</v>
      </c>
      <c r="B54" s="64"/>
      <c r="C54" s="64" t="s">
        <v>20</v>
      </c>
      <c r="D54" s="65">
        <v>1766</v>
      </c>
      <c r="E54" s="65">
        <v>1872</v>
      </c>
    </row>
    <row r="55" spans="1:5" ht="15.75" customHeight="1">
      <c r="A55" s="68" t="s">
        <v>47</v>
      </c>
      <c r="B55" s="64"/>
      <c r="C55" s="64" t="s">
        <v>110</v>
      </c>
      <c r="D55" s="65">
        <v>350</v>
      </c>
      <c r="E55" s="65">
        <v>350</v>
      </c>
    </row>
    <row r="56" spans="1:5" ht="27" customHeight="1">
      <c r="A56" s="95" t="s">
        <v>111</v>
      </c>
      <c r="B56" s="64" t="s">
        <v>112</v>
      </c>
      <c r="C56" s="64"/>
      <c r="D56" s="65">
        <f>D57</f>
        <v>71006.2</v>
      </c>
      <c r="E56" s="65">
        <f>E57</f>
        <v>129146.9</v>
      </c>
    </row>
    <row r="57" spans="1:5" ht="16.5" customHeight="1">
      <c r="A57" s="68" t="s">
        <v>25</v>
      </c>
      <c r="B57" s="64" t="s">
        <v>113</v>
      </c>
      <c r="C57" s="64"/>
      <c r="D57" s="65">
        <f>D58</f>
        <v>71006.2</v>
      </c>
      <c r="E57" s="65">
        <f>E58</f>
        <v>129146.9</v>
      </c>
    </row>
    <row r="58" spans="1:5" ht="19.5" customHeight="1">
      <c r="A58" s="68" t="s">
        <v>114</v>
      </c>
      <c r="B58" s="64"/>
      <c r="C58" s="64" t="s">
        <v>35</v>
      </c>
      <c r="D58" s="65">
        <v>71006.2</v>
      </c>
      <c r="E58" s="65">
        <v>129146.9</v>
      </c>
    </row>
    <row r="59" spans="1:5" ht="19.5" customHeight="1">
      <c r="A59" s="77" t="s">
        <v>352</v>
      </c>
      <c r="B59" s="30" t="s">
        <v>353</v>
      </c>
      <c r="C59" s="30"/>
      <c r="D59" s="65">
        <f>D60</f>
        <v>69843.2</v>
      </c>
      <c r="E59" s="65">
        <f>E60</f>
        <v>0</v>
      </c>
    </row>
    <row r="60" spans="1:5" ht="19.5" customHeight="1">
      <c r="A60" s="153" t="s">
        <v>354</v>
      </c>
      <c r="B60" s="30" t="s">
        <v>355</v>
      </c>
      <c r="C60" s="30"/>
      <c r="D60" s="164">
        <f>D61</f>
        <v>69843.2</v>
      </c>
      <c r="E60" s="164">
        <f>E61</f>
        <v>0</v>
      </c>
    </row>
    <row r="61" spans="1:5" ht="19.5" customHeight="1">
      <c r="A61" s="77" t="s">
        <v>98</v>
      </c>
      <c r="B61" s="30"/>
      <c r="C61" s="30" t="s">
        <v>20</v>
      </c>
      <c r="D61" s="164">
        <v>69843.2</v>
      </c>
      <c r="E61" s="164">
        <v>0</v>
      </c>
    </row>
    <row r="62" spans="1:5" ht="18" customHeight="1">
      <c r="A62" s="68" t="s">
        <v>115</v>
      </c>
      <c r="B62" s="64" t="s">
        <v>116</v>
      </c>
      <c r="C62" s="64"/>
      <c r="D62" s="65">
        <f>D63+D67</f>
        <v>8953.5</v>
      </c>
      <c r="E62" s="65">
        <f>E63+E67</f>
        <v>9391.500000000002</v>
      </c>
    </row>
    <row r="63" spans="1:5" ht="18" customHeight="1">
      <c r="A63" s="68" t="s">
        <v>78</v>
      </c>
      <c r="B63" s="64" t="s">
        <v>117</v>
      </c>
      <c r="C63" s="64"/>
      <c r="D63" s="65">
        <f>SUM(D64:D66)</f>
        <v>8842.4</v>
      </c>
      <c r="E63" s="65">
        <f>SUM(E64:E66)</f>
        <v>9279.500000000002</v>
      </c>
    </row>
    <row r="64" spans="1:5" ht="18" customHeight="1">
      <c r="A64" s="68" t="s">
        <v>80</v>
      </c>
      <c r="B64" s="64"/>
      <c r="C64" s="64" t="s">
        <v>118</v>
      </c>
      <c r="D64" s="65">
        <v>8460.3</v>
      </c>
      <c r="E64" s="65">
        <v>8875.2</v>
      </c>
    </row>
    <row r="65" spans="1:5" ht="24" customHeight="1">
      <c r="A65" s="68" t="s">
        <v>98</v>
      </c>
      <c r="B65" s="64"/>
      <c r="C65" s="64" t="s">
        <v>20</v>
      </c>
      <c r="D65" s="65">
        <v>381.1</v>
      </c>
      <c r="E65" s="65">
        <v>403.7</v>
      </c>
    </row>
    <row r="66" spans="1:5" ht="17.25" customHeight="1">
      <c r="A66" s="68" t="s">
        <v>99</v>
      </c>
      <c r="B66" s="64"/>
      <c r="C66" s="64" t="s">
        <v>119</v>
      </c>
      <c r="D66" s="65">
        <v>1</v>
      </c>
      <c r="E66" s="65">
        <v>0.6</v>
      </c>
    </row>
    <row r="67" spans="1:5" ht="47.25" customHeight="1">
      <c r="A67" s="95" t="s">
        <v>82</v>
      </c>
      <c r="B67" s="41" t="s">
        <v>348</v>
      </c>
      <c r="C67" s="36"/>
      <c r="D67" s="123">
        <f>D68</f>
        <v>111.1</v>
      </c>
      <c r="E67" s="123">
        <f>E68</f>
        <v>112</v>
      </c>
    </row>
    <row r="68" spans="1:5" ht="24.75" customHeight="1">
      <c r="A68" s="23" t="s">
        <v>84</v>
      </c>
      <c r="B68" s="36"/>
      <c r="C68" s="41" t="s">
        <v>176</v>
      </c>
      <c r="D68" s="123">
        <v>111.1</v>
      </c>
      <c r="E68" s="123">
        <v>112</v>
      </c>
    </row>
    <row r="69" spans="1:5" s="21" customFormat="1" ht="27.75" customHeight="1">
      <c r="A69" s="90" t="s">
        <v>9</v>
      </c>
      <c r="B69" s="33" t="s">
        <v>10</v>
      </c>
      <c r="C69" s="91"/>
      <c r="D69" s="92">
        <f>D70+D72+D98+D136+D148</f>
        <v>1956126.8</v>
      </c>
      <c r="E69" s="92">
        <f>E70+E72+E98+E136+E148</f>
        <v>1970830.4000000001</v>
      </c>
    </row>
    <row r="70" spans="1:5" s="21" customFormat="1" ht="12.75">
      <c r="A70" s="23" t="s">
        <v>11</v>
      </c>
      <c r="B70" s="36" t="s">
        <v>12</v>
      </c>
      <c r="C70" s="36"/>
      <c r="D70" s="51">
        <f>D71</f>
        <v>348</v>
      </c>
      <c r="E70" s="51">
        <f>E71</f>
        <v>348</v>
      </c>
    </row>
    <row r="71" spans="1:5" s="21" customFormat="1" ht="12.75">
      <c r="A71" s="23" t="s">
        <v>13</v>
      </c>
      <c r="B71" s="36"/>
      <c r="C71" s="41" t="s">
        <v>14</v>
      </c>
      <c r="D71" s="51">
        <v>348</v>
      </c>
      <c r="E71" s="51">
        <v>348</v>
      </c>
    </row>
    <row r="72" spans="1:5" s="21" customFormat="1" ht="12.75">
      <c r="A72" s="93" t="s">
        <v>15</v>
      </c>
      <c r="B72" s="94" t="s">
        <v>16</v>
      </c>
      <c r="C72" s="41"/>
      <c r="D72" s="51">
        <f>D73+D75+D77+D80+D82+D87+D90+D92+D84+D96</f>
        <v>699698.1000000001</v>
      </c>
      <c r="E72" s="51">
        <f>E73+E75+E77+E80+E82+E87+E90+E92+E84+E96</f>
        <v>704811.1</v>
      </c>
    </row>
    <row r="73" spans="1:5" s="21" customFormat="1" ht="12.75">
      <c r="A73" s="23" t="s">
        <v>17</v>
      </c>
      <c r="B73" s="36" t="s">
        <v>18</v>
      </c>
      <c r="C73" s="36"/>
      <c r="D73" s="51">
        <f>D74</f>
        <v>80</v>
      </c>
      <c r="E73" s="51">
        <f>E74</f>
        <v>210</v>
      </c>
    </row>
    <row r="74" spans="1:5" s="21" customFormat="1" ht="22.5">
      <c r="A74" s="23" t="s">
        <v>19</v>
      </c>
      <c r="B74" s="36"/>
      <c r="C74" s="41" t="s">
        <v>20</v>
      </c>
      <c r="D74" s="51">
        <v>80</v>
      </c>
      <c r="E74" s="51">
        <v>210</v>
      </c>
    </row>
    <row r="75" spans="1:5" s="21" customFormat="1" ht="20.25" customHeight="1">
      <c r="A75" s="23" t="s">
        <v>21</v>
      </c>
      <c r="B75" s="36" t="s">
        <v>22</v>
      </c>
      <c r="C75" s="26"/>
      <c r="D75" s="25">
        <f>D76</f>
        <v>82</v>
      </c>
      <c r="E75" s="25">
        <f>E76</f>
        <v>82</v>
      </c>
    </row>
    <row r="76" spans="1:5" s="21" customFormat="1" ht="22.5">
      <c r="A76" s="23" t="s">
        <v>23</v>
      </c>
      <c r="B76" s="36"/>
      <c r="C76" s="26" t="s">
        <v>24</v>
      </c>
      <c r="D76" s="25">
        <v>82</v>
      </c>
      <c r="E76" s="25">
        <v>82</v>
      </c>
    </row>
    <row r="77" spans="1:5" s="21" customFormat="1" ht="12.75">
      <c r="A77" s="23" t="s">
        <v>25</v>
      </c>
      <c r="B77" s="36" t="s">
        <v>26</v>
      </c>
      <c r="C77" s="26"/>
      <c r="D77" s="25">
        <f>D78+D79</f>
        <v>116851.4</v>
      </c>
      <c r="E77" s="25">
        <f>E78+E79</f>
        <v>119644.1</v>
      </c>
    </row>
    <row r="78" spans="1:5" s="21" customFormat="1" ht="15.75" customHeight="1">
      <c r="A78" s="23" t="s">
        <v>27</v>
      </c>
      <c r="B78" s="36"/>
      <c r="C78" s="37">
        <v>610</v>
      </c>
      <c r="D78" s="25">
        <v>113421</v>
      </c>
      <c r="E78" s="25">
        <v>116044.1</v>
      </c>
    </row>
    <row r="79" spans="1:5" s="21" customFormat="1" ht="14.25" customHeight="1">
      <c r="A79" s="23" t="s">
        <v>28</v>
      </c>
      <c r="B79" s="36"/>
      <c r="C79" s="37">
        <v>620</v>
      </c>
      <c r="D79" s="25">
        <v>3430.4</v>
      </c>
      <c r="E79" s="25">
        <v>3600</v>
      </c>
    </row>
    <row r="80" spans="1:5" s="21" customFormat="1" ht="12.75">
      <c r="A80" s="23" t="s">
        <v>29</v>
      </c>
      <c r="B80" s="36" t="s">
        <v>30</v>
      </c>
      <c r="C80" s="37"/>
      <c r="D80" s="25">
        <f>D81</f>
        <v>130</v>
      </c>
      <c r="E80" s="25">
        <f>E81</f>
        <v>130</v>
      </c>
    </row>
    <row r="81" spans="1:5" s="21" customFormat="1" ht="22.5">
      <c r="A81" s="23" t="s">
        <v>19</v>
      </c>
      <c r="B81" s="36"/>
      <c r="C81" s="26" t="s">
        <v>20</v>
      </c>
      <c r="D81" s="25">
        <v>130</v>
      </c>
      <c r="E81" s="25">
        <v>130</v>
      </c>
    </row>
    <row r="82" spans="1:5" s="21" customFormat="1" ht="33.75">
      <c r="A82" s="38" t="s">
        <v>31</v>
      </c>
      <c r="B82" s="39" t="s">
        <v>32</v>
      </c>
      <c r="C82" s="40"/>
      <c r="D82" s="25">
        <f>D83</f>
        <v>240</v>
      </c>
      <c r="E82" s="25">
        <f>E83</f>
        <v>240</v>
      </c>
    </row>
    <row r="83" spans="1:5" s="21" customFormat="1" ht="12.75">
      <c r="A83" s="23" t="s">
        <v>27</v>
      </c>
      <c r="B83" s="36"/>
      <c r="C83" s="37">
        <v>610</v>
      </c>
      <c r="D83" s="25">
        <v>240</v>
      </c>
      <c r="E83" s="25">
        <v>240</v>
      </c>
    </row>
    <row r="84" spans="1:5" s="21" customFormat="1" ht="15" customHeight="1">
      <c r="A84" s="28" t="s">
        <v>331</v>
      </c>
      <c r="B84" s="29" t="s">
        <v>332</v>
      </c>
      <c r="C84" s="58"/>
      <c r="D84" s="25">
        <f>D85+D86</f>
        <v>91277.70000000001</v>
      </c>
      <c r="E84" s="25">
        <f>E85+E86</f>
        <v>93468</v>
      </c>
    </row>
    <row r="85" spans="1:5" s="21" customFormat="1" ht="12.75">
      <c r="A85" s="28" t="s">
        <v>27</v>
      </c>
      <c r="B85" s="29"/>
      <c r="C85" s="58">
        <v>610</v>
      </c>
      <c r="D85" s="25">
        <v>87968.1</v>
      </c>
      <c r="E85" s="25">
        <v>90079</v>
      </c>
    </row>
    <row r="86" spans="1:5" s="21" customFormat="1" ht="12.75">
      <c r="A86" s="28" t="s">
        <v>28</v>
      </c>
      <c r="B86" s="29"/>
      <c r="C86" s="58">
        <v>620</v>
      </c>
      <c r="D86" s="25">
        <v>3309.6</v>
      </c>
      <c r="E86" s="25">
        <v>3389</v>
      </c>
    </row>
    <row r="87" spans="1:5" s="21" customFormat="1" ht="67.5">
      <c r="A87" s="23" t="s">
        <v>33</v>
      </c>
      <c r="B87" s="36" t="s">
        <v>34</v>
      </c>
      <c r="C87" s="26"/>
      <c r="D87" s="25">
        <f>D88+D89</f>
        <v>442466</v>
      </c>
      <c r="E87" s="25">
        <f>E88+E89</f>
        <v>442466</v>
      </c>
    </row>
    <row r="88" spans="1:5" s="21" customFormat="1" ht="12.75">
      <c r="A88" s="23" t="s">
        <v>27</v>
      </c>
      <c r="B88" s="36"/>
      <c r="C88" s="26" t="s">
        <v>35</v>
      </c>
      <c r="D88" s="25">
        <v>426329.5</v>
      </c>
      <c r="E88" s="25">
        <v>426329.5</v>
      </c>
    </row>
    <row r="89" spans="1:5" s="21" customFormat="1" ht="12.75">
      <c r="A89" s="23" t="s">
        <v>28</v>
      </c>
      <c r="B89" s="36"/>
      <c r="C89" s="26" t="s">
        <v>36</v>
      </c>
      <c r="D89" s="25">
        <v>16136.5</v>
      </c>
      <c r="E89" s="25">
        <v>16136.5</v>
      </c>
    </row>
    <row r="90" spans="1:5" s="21" customFormat="1" ht="56.25">
      <c r="A90" s="23" t="s">
        <v>37</v>
      </c>
      <c r="B90" s="36" t="s">
        <v>38</v>
      </c>
      <c r="C90" s="26"/>
      <c r="D90" s="49">
        <f>D91</f>
        <v>1427</v>
      </c>
      <c r="E90" s="25">
        <f>E91</f>
        <v>1427</v>
      </c>
    </row>
    <row r="91" spans="1:5" ht="22.5">
      <c r="A91" s="23" t="s">
        <v>23</v>
      </c>
      <c r="B91" s="36"/>
      <c r="C91" s="26" t="s">
        <v>24</v>
      </c>
      <c r="D91" s="49">
        <v>1427</v>
      </c>
      <c r="E91" s="25">
        <v>1427</v>
      </c>
    </row>
    <row r="92" spans="1:5" ht="56.25">
      <c r="A92" s="23" t="s">
        <v>39</v>
      </c>
      <c r="B92" s="36" t="s">
        <v>40</v>
      </c>
      <c r="C92" s="37"/>
      <c r="D92" s="49">
        <f>D93+D94+D95</f>
        <v>45581</v>
      </c>
      <c r="E92" s="25">
        <f>E93+E94+E95</f>
        <v>45581</v>
      </c>
    </row>
    <row r="93" spans="1:5" ht="22.5">
      <c r="A93" s="23" t="s">
        <v>19</v>
      </c>
      <c r="B93" s="41"/>
      <c r="C93" s="37">
        <v>240</v>
      </c>
      <c r="D93" s="49">
        <v>858</v>
      </c>
      <c r="E93" s="25">
        <v>858</v>
      </c>
    </row>
    <row r="94" spans="1:5" ht="12.75">
      <c r="A94" s="23" t="s">
        <v>41</v>
      </c>
      <c r="B94" s="36"/>
      <c r="C94" s="26" t="s">
        <v>42</v>
      </c>
      <c r="D94" s="49">
        <v>42911</v>
      </c>
      <c r="E94" s="25">
        <v>42911</v>
      </c>
    </row>
    <row r="95" spans="1:5" ht="12.75">
      <c r="A95" s="23" t="s">
        <v>27</v>
      </c>
      <c r="B95" s="36"/>
      <c r="C95" s="37">
        <v>610</v>
      </c>
      <c r="D95" s="49">
        <v>1812</v>
      </c>
      <c r="E95" s="25">
        <v>1812</v>
      </c>
    </row>
    <row r="96" spans="1:5" ht="40.5" customHeight="1">
      <c r="A96" s="167" t="s">
        <v>342</v>
      </c>
      <c r="B96" s="36" t="s">
        <v>343</v>
      </c>
      <c r="C96" s="26"/>
      <c r="D96" s="25">
        <f>D97</f>
        <v>1563</v>
      </c>
      <c r="E96" s="25">
        <f>E97</f>
        <v>1563</v>
      </c>
    </row>
    <row r="97" spans="1:5" ht="22.5">
      <c r="A97" s="23" t="s">
        <v>23</v>
      </c>
      <c r="B97" s="36"/>
      <c r="C97" s="26" t="s">
        <v>24</v>
      </c>
      <c r="D97" s="25">
        <v>1563</v>
      </c>
      <c r="E97" s="25">
        <v>1563</v>
      </c>
    </row>
    <row r="98" spans="1:5" ht="12.75">
      <c r="A98" s="93" t="s">
        <v>43</v>
      </c>
      <c r="B98" s="96" t="s">
        <v>44</v>
      </c>
      <c r="C98" s="41"/>
      <c r="D98" s="50">
        <f>D99+D102+D105+D107+D109+D111+D116+D120+D123+D125+D129+D131+D133+D113</f>
        <v>1117680</v>
      </c>
      <c r="E98" s="50">
        <f>E99+E102+E105+E107+E109+E111+E116+E120+E123+E125+E129+E131+E133+E113</f>
        <v>1123276</v>
      </c>
    </row>
    <row r="99" spans="1:5" ht="12.75">
      <c r="A99" s="23" t="s">
        <v>25</v>
      </c>
      <c r="B99" s="36" t="s">
        <v>45</v>
      </c>
      <c r="C99" s="37"/>
      <c r="D99" s="49">
        <f>D100+D101</f>
        <v>174401</v>
      </c>
      <c r="E99" s="25">
        <f>E100+E101</f>
        <v>180024</v>
      </c>
    </row>
    <row r="100" spans="1:5" ht="12.75">
      <c r="A100" s="23" t="s">
        <v>27</v>
      </c>
      <c r="B100" s="36"/>
      <c r="C100" s="37">
        <v>610</v>
      </c>
      <c r="D100" s="25">
        <v>170241.5</v>
      </c>
      <c r="E100" s="25">
        <v>175711.5</v>
      </c>
    </row>
    <row r="101" spans="1:5" ht="12.75">
      <c r="A101" s="23" t="s">
        <v>28</v>
      </c>
      <c r="B101" s="36"/>
      <c r="C101" s="37">
        <v>620</v>
      </c>
      <c r="D101" s="25">
        <v>4159.5</v>
      </c>
      <c r="E101" s="25">
        <v>4312.5</v>
      </c>
    </row>
    <row r="102" spans="1:5" ht="12.75">
      <c r="A102" s="23" t="s">
        <v>17</v>
      </c>
      <c r="B102" s="36" t="s">
        <v>46</v>
      </c>
      <c r="C102" s="37"/>
      <c r="D102" s="49">
        <f>D103+D104</f>
        <v>1011</v>
      </c>
      <c r="E102" s="25">
        <f>E103+E104</f>
        <v>1045</v>
      </c>
    </row>
    <row r="103" spans="1:5" ht="22.5">
      <c r="A103" s="23" t="s">
        <v>19</v>
      </c>
      <c r="B103" s="36"/>
      <c r="C103" s="26" t="s">
        <v>20</v>
      </c>
      <c r="D103" s="49">
        <v>891</v>
      </c>
      <c r="E103" s="25">
        <v>925</v>
      </c>
    </row>
    <row r="104" spans="1:5" ht="12.75">
      <c r="A104" s="23" t="s">
        <v>47</v>
      </c>
      <c r="B104" s="36"/>
      <c r="C104" s="37">
        <v>340</v>
      </c>
      <c r="D104" s="49">
        <v>120</v>
      </c>
      <c r="E104" s="25">
        <v>120</v>
      </c>
    </row>
    <row r="105" spans="1:5" ht="12.75">
      <c r="A105" s="23" t="s">
        <v>11</v>
      </c>
      <c r="B105" s="36" t="s">
        <v>48</v>
      </c>
      <c r="C105" s="37"/>
      <c r="D105" s="49">
        <f>D106</f>
        <v>2850</v>
      </c>
      <c r="E105" s="25">
        <f>E106</f>
        <v>2850</v>
      </c>
    </row>
    <row r="106" spans="1:5" ht="12.75">
      <c r="A106" s="23" t="s">
        <v>13</v>
      </c>
      <c r="B106" s="36"/>
      <c r="C106" s="26" t="s">
        <v>14</v>
      </c>
      <c r="D106" s="49">
        <v>2850</v>
      </c>
      <c r="E106" s="25">
        <v>2850</v>
      </c>
    </row>
    <row r="107" spans="1:5" ht="12.75">
      <c r="A107" s="23" t="s">
        <v>29</v>
      </c>
      <c r="B107" s="36" t="s">
        <v>49</v>
      </c>
      <c r="C107" s="26"/>
      <c r="D107" s="49">
        <f>D108</f>
        <v>385</v>
      </c>
      <c r="E107" s="25">
        <f>E108</f>
        <v>385</v>
      </c>
    </row>
    <row r="108" spans="1:5" ht="22.5">
      <c r="A108" s="23" t="s">
        <v>19</v>
      </c>
      <c r="B108" s="36"/>
      <c r="C108" s="26" t="s">
        <v>20</v>
      </c>
      <c r="D108" s="49">
        <v>385</v>
      </c>
      <c r="E108" s="25">
        <v>385</v>
      </c>
    </row>
    <row r="109" spans="1:5" ht="45">
      <c r="A109" s="42" t="s">
        <v>50</v>
      </c>
      <c r="B109" s="39" t="s">
        <v>51</v>
      </c>
      <c r="C109" s="37"/>
      <c r="D109" s="49">
        <f>D110</f>
        <v>300</v>
      </c>
      <c r="E109" s="25">
        <f>E110</f>
        <v>300</v>
      </c>
    </row>
    <row r="110" spans="1:5" ht="12.75">
      <c r="A110" s="23" t="s">
        <v>27</v>
      </c>
      <c r="B110" s="36"/>
      <c r="C110" s="37">
        <v>610</v>
      </c>
      <c r="D110" s="49">
        <v>300</v>
      </c>
      <c r="E110" s="25">
        <v>300</v>
      </c>
    </row>
    <row r="111" spans="1:5" ht="45">
      <c r="A111" s="23" t="s">
        <v>52</v>
      </c>
      <c r="B111" s="36" t="s">
        <v>53</v>
      </c>
      <c r="C111" s="37"/>
      <c r="D111" s="49">
        <f>D112</f>
        <v>1710</v>
      </c>
      <c r="E111" s="25">
        <f>E112</f>
        <v>1710</v>
      </c>
    </row>
    <row r="112" spans="1:5" ht="15.75" customHeight="1">
      <c r="A112" s="23" t="s">
        <v>27</v>
      </c>
      <c r="B112" s="36"/>
      <c r="C112" s="37">
        <v>610</v>
      </c>
      <c r="D112" s="49">
        <v>1710</v>
      </c>
      <c r="E112" s="25">
        <v>1710</v>
      </c>
    </row>
    <row r="113" spans="1:5" ht="15.75" customHeight="1">
      <c r="A113" s="28" t="s">
        <v>330</v>
      </c>
      <c r="B113" s="64" t="s">
        <v>329</v>
      </c>
      <c r="C113" s="58"/>
      <c r="D113" s="155">
        <f>D114+D115</f>
        <v>335</v>
      </c>
      <c r="E113" s="155">
        <f>E114+E115</f>
        <v>335</v>
      </c>
    </row>
    <row r="114" spans="1:5" ht="15.75" customHeight="1">
      <c r="A114" s="28" t="s">
        <v>27</v>
      </c>
      <c r="B114" s="64"/>
      <c r="C114" s="58">
        <v>610</v>
      </c>
      <c r="D114" s="155">
        <v>322.5</v>
      </c>
      <c r="E114" s="155">
        <v>322.5</v>
      </c>
    </row>
    <row r="115" spans="1:5" ht="15.75" customHeight="1">
      <c r="A115" s="28" t="s">
        <v>28</v>
      </c>
      <c r="B115" s="29"/>
      <c r="C115" s="58">
        <v>620</v>
      </c>
      <c r="D115" s="155">
        <v>12.5</v>
      </c>
      <c r="E115" s="155">
        <v>12.5</v>
      </c>
    </row>
    <row r="116" spans="1:5" ht="35.25" customHeight="1">
      <c r="A116" s="95" t="s">
        <v>248</v>
      </c>
      <c r="B116" s="127" t="s">
        <v>249</v>
      </c>
      <c r="C116" s="122"/>
      <c r="D116" s="123">
        <f>SUM(D117:D119)</f>
        <v>5356</v>
      </c>
      <c r="E116" s="123">
        <f>SUM(E117:E119)</f>
        <v>5394</v>
      </c>
    </row>
    <row r="117" spans="1:5" ht="17.25" customHeight="1">
      <c r="A117" s="95" t="s">
        <v>80</v>
      </c>
      <c r="B117" s="128"/>
      <c r="C117" s="129">
        <v>120</v>
      </c>
      <c r="D117" s="123">
        <v>4624</v>
      </c>
      <c r="E117" s="123">
        <v>4895.8</v>
      </c>
    </row>
    <row r="118" spans="1:5" ht="25.5" customHeight="1">
      <c r="A118" s="126" t="s">
        <v>98</v>
      </c>
      <c r="B118" s="128"/>
      <c r="C118" s="129">
        <v>240</v>
      </c>
      <c r="D118" s="130">
        <v>726</v>
      </c>
      <c r="E118" s="130">
        <v>492</v>
      </c>
    </row>
    <row r="119" spans="1:5" ht="15.75" customHeight="1">
      <c r="A119" s="95" t="s">
        <v>99</v>
      </c>
      <c r="B119" s="41"/>
      <c r="C119" s="36">
        <v>850</v>
      </c>
      <c r="D119" s="123">
        <v>6</v>
      </c>
      <c r="E119" s="123">
        <v>6.2</v>
      </c>
    </row>
    <row r="120" spans="1:5" ht="78.75">
      <c r="A120" s="24" t="s">
        <v>54</v>
      </c>
      <c r="B120" s="36" t="s">
        <v>55</v>
      </c>
      <c r="C120" s="37"/>
      <c r="D120" s="49">
        <f>D121+D122</f>
        <v>870247</v>
      </c>
      <c r="E120" s="25">
        <f>E121+E122</f>
        <v>870247</v>
      </c>
    </row>
    <row r="121" spans="1:5" ht="12.75">
      <c r="A121" s="23" t="s">
        <v>27</v>
      </c>
      <c r="B121" s="36"/>
      <c r="C121" s="26" t="s">
        <v>35</v>
      </c>
      <c r="D121" s="49">
        <v>821929</v>
      </c>
      <c r="E121" s="25">
        <v>821929</v>
      </c>
    </row>
    <row r="122" spans="1:5" ht="12.75">
      <c r="A122" s="23" t="s">
        <v>28</v>
      </c>
      <c r="B122" s="36"/>
      <c r="C122" s="26" t="s">
        <v>36</v>
      </c>
      <c r="D122" s="49">
        <v>48318</v>
      </c>
      <c r="E122" s="25">
        <v>48318</v>
      </c>
    </row>
    <row r="123" spans="1:5" ht="90">
      <c r="A123" s="23" t="s">
        <v>56</v>
      </c>
      <c r="B123" s="36" t="s">
        <v>57</v>
      </c>
      <c r="C123" s="26"/>
      <c r="D123" s="49">
        <f>D124</f>
        <v>12280</v>
      </c>
      <c r="E123" s="25">
        <f>E124</f>
        <v>12280</v>
      </c>
    </row>
    <row r="124" spans="1:5" ht="22.5">
      <c r="A124" s="23" t="s">
        <v>23</v>
      </c>
      <c r="B124" s="36"/>
      <c r="C124" s="26" t="s">
        <v>24</v>
      </c>
      <c r="D124" s="49">
        <v>12280</v>
      </c>
      <c r="E124" s="25">
        <v>12280</v>
      </c>
    </row>
    <row r="125" spans="1:5" ht="45">
      <c r="A125" s="23" t="s">
        <v>58</v>
      </c>
      <c r="B125" s="36" t="s">
        <v>59</v>
      </c>
      <c r="C125" s="26"/>
      <c r="D125" s="49">
        <f>D126+D127+D128</f>
        <v>34346</v>
      </c>
      <c r="E125" s="25">
        <f>E126+E127+E128</f>
        <v>34346</v>
      </c>
    </row>
    <row r="126" spans="1:5" ht="12.75">
      <c r="A126" s="23" t="s">
        <v>27</v>
      </c>
      <c r="B126" s="36"/>
      <c r="C126" s="26" t="s">
        <v>35</v>
      </c>
      <c r="D126" s="49">
        <v>31862.2</v>
      </c>
      <c r="E126" s="25">
        <v>31862.2</v>
      </c>
    </row>
    <row r="127" spans="1:5" ht="12.75">
      <c r="A127" s="23" t="s">
        <v>28</v>
      </c>
      <c r="B127" s="36"/>
      <c r="C127" s="26" t="s">
        <v>36</v>
      </c>
      <c r="D127" s="49">
        <v>1543.8</v>
      </c>
      <c r="E127" s="25">
        <v>1543.8</v>
      </c>
    </row>
    <row r="128" spans="1:5" ht="22.5">
      <c r="A128" s="23" t="s">
        <v>23</v>
      </c>
      <c r="B128" s="36"/>
      <c r="C128" s="26" t="s">
        <v>24</v>
      </c>
      <c r="D128" s="49">
        <v>940</v>
      </c>
      <c r="E128" s="25">
        <v>940</v>
      </c>
    </row>
    <row r="129" spans="1:5" ht="33.75">
      <c r="A129" s="23" t="s">
        <v>60</v>
      </c>
      <c r="B129" s="36" t="s">
        <v>61</v>
      </c>
      <c r="C129" s="26"/>
      <c r="D129" s="49">
        <f>D130</f>
        <v>357</v>
      </c>
      <c r="E129" s="25">
        <f>E130</f>
        <v>357</v>
      </c>
    </row>
    <row r="130" spans="1:5" ht="12.75">
      <c r="A130" s="23" t="s">
        <v>27</v>
      </c>
      <c r="B130" s="36"/>
      <c r="C130" s="26" t="s">
        <v>35</v>
      </c>
      <c r="D130" s="49">
        <v>357</v>
      </c>
      <c r="E130" s="25">
        <v>357</v>
      </c>
    </row>
    <row r="131" spans="1:5" ht="45">
      <c r="A131" s="23" t="s">
        <v>62</v>
      </c>
      <c r="B131" s="36" t="s">
        <v>63</v>
      </c>
      <c r="C131" s="26"/>
      <c r="D131" s="49">
        <f>D132</f>
        <v>5372</v>
      </c>
      <c r="E131" s="25">
        <f>E132</f>
        <v>5273</v>
      </c>
    </row>
    <row r="132" spans="1:5" ht="12.75">
      <c r="A132" s="23" t="s">
        <v>27</v>
      </c>
      <c r="B132" s="36"/>
      <c r="C132" s="26" t="s">
        <v>35</v>
      </c>
      <c r="D132" s="49">
        <v>5372</v>
      </c>
      <c r="E132" s="25">
        <v>5273</v>
      </c>
    </row>
    <row r="133" spans="1:5" ht="33.75">
      <c r="A133" s="23" t="s">
        <v>64</v>
      </c>
      <c r="B133" s="36" t="s">
        <v>65</v>
      </c>
      <c r="C133" s="26"/>
      <c r="D133" s="49">
        <f>D134+D135</f>
        <v>8730</v>
      </c>
      <c r="E133" s="25">
        <f>E134+E135</f>
        <v>8730</v>
      </c>
    </row>
    <row r="134" spans="1:5" ht="12.75">
      <c r="A134" s="23" t="s">
        <v>27</v>
      </c>
      <c r="B134" s="36"/>
      <c r="C134" s="26" t="s">
        <v>35</v>
      </c>
      <c r="D134" s="49">
        <v>8152</v>
      </c>
      <c r="E134" s="25">
        <v>8152</v>
      </c>
    </row>
    <row r="135" spans="1:5" ht="12.75">
      <c r="A135" s="23" t="s">
        <v>28</v>
      </c>
      <c r="B135" s="36"/>
      <c r="C135" s="26" t="s">
        <v>36</v>
      </c>
      <c r="D135" s="49">
        <v>578</v>
      </c>
      <c r="E135" s="25">
        <v>578</v>
      </c>
    </row>
    <row r="136" spans="1:5" ht="22.5">
      <c r="A136" s="93" t="s">
        <v>66</v>
      </c>
      <c r="B136" s="94" t="s">
        <v>67</v>
      </c>
      <c r="C136" s="41"/>
      <c r="D136" s="50">
        <f>D137+D140+D142+D144+D146</f>
        <v>55427</v>
      </c>
      <c r="E136" s="51">
        <f>E137+E140+E142+E144+E146</f>
        <v>57280</v>
      </c>
    </row>
    <row r="137" spans="1:5" ht="12.75">
      <c r="A137" s="23" t="s">
        <v>25</v>
      </c>
      <c r="B137" s="36" t="s">
        <v>68</v>
      </c>
      <c r="C137" s="37"/>
      <c r="D137" s="49">
        <f>D138+D139</f>
        <v>52414</v>
      </c>
      <c r="E137" s="25">
        <f>E138+E139</f>
        <v>54257</v>
      </c>
    </row>
    <row r="138" spans="1:5" ht="12.75">
      <c r="A138" s="23" t="s">
        <v>27</v>
      </c>
      <c r="B138" s="36"/>
      <c r="C138" s="37">
        <v>610</v>
      </c>
      <c r="D138" s="49">
        <v>38770</v>
      </c>
      <c r="E138" s="25">
        <v>40127</v>
      </c>
    </row>
    <row r="139" spans="1:5" ht="12.75">
      <c r="A139" s="23" t="s">
        <v>28</v>
      </c>
      <c r="B139" s="36"/>
      <c r="C139" s="37">
        <v>620</v>
      </c>
      <c r="D139" s="49">
        <v>13644</v>
      </c>
      <c r="E139" s="25">
        <v>14130</v>
      </c>
    </row>
    <row r="140" spans="1:5" ht="12.75">
      <c r="A140" s="23" t="s">
        <v>17</v>
      </c>
      <c r="B140" s="36" t="s">
        <v>69</v>
      </c>
      <c r="C140" s="37"/>
      <c r="D140" s="49">
        <f>D141</f>
        <v>278</v>
      </c>
      <c r="E140" s="25">
        <f>E141</f>
        <v>288</v>
      </c>
    </row>
    <row r="141" spans="1:5" ht="22.5">
      <c r="A141" s="23" t="s">
        <v>19</v>
      </c>
      <c r="B141" s="36"/>
      <c r="C141" s="26" t="s">
        <v>20</v>
      </c>
      <c r="D141" s="49">
        <v>278</v>
      </c>
      <c r="E141" s="25">
        <v>288</v>
      </c>
    </row>
    <row r="142" spans="1:5" ht="12.75">
      <c r="A142" s="23" t="s">
        <v>70</v>
      </c>
      <c r="B142" s="36" t="s">
        <v>71</v>
      </c>
      <c r="C142" s="37"/>
      <c r="D142" s="49">
        <f>D143</f>
        <v>200</v>
      </c>
      <c r="E142" s="25">
        <f>E143</f>
        <v>200</v>
      </c>
    </row>
    <row r="143" spans="1:5" ht="22.5">
      <c r="A143" s="23" t="s">
        <v>19</v>
      </c>
      <c r="B143" s="36"/>
      <c r="C143" s="37">
        <v>240</v>
      </c>
      <c r="D143" s="49">
        <v>200</v>
      </c>
      <c r="E143" s="25">
        <v>200</v>
      </c>
    </row>
    <row r="144" spans="1:5" ht="12.75">
      <c r="A144" s="23" t="s">
        <v>72</v>
      </c>
      <c r="B144" s="41" t="s">
        <v>73</v>
      </c>
      <c r="C144" s="37"/>
      <c r="D144" s="49">
        <f>D145</f>
        <v>2500</v>
      </c>
      <c r="E144" s="25">
        <f>E145</f>
        <v>2500</v>
      </c>
    </row>
    <row r="145" spans="1:5" ht="22.5">
      <c r="A145" s="23" t="s">
        <v>19</v>
      </c>
      <c r="B145" s="36"/>
      <c r="C145" s="26" t="s">
        <v>20</v>
      </c>
      <c r="D145" s="49">
        <v>2500</v>
      </c>
      <c r="E145" s="25">
        <v>2500</v>
      </c>
    </row>
    <row r="146" spans="1:5" ht="12.75">
      <c r="A146" s="23" t="s">
        <v>29</v>
      </c>
      <c r="B146" s="36" t="s">
        <v>74</v>
      </c>
      <c r="C146" s="37"/>
      <c r="D146" s="49">
        <f>D147</f>
        <v>35</v>
      </c>
      <c r="E146" s="25">
        <f>E147</f>
        <v>35</v>
      </c>
    </row>
    <row r="147" spans="1:5" ht="22.5">
      <c r="A147" s="23" t="s">
        <v>19</v>
      </c>
      <c r="B147" s="36"/>
      <c r="C147" s="26" t="s">
        <v>20</v>
      </c>
      <c r="D147" s="49">
        <v>35</v>
      </c>
      <c r="E147" s="25">
        <v>35</v>
      </c>
    </row>
    <row r="148" spans="1:5" ht="12.75">
      <c r="A148" s="93" t="s">
        <v>75</v>
      </c>
      <c r="B148" s="36" t="s">
        <v>76</v>
      </c>
      <c r="C148" s="36"/>
      <c r="D148" s="50">
        <f>D149+D151+D163</f>
        <v>82973.7</v>
      </c>
      <c r="E148" s="51">
        <f>E149+E151+E163</f>
        <v>85115.3</v>
      </c>
    </row>
    <row r="149" spans="1:5" ht="12.75">
      <c r="A149" s="23" t="s">
        <v>25</v>
      </c>
      <c r="B149" s="36" t="s">
        <v>77</v>
      </c>
      <c r="C149" s="37"/>
      <c r="D149" s="49">
        <f>D150</f>
        <v>67465</v>
      </c>
      <c r="E149" s="25">
        <f>E150</f>
        <v>69450</v>
      </c>
    </row>
    <row r="150" spans="1:5" ht="12.75">
      <c r="A150" s="23" t="s">
        <v>27</v>
      </c>
      <c r="B150" s="36"/>
      <c r="C150" s="37">
        <v>610</v>
      </c>
      <c r="D150" s="49">
        <v>67465</v>
      </c>
      <c r="E150" s="25">
        <v>69450</v>
      </c>
    </row>
    <row r="151" spans="1:5" ht="12.75">
      <c r="A151" s="23" t="s">
        <v>78</v>
      </c>
      <c r="B151" s="41" t="s">
        <v>79</v>
      </c>
      <c r="C151" s="37"/>
      <c r="D151" s="49">
        <f>D152+D153+D162</f>
        <v>14952.7</v>
      </c>
      <c r="E151" s="25">
        <f>E152+E153+E162</f>
        <v>15104.3</v>
      </c>
    </row>
    <row r="152" spans="1:5" ht="19.5" customHeight="1">
      <c r="A152" s="23" t="s">
        <v>80</v>
      </c>
      <c r="B152" s="26"/>
      <c r="C152" s="37">
        <v>120</v>
      </c>
      <c r="D152" s="49">
        <v>14668.7</v>
      </c>
      <c r="E152" s="25">
        <v>14815.3</v>
      </c>
    </row>
    <row r="153" spans="1:5" ht="25.5" customHeight="1">
      <c r="A153" s="23" t="s">
        <v>19</v>
      </c>
      <c r="B153" s="26"/>
      <c r="C153" s="37">
        <v>240</v>
      </c>
      <c r="D153" s="49">
        <v>267</v>
      </c>
      <c r="E153" s="25">
        <v>272</v>
      </c>
    </row>
    <row r="154" spans="1:5" ht="90" customHeight="1">
      <c r="A154" s="97" t="s">
        <v>257</v>
      </c>
      <c r="B154" s="101" t="s">
        <v>258</v>
      </c>
      <c r="C154" s="102"/>
      <c r="D154" s="148">
        <f>D155</f>
        <v>31355</v>
      </c>
      <c r="E154" s="148">
        <f>E155</f>
        <v>32840</v>
      </c>
    </row>
    <row r="155" spans="1:5" ht="18" customHeight="1">
      <c r="A155" s="95" t="s">
        <v>25</v>
      </c>
      <c r="B155" s="94" t="s">
        <v>259</v>
      </c>
      <c r="C155" s="94"/>
      <c r="D155" s="133">
        <f>SUM(D156:D158)</f>
        <v>31355</v>
      </c>
      <c r="E155" s="133">
        <f>SUM(E156:E158)</f>
        <v>32840</v>
      </c>
    </row>
    <row r="156" spans="1:5" ht="18.75" customHeight="1">
      <c r="A156" s="95" t="s">
        <v>213</v>
      </c>
      <c r="B156" s="94"/>
      <c r="C156" s="94" t="s">
        <v>218</v>
      </c>
      <c r="D156" s="133">
        <v>24234.1</v>
      </c>
      <c r="E156" s="123">
        <v>25688.2</v>
      </c>
    </row>
    <row r="157" spans="1:5" ht="25.5" customHeight="1">
      <c r="A157" s="95" t="s">
        <v>98</v>
      </c>
      <c r="B157" s="94"/>
      <c r="C157" s="94" t="s">
        <v>20</v>
      </c>
      <c r="D157" s="133">
        <v>7103.7</v>
      </c>
      <c r="E157" s="123">
        <v>7134.9</v>
      </c>
    </row>
    <row r="158" spans="1:5" ht="18.75" customHeight="1">
      <c r="A158" s="95" t="s">
        <v>99</v>
      </c>
      <c r="B158" s="94"/>
      <c r="C158" s="94" t="s">
        <v>119</v>
      </c>
      <c r="D158" s="133">
        <v>17.2</v>
      </c>
      <c r="E158" s="123">
        <v>16.9</v>
      </c>
    </row>
    <row r="159" spans="1:5" ht="25.5" customHeight="1">
      <c r="A159" s="97" t="s">
        <v>190</v>
      </c>
      <c r="B159" s="101" t="s">
        <v>191</v>
      </c>
      <c r="C159" s="102"/>
      <c r="D159" s="148">
        <f>D160</f>
        <v>14476.2</v>
      </c>
      <c r="E159" s="148">
        <f>E160</f>
        <v>15185.5</v>
      </c>
    </row>
    <row r="160" spans="1:5" ht="23.25" customHeight="1">
      <c r="A160" s="100" t="s">
        <v>160</v>
      </c>
      <c r="B160" s="98" t="s">
        <v>192</v>
      </c>
      <c r="C160" s="99"/>
      <c r="D160" s="114">
        <f>D161</f>
        <v>14476.2</v>
      </c>
      <c r="E160" s="114">
        <f>E161</f>
        <v>15185.5</v>
      </c>
    </row>
    <row r="161" spans="1:5" ht="22.5">
      <c r="A161" s="78" t="s">
        <v>19</v>
      </c>
      <c r="B161" s="98"/>
      <c r="C161" s="99">
        <v>240</v>
      </c>
      <c r="D161" s="114">
        <v>14476.2</v>
      </c>
      <c r="E161" s="51">
        <v>15185.5</v>
      </c>
    </row>
    <row r="162" spans="1:5" ht="12.75">
      <c r="A162" s="43" t="s">
        <v>81</v>
      </c>
      <c r="B162" s="26"/>
      <c r="C162" s="37">
        <v>850</v>
      </c>
      <c r="D162" s="49">
        <v>17</v>
      </c>
      <c r="E162" s="25">
        <v>17</v>
      </c>
    </row>
    <row r="163" spans="1:5" ht="45">
      <c r="A163" s="23" t="s">
        <v>82</v>
      </c>
      <c r="B163" s="36" t="s">
        <v>83</v>
      </c>
      <c r="C163" s="44"/>
      <c r="D163" s="50">
        <f>D164</f>
        <v>556</v>
      </c>
      <c r="E163" s="51">
        <f>E164</f>
        <v>561</v>
      </c>
    </row>
    <row r="164" spans="1:5" ht="22.5">
      <c r="A164" s="23" t="s">
        <v>84</v>
      </c>
      <c r="B164" s="26"/>
      <c r="C164" s="37">
        <v>320</v>
      </c>
      <c r="D164" s="49">
        <v>556</v>
      </c>
      <c r="E164" s="25">
        <v>561</v>
      </c>
    </row>
    <row r="165" spans="1:5" ht="28.5" customHeight="1">
      <c r="A165" s="97" t="s">
        <v>293</v>
      </c>
      <c r="B165" s="101" t="s">
        <v>295</v>
      </c>
      <c r="C165" s="102"/>
      <c r="D165" s="148">
        <f>D166</f>
        <v>708.4</v>
      </c>
      <c r="E165" s="148">
        <f>E166</f>
        <v>708.4</v>
      </c>
    </row>
    <row r="166" spans="1:5" ht="17.25" customHeight="1">
      <c r="A166" s="95" t="s">
        <v>294</v>
      </c>
      <c r="B166" s="94" t="s">
        <v>296</v>
      </c>
      <c r="C166" s="122"/>
      <c r="D166" s="123">
        <f>D167</f>
        <v>708.4</v>
      </c>
      <c r="E166" s="123">
        <f>E167</f>
        <v>708.4</v>
      </c>
    </row>
    <row r="167" spans="1:5" ht="25.5" customHeight="1">
      <c r="A167" s="95" t="s">
        <v>98</v>
      </c>
      <c r="B167" s="124"/>
      <c r="C167" s="125" t="s">
        <v>20</v>
      </c>
      <c r="D167" s="123">
        <v>708.4</v>
      </c>
      <c r="E167" s="123">
        <v>708.4</v>
      </c>
    </row>
    <row r="168" spans="1:5" ht="39" customHeight="1">
      <c r="A168" s="97" t="s">
        <v>285</v>
      </c>
      <c r="B168" s="101" t="s">
        <v>277</v>
      </c>
      <c r="C168" s="102"/>
      <c r="D168" s="148">
        <f>D169+D172+D175+D180+D183</f>
        <v>5480.6</v>
      </c>
      <c r="E168" s="148">
        <f>E169+E172+E175+E180+E183</f>
        <v>5052.7</v>
      </c>
    </row>
    <row r="169" spans="1:5" ht="19.5" customHeight="1">
      <c r="A169" s="95" t="s">
        <v>286</v>
      </c>
      <c r="B169" s="124" t="s">
        <v>288</v>
      </c>
      <c r="C169" s="137"/>
      <c r="D169" s="123">
        <f>D170</f>
        <v>1100</v>
      </c>
      <c r="E169" s="123">
        <f>E170</f>
        <v>1700</v>
      </c>
    </row>
    <row r="170" spans="1:5" ht="24" customHeight="1">
      <c r="A170" s="95" t="s">
        <v>287</v>
      </c>
      <c r="B170" s="127" t="s">
        <v>289</v>
      </c>
      <c r="C170" s="122"/>
      <c r="D170" s="123">
        <f>D171</f>
        <v>1100</v>
      </c>
      <c r="E170" s="123">
        <f>E171</f>
        <v>1700</v>
      </c>
    </row>
    <row r="171" spans="1:5" ht="27.75" customHeight="1">
      <c r="A171" s="95" t="s">
        <v>98</v>
      </c>
      <c r="B171" s="124"/>
      <c r="C171" s="125" t="s">
        <v>20</v>
      </c>
      <c r="D171" s="123">
        <v>1100</v>
      </c>
      <c r="E171" s="123">
        <v>1700</v>
      </c>
    </row>
    <row r="172" spans="1:5" ht="28.5" customHeight="1">
      <c r="A172" s="95" t="s">
        <v>273</v>
      </c>
      <c r="B172" s="124" t="s">
        <v>278</v>
      </c>
      <c r="C172" s="125"/>
      <c r="D172" s="123">
        <f>D173</f>
        <v>345.5</v>
      </c>
      <c r="E172" s="123">
        <f>E173</f>
        <v>345.5</v>
      </c>
    </row>
    <row r="173" spans="1:5" ht="22.5">
      <c r="A173" s="95" t="s">
        <v>274</v>
      </c>
      <c r="B173" s="127" t="s">
        <v>279</v>
      </c>
      <c r="C173" s="122"/>
      <c r="D173" s="123">
        <f>SUM(D174:D174)</f>
        <v>345.5</v>
      </c>
      <c r="E173" s="123">
        <f>SUM(E174:E174)</f>
        <v>345.5</v>
      </c>
    </row>
    <row r="174" spans="1:5" ht="22.5">
      <c r="A174" s="95" t="s">
        <v>98</v>
      </c>
      <c r="B174" s="127"/>
      <c r="C174" s="122">
        <v>240</v>
      </c>
      <c r="D174" s="123">
        <v>345.5</v>
      </c>
      <c r="E174" s="123">
        <v>345.5</v>
      </c>
    </row>
    <row r="175" spans="1:5" ht="33.75">
      <c r="A175" s="95" t="s">
        <v>275</v>
      </c>
      <c r="B175" s="124" t="s">
        <v>280</v>
      </c>
      <c r="C175" s="125"/>
      <c r="D175" s="123">
        <f>D176+D178</f>
        <v>1005</v>
      </c>
      <c r="E175" s="123">
        <f>E176+E178</f>
        <v>1005</v>
      </c>
    </row>
    <row r="176" spans="1:5" ht="22.5">
      <c r="A176" s="95" t="s">
        <v>179</v>
      </c>
      <c r="B176" s="127" t="s">
        <v>281</v>
      </c>
      <c r="C176" s="122"/>
      <c r="D176" s="123">
        <f>D177</f>
        <v>1000</v>
      </c>
      <c r="E176" s="123">
        <f>E177</f>
        <v>1000</v>
      </c>
    </row>
    <row r="177" spans="1:5" ht="22.5">
      <c r="A177" s="95" t="s">
        <v>98</v>
      </c>
      <c r="B177" s="124"/>
      <c r="C177" s="125" t="s">
        <v>20</v>
      </c>
      <c r="D177" s="123">
        <v>1000</v>
      </c>
      <c r="E177" s="123">
        <v>1000</v>
      </c>
    </row>
    <row r="178" spans="1:5" ht="15.75" customHeight="1">
      <c r="A178" s="95" t="s">
        <v>238</v>
      </c>
      <c r="B178" s="127" t="s">
        <v>306</v>
      </c>
      <c r="C178" s="122"/>
      <c r="D178" s="123">
        <f>D179</f>
        <v>5</v>
      </c>
      <c r="E178" s="123">
        <f>E179</f>
        <v>5</v>
      </c>
    </row>
    <row r="179" spans="1:5" ht="25.5" customHeight="1">
      <c r="A179" s="95" t="s">
        <v>98</v>
      </c>
      <c r="B179" s="146"/>
      <c r="C179" s="145">
        <v>240</v>
      </c>
      <c r="D179" s="123">
        <v>5</v>
      </c>
      <c r="E179" s="123">
        <v>5</v>
      </c>
    </row>
    <row r="180" spans="1:5" ht="26.25" customHeight="1">
      <c r="A180" s="95" t="s">
        <v>290</v>
      </c>
      <c r="B180" s="124" t="s">
        <v>291</v>
      </c>
      <c r="C180" s="137"/>
      <c r="D180" s="123">
        <f>D181</f>
        <v>400</v>
      </c>
      <c r="E180" s="123">
        <f>E181</f>
        <v>500</v>
      </c>
    </row>
    <row r="181" spans="1:5" ht="26.25" customHeight="1">
      <c r="A181" s="95" t="s">
        <v>287</v>
      </c>
      <c r="B181" s="127" t="s">
        <v>292</v>
      </c>
      <c r="C181" s="122"/>
      <c r="D181" s="123">
        <f>D182</f>
        <v>400</v>
      </c>
      <c r="E181" s="123">
        <f>E182</f>
        <v>500</v>
      </c>
    </row>
    <row r="182" spans="1:5" ht="26.25" customHeight="1">
      <c r="A182" s="95" t="s">
        <v>98</v>
      </c>
      <c r="B182" s="124"/>
      <c r="C182" s="125" t="s">
        <v>20</v>
      </c>
      <c r="D182" s="123">
        <v>400</v>
      </c>
      <c r="E182" s="123">
        <v>500</v>
      </c>
    </row>
    <row r="183" spans="1:5" ht="33.75">
      <c r="A183" s="95" t="s">
        <v>276</v>
      </c>
      <c r="B183" s="124" t="s">
        <v>282</v>
      </c>
      <c r="C183" s="125"/>
      <c r="D183" s="123">
        <f>D184+D186</f>
        <v>2630.1</v>
      </c>
      <c r="E183" s="123">
        <f>E184+E186</f>
        <v>1502.2</v>
      </c>
    </row>
    <row r="184" spans="1:5" ht="22.5">
      <c r="A184" s="95" t="s">
        <v>274</v>
      </c>
      <c r="B184" s="127" t="s">
        <v>283</v>
      </c>
      <c r="C184" s="122"/>
      <c r="D184" s="123">
        <f>D185</f>
        <v>2076.1</v>
      </c>
      <c r="E184" s="123">
        <f>E185</f>
        <v>1020.2</v>
      </c>
    </row>
    <row r="185" spans="1:5" ht="22.5">
      <c r="A185" s="95" t="s">
        <v>98</v>
      </c>
      <c r="B185" s="127"/>
      <c r="C185" s="122">
        <v>240</v>
      </c>
      <c r="D185" s="123">
        <v>2076.1</v>
      </c>
      <c r="E185" s="123">
        <v>1020.2</v>
      </c>
    </row>
    <row r="186" spans="1:5" ht="14.25" customHeight="1">
      <c r="A186" s="95" t="s">
        <v>25</v>
      </c>
      <c r="B186" s="127" t="s">
        <v>284</v>
      </c>
      <c r="C186" s="122"/>
      <c r="D186" s="123">
        <f>D187</f>
        <v>554</v>
      </c>
      <c r="E186" s="123">
        <f>SUM(E187:E187)</f>
        <v>482</v>
      </c>
    </row>
    <row r="187" spans="1:5" ht="22.5">
      <c r="A187" s="95" t="s">
        <v>98</v>
      </c>
      <c r="B187" s="127"/>
      <c r="C187" s="122">
        <v>240</v>
      </c>
      <c r="D187" s="123">
        <v>554</v>
      </c>
      <c r="E187" s="123">
        <v>482</v>
      </c>
    </row>
    <row r="188" spans="1:5" ht="38.25">
      <c r="A188" s="45" t="s">
        <v>95</v>
      </c>
      <c r="B188" s="34" t="s">
        <v>96</v>
      </c>
      <c r="C188" s="47"/>
      <c r="D188" s="35">
        <f>D189+D194+D196</f>
        <v>51266.899999999994</v>
      </c>
      <c r="E188" s="35">
        <f>E189+E194+E196</f>
        <v>51551.6</v>
      </c>
    </row>
    <row r="189" spans="1:5" ht="12.75">
      <c r="A189" s="48" t="s">
        <v>78</v>
      </c>
      <c r="B189" s="26" t="s">
        <v>97</v>
      </c>
      <c r="C189" s="37"/>
      <c r="D189" s="25">
        <f>D190+D191+D193+D192</f>
        <v>20638.3</v>
      </c>
      <c r="E189" s="25">
        <f>E190+E191+E193+E192</f>
        <v>20874</v>
      </c>
    </row>
    <row r="190" spans="1:5" ht="21.75" customHeight="1">
      <c r="A190" s="31" t="s">
        <v>80</v>
      </c>
      <c r="B190" s="26"/>
      <c r="C190" s="37">
        <v>120</v>
      </c>
      <c r="D190" s="25">
        <v>19227.5</v>
      </c>
      <c r="E190" s="25">
        <v>19420</v>
      </c>
    </row>
    <row r="191" spans="1:5" ht="22.5">
      <c r="A191" s="31" t="s">
        <v>98</v>
      </c>
      <c r="B191" s="26"/>
      <c r="C191" s="37">
        <v>240</v>
      </c>
      <c r="D191" s="25">
        <v>688.8</v>
      </c>
      <c r="E191" s="25">
        <v>729</v>
      </c>
    </row>
    <row r="192" spans="1:5" ht="22.5">
      <c r="A192" s="157" t="s">
        <v>84</v>
      </c>
      <c r="B192" s="26"/>
      <c r="C192" s="37">
        <v>320</v>
      </c>
      <c r="D192" s="25">
        <v>700</v>
      </c>
      <c r="E192" s="25">
        <v>700</v>
      </c>
    </row>
    <row r="193" spans="1:5" ht="12.75">
      <c r="A193" s="31" t="s">
        <v>99</v>
      </c>
      <c r="B193" s="20"/>
      <c r="C193" s="54">
        <v>850</v>
      </c>
      <c r="D193" s="149">
        <v>22</v>
      </c>
      <c r="E193" s="149">
        <v>25</v>
      </c>
    </row>
    <row r="194" spans="1:5" ht="15" customHeight="1">
      <c r="A194" s="95" t="s">
        <v>318</v>
      </c>
      <c r="B194" s="147" t="s">
        <v>320</v>
      </c>
      <c r="C194" s="122"/>
      <c r="D194" s="123">
        <f>D195</f>
        <v>30128.6</v>
      </c>
      <c r="E194" s="123">
        <f>E195</f>
        <v>30177.6</v>
      </c>
    </row>
    <row r="195" spans="1:5" ht="18.75" customHeight="1">
      <c r="A195" s="95" t="s">
        <v>319</v>
      </c>
      <c r="B195" s="160"/>
      <c r="C195" s="143" t="s">
        <v>321</v>
      </c>
      <c r="D195" s="130">
        <v>30128.6</v>
      </c>
      <c r="E195" s="130">
        <v>30177.6</v>
      </c>
    </row>
    <row r="196" spans="1:5" ht="54.75" customHeight="1">
      <c r="A196" s="168" t="s">
        <v>82</v>
      </c>
      <c r="B196" s="41" t="s">
        <v>344</v>
      </c>
      <c r="C196" s="36"/>
      <c r="D196" s="123">
        <f>D197</f>
        <v>500</v>
      </c>
      <c r="E196" s="123">
        <f>E197</f>
        <v>500</v>
      </c>
    </row>
    <row r="197" spans="1:5" ht="36" customHeight="1">
      <c r="A197" s="157" t="s">
        <v>84</v>
      </c>
      <c r="B197" s="36"/>
      <c r="C197" s="41" t="s">
        <v>176</v>
      </c>
      <c r="D197" s="123">
        <v>500</v>
      </c>
      <c r="E197" s="123">
        <v>500</v>
      </c>
    </row>
    <row r="198" spans="1:7" ht="38.25">
      <c r="A198" s="45" t="s">
        <v>85</v>
      </c>
      <c r="B198" s="46" t="s">
        <v>86</v>
      </c>
      <c r="C198" s="47"/>
      <c r="D198" s="35">
        <f>D199+D212+D217+D224+D229+D243+D246+D271</f>
        <v>241197.4</v>
      </c>
      <c r="E198" s="35">
        <f>E199+E212+E217+E224+E229+E243+E246+E271</f>
        <v>249592.30000000002</v>
      </c>
      <c r="F198" s="52"/>
      <c r="G198" s="52"/>
    </row>
    <row r="199" spans="1:7" ht="26.25" customHeight="1">
      <c r="A199" s="95" t="s">
        <v>303</v>
      </c>
      <c r="B199" s="41" t="s">
        <v>304</v>
      </c>
      <c r="C199" s="36"/>
      <c r="D199" s="123">
        <f>D200+D202+D204+D208+D210</f>
        <v>27639.100000000002</v>
      </c>
      <c r="E199" s="123">
        <f>E200+E202+E204+E208+E210</f>
        <v>28870.7</v>
      </c>
      <c r="F199" s="52"/>
      <c r="G199" s="52"/>
    </row>
    <row r="200" spans="1:7" ht="26.25" customHeight="1">
      <c r="A200" s="119" t="s">
        <v>207</v>
      </c>
      <c r="B200" s="41" t="s">
        <v>333</v>
      </c>
      <c r="C200" s="36"/>
      <c r="D200" s="114">
        <f>D201</f>
        <v>14313.9</v>
      </c>
      <c r="E200" s="114">
        <f>E201</f>
        <v>15015.3</v>
      </c>
      <c r="F200" s="52"/>
      <c r="G200" s="52"/>
    </row>
    <row r="201" spans="1:7" ht="26.25" customHeight="1">
      <c r="A201" s="119" t="s">
        <v>19</v>
      </c>
      <c r="B201" s="41"/>
      <c r="C201" s="36">
        <v>240</v>
      </c>
      <c r="D201" s="114">
        <v>14313.9</v>
      </c>
      <c r="E201" s="114">
        <v>15015.3</v>
      </c>
      <c r="F201" s="52"/>
      <c r="G201" s="52"/>
    </row>
    <row r="202" spans="1:7" ht="21" customHeight="1">
      <c r="A202" s="95" t="s">
        <v>311</v>
      </c>
      <c r="B202" s="36" t="s">
        <v>312</v>
      </c>
      <c r="C202" s="36"/>
      <c r="D202" s="123">
        <f>D203</f>
        <v>350</v>
      </c>
      <c r="E202" s="123">
        <f>E203</f>
        <v>350</v>
      </c>
      <c r="F202" s="52"/>
      <c r="G202" s="52"/>
    </row>
    <row r="203" spans="1:7" ht="26.25" customHeight="1">
      <c r="A203" s="95" t="s">
        <v>98</v>
      </c>
      <c r="B203" s="36"/>
      <c r="C203" s="36">
        <v>240</v>
      </c>
      <c r="D203" s="123">
        <v>350</v>
      </c>
      <c r="E203" s="123">
        <v>350</v>
      </c>
      <c r="F203" s="52"/>
      <c r="G203" s="52"/>
    </row>
    <row r="204" spans="1:7" ht="19.5" customHeight="1">
      <c r="A204" s="95" t="s">
        <v>11</v>
      </c>
      <c r="B204" s="139" t="s">
        <v>313</v>
      </c>
      <c r="C204" s="144"/>
      <c r="D204" s="132">
        <f>SUM(D205:D207)</f>
        <v>8204</v>
      </c>
      <c r="E204" s="132">
        <f>SUM(E205:E207)</f>
        <v>8647.5</v>
      </c>
      <c r="F204" s="52"/>
      <c r="G204" s="52"/>
    </row>
    <row r="205" spans="1:7" ht="26.25" customHeight="1">
      <c r="A205" s="95" t="s">
        <v>98</v>
      </c>
      <c r="B205" s="124"/>
      <c r="C205" s="125" t="s">
        <v>20</v>
      </c>
      <c r="D205" s="123">
        <v>0</v>
      </c>
      <c r="E205" s="123">
        <v>0</v>
      </c>
      <c r="F205" s="52"/>
      <c r="G205" s="52"/>
    </row>
    <row r="206" spans="1:7" ht="20.25" customHeight="1">
      <c r="A206" s="23" t="s">
        <v>41</v>
      </c>
      <c r="B206" s="124"/>
      <c r="C206" s="125" t="s">
        <v>42</v>
      </c>
      <c r="D206" s="123">
        <v>8186</v>
      </c>
      <c r="E206" s="123">
        <v>8629.5</v>
      </c>
      <c r="F206" s="52"/>
      <c r="G206" s="52"/>
    </row>
    <row r="207" spans="1:7" ht="20.25" customHeight="1">
      <c r="A207" s="95" t="s">
        <v>99</v>
      </c>
      <c r="B207" s="142"/>
      <c r="C207" s="143" t="s">
        <v>119</v>
      </c>
      <c r="D207" s="123">
        <v>18</v>
      </c>
      <c r="E207" s="123">
        <v>18</v>
      </c>
      <c r="F207" s="52"/>
      <c r="G207" s="52"/>
    </row>
    <row r="208" spans="1:7" ht="18" customHeight="1">
      <c r="A208" s="95" t="s">
        <v>162</v>
      </c>
      <c r="B208" s="41" t="s">
        <v>305</v>
      </c>
      <c r="C208" s="36"/>
      <c r="D208" s="123">
        <f>D209</f>
        <v>3000</v>
      </c>
      <c r="E208" s="123">
        <f>E209</f>
        <v>3000</v>
      </c>
      <c r="F208" s="52"/>
      <c r="G208" s="52"/>
    </row>
    <row r="209" spans="1:7" ht="27" customHeight="1">
      <c r="A209" s="95" t="s">
        <v>98</v>
      </c>
      <c r="B209" s="36"/>
      <c r="C209" s="41" t="s">
        <v>20</v>
      </c>
      <c r="D209" s="123">
        <v>3000</v>
      </c>
      <c r="E209" s="123">
        <v>3000</v>
      </c>
      <c r="F209" s="52"/>
      <c r="G209" s="52"/>
    </row>
    <row r="210" spans="1:7" ht="36" customHeight="1">
      <c r="A210" s="156" t="s">
        <v>237</v>
      </c>
      <c r="B210" s="58" t="s">
        <v>334</v>
      </c>
      <c r="C210" s="30"/>
      <c r="D210" s="123">
        <f>D211</f>
        <v>1771.2</v>
      </c>
      <c r="E210" s="123">
        <f>E211</f>
        <v>1857.9</v>
      </c>
      <c r="F210" s="52"/>
      <c r="G210" s="52"/>
    </row>
    <row r="211" spans="1:7" ht="27" customHeight="1">
      <c r="A211" s="156" t="s">
        <v>19</v>
      </c>
      <c r="B211" s="58"/>
      <c r="C211" s="30" t="s">
        <v>20</v>
      </c>
      <c r="D211" s="123">
        <v>1771.2</v>
      </c>
      <c r="E211" s="123">
        <v>1857.9</v>
      </c>
      <c r="F211" s="52"/>
      <c r="G211" s="52"/>
    </row>
    <row r="212" spans="1:7" ht="27" customHeight="1">
      <c r="A212" s="95" t="s">
        <v>307</v>
      </c>
      <c r="B212" s="41" t="s">
        <v>308</v>
      </c>
      <c r="C212" s="36"/>
      <c r="D212" s="123">
        <f>D213+D215</f>
        <v>611.4</v>
      </c>
      <c r="E212" s="123">
        <f>E213+E215</f>
        <v>652.9</v>
      </c>
      <c r="F212" s="52"/>
      <c r="G212" s="52"/>
    </row>
    <row r="213" spans="1:7" ht="17.25" customHeight="1">
      <c r="A213" s="95" t="s">
        <v>238</v>
      </c>
      <c r="B213" s="41" t="s">
        <v>309</v>
      </c>
      <c r="C213" s="36"/>
      <c r="D213" s="123">
        <f>D214</f>
        <v>379.9</v>
      </c>
      <c r="E213" s="123">
        <f>E214</f>
        <v>410</v>
      </c>
      <c r="F213" s="52"/>
      <c r="G213" s="52"/>
    </row>
    <row r="214" spans="1:7" ht="27" customHeight="1">
      <c r="A214" s="95" t="s">
        <v>98</v>
      </c>
      <c r="B214" s="36"/>
      <c r="C214" s="41" t="s">
        <v>20</v>
      </c>
      <c r="D214" s="123">
        <v>379.9</v>
      </c>
      <c r="E214" s="123">
        <v>410</v>
      </c>
      <c r="F214" s="52"/>
      <c r="G214" s="52"/>
    </row>
    <row r="215" spans="1:7" ht="27" customHeight="1">
      <c r="A215" s="157" t="s">
        <v>240</v>
      </c>
      <c r="B215" s="36" t="s">
        <v>335</v>
      </c>
      <c r="C215" s="41"/>
      <c r="D215" s="123">
        <f>D216</f>
        <v>231.5</v>
      </c>
      <c r="E215" s="123">
        <f>E216</f>
        <v>242.9</v>
      </c>
      <c r="F215" s="52"/>
      <c r="G215" s="52"/>
    </row>
    <row r="216" spans="1:7" ht="27" customHeight="1">
      <c r="A216" s="157" t="s">
        <v>19</v>
      </c>
      <c r="B216" s="36"/>
      <c r="C216" s="41" t="s">
        <v>20</v>
      </c>
      <c r="D216" s="123">
        <v>231.5</v>
      </c>
      <c r="E216" s="123">
        <v>242.9</v>
      </c>
      <c r="F216" s="52"/>
      <c r="G216" s="52"/>
    </row>
    <row r="217" spans="1:7" ht="24" customHeight="1">
      <c r="A217" s="95" t="s">
        <v>260</v>
      </c>
      <c r="B217" s="158" t="s">
        <v>261</v>
      </c>
      <c r="C217" s="159"/>
      <c r="D217" s="123">
        <f>D218+D220+D222</f>
        <v>13601</v>
      </c>
      <c r="E217" s="123">
        <f>E218+E220+E222</f>
        <v>14238</v>
      </c>
      <c r="F217" s="52"/>
      <c r="G217" s="52"/>
    </row>
    <row r="218" spans="1:7" ht="24" customHeight="1">
      <c r="A218" s="119" t="s">
        <v>170</v>
      </c>
      <c r="B218" s="162" t="s">
        <v>339</v>
      </c>
      <c r="C218" s="163"/>
      <c r="D218" s="164">
        <f>D219</f>
        <v>944</v>
      </c>
      <c r="E218" s="164">
        <f>E219</f>
        <v>990</v>
      </c>
      <c r="F218" s="52"/>
      <c r="G218" s="52"/>
    </row>
    <row r="219" spans="1:7" ht="24" customHeight="1">
      <c r="A219" s="31" t="s">
        <v>98</v>
      </c>
      <c r="B219" s="165"/>
      <c r="C219" s="166">
        <v>240</v>
      </c>
      <c r="D219" s="164">
        <v>944</v>
      </c>
      <c r="E219" s="164">
        <v>990</v>
      </c>
      <c r="F219" s="52"/>
      <c r="G219" s="52"/>
    </row>
    <row r="220" spans="1:7" ht="16.5" customHeight="1">
      <c r="A220" s="23" t="s">
        <v>25</v>
      </c>
      <c r="B220" s="121" t="s">
        <v>262</v>
      </c>
      <c r="C220" s="136"/>
      <c r="D220" s="123">
        <f>D221</f>
        <v>1600</v>
      </c>
      <c r="E220" s="123">
        <f>E221</f>
        <v>1650</v>
      </c>
      <c r="F220" s="52"/>
      <c r="G220" s="52"/>
    </row>
    <row r="221" spans="1:7" ht="24.75" customHeight="1">
      <c r="A221" s="95" t="s">
        <v>98</v>
      </c>
      <c r="B221" s="121"/>
      <c r="C221" s="137">
        <v>240</v>
      </c>
      <c r="D221" s="123">
        <v>1600</v>
      </c>
      <c r="E221" s="123">
        <v>1650</v>
      </c>
      <c r="F221" s="52"/>
      <c r="G221" s="52"/>
    </row>
    <row r="222" spans="1:7" ht="16.5" customHeight="1">
      <c r="A222" s="95" t="s">
        <v>101</v>
      </c>
      <c r="B222" s="121" t="s">
        <v>263</v>
      </c>
      <c r="C222" s="137"/>
      <c r="D222" s="123">
        <f>D223</f>
        <v>11057</v>
      </c>
      <c r="E222" s="123">
        <f>E223</f>
        <v>11598</v>
      </c>
      <c r="F222" s="52"/>
      <c r="G222" s="52"/>
    </row>
    <row r="223" spans="1:7" ht="26.25" customHeight="1">
      <c r="A223" s="95" t="s">
        <v>98</v>
      </c>
      <c r="B223" s="121"/>
      <c r="C223" s="137">
        <v>240</v>
      </c>
      <c r="D223" s="123">
        <v>11057</v>
      </c>
      <c r="E223" s="123">
        <v>11598</v>
      </c>
      <c r="F223" s="52"/>
      <c r="G223" s="52"/>
    </row>
    <row r="224" spans="1:7" ht="16.5" customHeight="1">
      <c r="A224" s="131" t="s">
        <v>250</v>
      </c>
      <c r="B224" s="134" t="s">
        <v>252</v>
      </c>
      <c r="C224" s="135"/>
      <c r="D224" s="132">
        <f>D225+D227</f>
        <v>861</v>
      </c>
      <c r="E224" s="132">
        <f>E225+E227</f>
        <v>764</v>
      </c>
      <c r="F224" s="52"/>
      <c r="G224" s="52"/>
    </row>
    <row r="225" spans="1:7" ht="15" customHeight="1">
      <c r="A225" s="95" t="s">
        <v>78</v>
      </c>
      <c r="B225" s="128" t="s">
        <v>253</v>
      </c>
      <c r="C225" s="129"/>
      <c r="D225" s="123">
        <f>D226</f>
        <v>448</v>
      </c>
      <c r="E225" s="123">
        <f>E226</f>
        <v>360</v>
      </c>
      <c r="F225" s="52"/>
      <c r="G225" s="52"/>
    </row>
    <row r="226" spans="1:7" ht="24" customHeight="1">
      <c r="A226" s="95" t="s">
        <v>98</v>
      </c>
      <c r="B226" s="128"/>
      <c r="C226" s="129">
        <v>240</v>
      </c>
      <c r="D226" s="123">
        <v>448</v>
      </c>
      <c r="E226" s="123">
        <v>360</v>
      </c>
      <c r="F226" s="52"/>
      <c r="G226" s="52"/>
    </row>
    <row r="227" spans="1:7" ht="46.5" customHeight="1">
      <c r="A227" s="95" t="s">
        <v>251</v>
      </c>
      <c r="B227" s="127" t="s">
        <v>254</v>
      </c>
      <c r="C227" s="122"/>
      <c r="D227" s="123">
        <f>D228</f>
        <v>413</v>
      </c>
      <c r="E227" s="123">
        <f>E228</f>
        <v>404</v>
      </c>
      <c r="F227" s="52"/>
      <c r="G227" s="52"/>
    </row>
    <row r="228" spans="1:7" ht="24" customHeight="1">
      <c r="A228" s="95" t="s">
        <v>98</v>
      </c>
      <c r="B228" s="127"/>
      <c r="C228" s="122">
        <v>240</v>
      </c>
      <c r="D228" s="123">
        <v>413</v>
      </c>
      <c r="E228" s="123">
        <v>404</v>
      </c>
      <c r="F228" s="52"/>
      <c r="G228" s="52"/>
    </row>
    <row r="229" spans="1:7" ht="33.75">
      <c r="A229" s="103" t="s">
        <v>87</v>
      </c>
      <c r="B229" s="36" t="s">
        <v>88</v>
      </c>
      <c r="C229" s="37"/>
      <c r="D229" s="49">
        <f>D230+D233+D235+D237+D239+D241</f>
        <v>32408.6</v>
      </c>
      <c r="E229" s="49">
        <f>E230+E233+E235+E237+E239+E241</f>
        <v>33735.200000000004</v>
      </c>
      <c r="F229" s="21"/>
      <c r="G229" s="21"/>
    </row>
    <row r="230" spans="1:7" ht="15" customHeight="1">
      <c r="A230" s="23" t="s">
        <v>25</v>
      </c>
      <c r="B230" s="36" t="s">
        <v>89</v>
      </c>
      <c r="C230" s="37"/>
      <c r="D230" s="49">
        <f>D231+D232</f>
        <v>8890.3</v>
      </c>
      <c r="E230" s="25">
        <f>E231+E232</f>
        <v>9457.9</v>
      </c>
      <c r="F230" s="21"/>
      <c r="G230" s="21"/>
    </row>
    <row r="231" spans="1:7" ht="31.5" customHeight="1">
      <c r="A231" s="23" t="s">
        <v>19</v>
      </c>
      <c r="B231" s="36"/>
      <c r="C231" s="37">
        <v>240</v>
      </c>
      <c r="D231" s="49">
        <v>6946.9</v>
      </c>
      <c r="E231" s="25">
        <v>7438.7</v>
      </c>
      <c r="F231" s="138"/>
      <c r="G231" s="138"/>
    </row>
    <row r="232" spans="1:7" ht="20.25" customHeight="1">
      <c r="A232" s="23" t="s">
        <v>27</v>
      </c>
      <c r="B232" s="36"/>
      <c r="C232" s="37">
        <v>610</v>
      </c>
      <c r="D232" s="49">
        <v>1943.4</v>
      </c>
      <c r="E232" s="25">
        <v>2019.2</v>
      </c>
      <c r="F232" s="53"/>
      <c r="G232" s="53"/>
    </row>
    <row r="233" spans="1:7" ht="12.75">
      <c r="A233" s="23" t="s">
        <v>17</v>
      </c>
      <c r="B233" s="36" t="s">
        <v>90</v>
      </c>
      <c r="C233" s="37"/>
      <c r="D233" s="49">
        <f>D234</f>
        <v>9</v>
      </c>
      <c r="E233" s="25">
        <f>E234</f>
        <v>9</v>
      </c>
      <c r="F233" s="21"/>
      <c r="G233" s="21"/>
    </row>
    <row r="234" spans="1:7" ht="22.5">
      <c r="A234" s="23" t="s">
        <v>19</v>
      </c>
      <c r="B234" s="36"/>
      <c r="C234" s="37">
        <v>240</v>
      </c>
      <c r="D234" s="49">
        <v>9</v>
      </c>
      <c r="E234" s="25">
        <v>9</v>
      </c>
      <c r="F234" s="53"/>
      <c r="G234" s="53"/>
    </row>
    <row r="235" spans="1:7" ht="12.75">
      <c r="A235" s="48" t="s">
        <v>78</v>
      </c>
      <c r="B235" s="36" t="s">
        <v>91</v>
      </c>
      <c r="C235" s="37"/>
      <c r="D235" s="49">
        <f>D236</f>
        <v>16852.8</v>
      </c>
      <c r="E235" s="25">
        <f>E236</f>
        <v>17119.5</v>
      </c>
      <c r="F235" s="21"/>
      <c r="G235" s="21"/>
    </row>
    <row r="236" spans="1:11" ht="22.5">
      <c r="A236" s="23" t="s">
        <v>19</v>
      </c>
      <c r="B236" s="36"/>
      <c r="C236" s="37">
        <v>240</v>
      </c>
      <c r="D236" s="49">
        <v>16852.8</v>
      </c>
      <c r="E236" s="25">
        <v>17119.5</v>
      </c>
      <c r="F236" s="56"/>
      <c r="G236" s="56"/>
      <c r="H236" s="60"/>
      <c r="I236" s="60"/>
      <c r="J236" s="60"/>
      <c r="K236" s="60"/>
    </row>
    <row r="237" spans="1:11" ht="15" customHeight="1">
      <c r="A237" s="31" t="s">
        <v>340</v>
      </c>
      <c r="B237" s="171" t="s">
        <v>350</v>
      </c>
      <c r="C237" s="171"/>
      <c r="D237" s="172">
        <f>D238</f>
        <v>120</v>
      </c>
      <c r="E237" s="172">
        <f>E238</f>
        <v>120</v>
      </c>
      <c r="H237" s="60"/>
      <c r="I237" s="60"/>
      <c r="J237" s="60"/>
      <c r="K237" s="60"/>
    </row>
    <row r="238" spans="1:11" ht="22.5">
      <c r="A238" s="28" t="s">
        <v>19</v>
      </c>
      <c r="B238" s="171"/>
      <c r="C238" s="171" t="s">
        <v>20</v>
      </c>
      <c r="D238" s="172">
        <v>120</v>
      </c>
      <c r="E238" s="172">
        <v>120</v>
      </c>
      <c r="H238" s="60"/>
      <c r="I238" s="60"/>
      <c r="J238" s="60"/>
      <c r="K238" s="60"/>
    </row>
    <row r="239" spans="1:11" ht="22.5">
      <c r="A239" s="77" t="s">
        <v>193</v>
      </c>
      <c r="B239" s="79" t="s">
        <v>194</v>
      </c>
      <c r="C239" s="37"/>
      <c r="D239" s="49">
        <f>D240</f>
        <v>1059</v>
      </c>
      <c r="E239" s="25">
        <f>E240</f>
        <v>1059</v>
      </c>
      <c r="F239" s="56"/>
      <c r="G239" s="56"/>
      <c r="H239" s="60"/>
      <c r="I239" s="60"/>
      <c r="J239" s="59"/>
      <c r="K239" s="59"/>
    </row>
    <row r="240" spans="1:11" ht="22.5">
      <c r="A240" s="78" t="s">
        <v>19</v>
      </c>
      <c r="B240" s="36"/>
      <c r="C240" s="37">
        <v>240</v>
      </c>
      <c r="D240" s="49">
        <v>1059</v>
      </c>
      <c r="E240" s="25">
        <v>1059</v>
      </c>
      <c r="F240" s="56"/>
      <c r="G240" s="56"/>
      <c r="H240" s="60"/>
      <c r="I240" s="60"/>
      <c r="J240" s="59"/>
      <c r="K240" s="59"/>
    </row>
    <row r="241" spans="1:7" ht="12.75">
      <c r="A241" s="32" t="s">
        <v>101</v>
      </c>
      <c r="B241" s="36" t="s">
        <v>100</v>
      </c>
      <c r="C241" s="37"/>
      <c r="D241" s="49">
        <f>D242</f>
        <v>5477.5</v>
      </c>
      <c r="E241" s="25">
        <f>E242</f>
        <v>5969.8</v>
      </c>
      <c r="F241" s="53"/>
      <c r="G241" s="53"/>
    </row>
    <row r="242" spans="1:7" ht="22.5">
      <c r="A242" s="23" t="s">
        <v>19</v>
      </c>
      <c r="B242" s="36"/>
      <c r="C242" s="37">
        <v>240</v>
      </c>
      <c r="D242" s="49">
        <v>5477.5</v>
      </c>
      <c r="E242" s="25">
        <v>5969.8</v>
      </c>
      <c r="F242" s="53"/>
      <c r="G242" s="53"/>
    </row>
    <row r="243" spans="1:5" ht="22.5">
      <c r="A243" s="104" t="s">
        <v>92</v>
      </c>
      <c r="B243" s="36" t="s">
        <v>93</v>
      </c>
      <c r="C243" s="37"/>
      <c r="D243" s="49">
        <f>D244</f>
        <v>2617</v>
      </c>
      <c r="E243" s="25">
        <f>E244</f>
        <v>2913.1</v>
      </c>
    </row>
    <row r="244" spans="1:5" ht="12.75">
      <c r="A244" s="48" t="s">
        <v>78</v>
      </c>
      <c r="B244" s="36" t="s">
        <v>94</v>
      </c>
      <c r="C244" s="37"/>
      <c r="D244" s="49">
        <f>D245</f>
        <v>2617</v>
      </c>
      <c r="E244" s="25">
        <f>E245</f>
        <v>2913.1</v>
      </c>
    </row>
    <row r="245" spans="1:11" ht="22.5">
      <c r="A245" s="23" t="s">
        <v>19</v>
      </c>
      <c r="B245" s="36"/>
      <c r="C245" s="37">
        <v>240</v>
      </c>
      <c r="D245" s="49">
        <v>2617</v>
      </c>
      <c r="E245" s="25">
        <v>2913.1</v>
      </c>
      <c r="F245" s="56"/>
      <c r="G245" s="56"/>
      <c r="H245" s="60"/>
      <c r="I245" s="60"/>
      <c r="J245" s="60"/>
      <c r="K245" s="60"/>
    </row>
    <row r="246" spans="1:11" ht="14.25" customHeight="1">
      <c r="A246" s="95" t="s">
        <v>244</v>
      </c>
      <c r="B246" s="121" t="s">
        <v>246</v>
      </c>
      <c r="C246" s="122"/>
      <c r="D246" s="123">
        <f>D247+D251+D253+D257+D259+D261+D264+D266+D268</f>
        <v>163359.3</v>
      </c>
      <c r="E246" s="123">
        <f>E247+E251+E253+E257+E259+E261+E264+E266+E268</f>
        <v>168318.4</v>
      </c>
      <c r="F246" s="56"/>
      <c r="G246" s="56"/>
      <c r="H246" s="60"/>
      <c r="I246" s="60"/>
      <c r="J246" s="59"/>
      <c r="K246" s="59"/>
    </row>
    <row r="247" spans="1:11" ht="14.25" customHeight="1">
      <c r="A247" s="95" t="s">
        <v>25</v>
      </c>
      <c r="B247" s="41" t="s">
        <v>264</v>
      </c>
      <c r="C247" s="41"/>
      <c r="D247" s="132">
        <f>SUM(D248:D250)</f>
        <v>24512.399999999998</v>
      </c>
      <c r="E247" s="132">
        <f>SUM(E248:E250)</f>
        <v>25800.299999999996</v>
      </c>
      <c r="F247" s="56"/>
      <c r="G247" s="56"/>
      <c r="H247" s="60"/>
      <c r="I247" s="60"/>
      <c r="J247" s="59"/>
      <c r="K247" s="59"/>
    </row>
    <row r="248" spans="1:11" ht="21.75" customHeight="1">
      <c r="A248" s="95" t="s">
        <v>213</v>
      </c>
      <c r="B248" s="41"/>
      <c r="C248" s="41" t="s">
        <v>218</v>
      </c>
      <c r="D248" s="132">
        <v>21806</v>
      </c>
      <c r="E248" s="132">
        <v>23033.6</v>
      </c>
      <c r="F248" s="56"/>
      <c r="G248" s="56"/>
      <c r="H248" s="60"/>
      <c r="I248" s="60"/>
      <c r="J248" s="59"/>
      <c r="K248" s="59"/>
    </row>
    <row r="249" spans="1:11" ht="24" customHeight="1">
      <c r="A249" s="95" t="s">
        <v>98</v>
      </c>
      <c r="B249" s="41"/>
      <c r="C249" s="41" t="s">
        <v>20</v>
      </c>
      <c r="D249" s="132">
        <v>2660.8</v>
      </c>
      <c r="E249" s="132">
        <v>2721.1</v>
      </c>
      <c r="F249" s="56"/>
      <c r="G249" s="56"/>
      <c r="H249" s="60"/>
      <c r="I249" s="60"/>
      <c r="J249" s="59"/>
      <c r="K249" s="59"/>
    </row>
    <row r="250" spans="1:11" ht="18.75" customHeight="1">
      <c r="A250" s="95" t="s">
        <v>99</v>
      </c>
      <c r="B250" s="41"/>
      <c r="C250" s="41" t="s">
        <v>119</v>
      </c>
      <c r="D250" s="132">
        <v>45.6</v>
      </c>
      <c r="E250" s="132">
        <v>45.6</v>
      </c>
      <c r="F250" s="56"/>
      <c r="G250" s="56"/>
      <c r="H250" s="60"/>
      <c r="I250" s="60"/>
      <c r="J250" s="59"/>
      <c r="K250" s="59"/>
    </row>
    <row r="251" spans="1:11" ht="14.25" customHeight="1">
      <c r="A251" s="95" t="s">
        <v>245</v>
      </c>
      <c r="B251" s="121" t="s">
        <v>247</v>
      </c>
      <c r="C251" s="122"/>
      <c r="D251" s="123">
        <f>D252</f>
        <v>2245.4</v>
      </c>
      <c r="E251" s="123">
        <f>E252</f>
        <v>2312.8</v>
      </c>
      <c r="F251" s="56"/>
      <c r="G251" s="56"/>
      <c r="H251" s="60"/>
      <c r="I251" s="60"/>
      <c r="J251" s="59"/>
      <c r="K251" s="59"/>
    </row>
    <row r="252" spans="1:11" ht="16.5" customHeight="1">
      <c r="A252" s="95" t="s">
        <v>80</v>
      </c>
      <c r="B252" s="124"/>
      <c r="C252" s="125" t="s">
        <v>118</v>
      </c>
      <c r="D252" s="123">
        <v>2245.4</v>
      </c>
      <c r="E252" s="123">
        <v>2312.8</v>
      </c>
      <c r="F252" s="56"/>
      <c r="G252" s="56"/>
      <c r="H252" s="60"/>
      <c r="I252" s="60"/>
      <c r="J252" s="59"/>
      <c r="K252" s="59"/>
    </row>
    <row r="253" spans="1:11" ht="16.5" customHeight="1">
      <c r="A253" s="95" t="s">
        <v>78</v>
      </c>
      <c r="B253" s="127" t="s">
        <v>255</v>
      </c>
      <c r="C253" s="122"/>
      <c r="D253" s="123">
        <f>SUM(D254:D256)</f>
        <v>124103.4</v>
      </c>
      <c r="E253" s="123">
        <f>SUM(E254:E256)</f>
        <v>127451.5</v>
      </c>
      <c r="F253" s="56"/>
      <c r="G253" s="56"/>
      <c r="H253" s="60"/>
      <c r="I253" s="60"/>
      <c r="J253" s="59"/>
      <c r="K253" s="59"/>
    </row>
    <row r="254" spans="1:11" ht="18" customHeight="1">
      <c r="A254" s="95" t="s">
        <v>80</v>
      </c>
      <c r="B254" s="124"/>
      <c r="C254" s="125" t="s">
        <v>118</v>
      </c>
      <c r="D254" s="123">
        <v>103296.9</v>
      </c>
      <c r="E254" s="123">
        <v>106085.9</v>
      </c>
      <c r="F254" s="56"/>
      <c r="G254" s="56"/>
      <c r="H254" s="60"/>
      <c r="I254" s="60"/>
      <c r="J254" s="59"/>
      <c r="K254" s="59"/>
    </row>
    <row r="255" spans="1:11" ht="25.5" customHeight="1">
      <c r="A255" s="95" t="s">
        <v>98</v>
      </c>
      <c r="B255" s="124"/>
      <c r="C255" s="125" t="s">
        <v>20</v>
      </c>
      <c r="D255" s="123">
        <v>20706.5</v>
      </c>
      <c r="E255" s="123">
        <v>21265.6</v>
      </c>
      <c r="F255" s="56"/>
      <c r="G255" s="56"/>
      <c r="H255" s="60"/>
      <c r="I255" s="60"/>
      <c r="J255" s="59"/>
      <c r="K255" s="59"/>
    </row>
    <row r="256" spans="1:11" ht="18.75" customHeight="1">
      <c r="A256" s="95" t="s">
        <v>99</v>
      </c>
      <c r="B256" s="124"/>
      <c r="C256" s="125" t="s">
        <v>119</v>
      </c>
      <c r="D256" s="123">
        <v>100</v>
      </c>
      <c r="E256" s="123">
        <v>100</v>
      </c>
      <c r="F256" s="56"/>
      <c r="G256" s="56"/>
      <c r="H256" s="60"/>
      <c r="I256" s="60"/>
      <c r="J256" s="59"/>
      <c r="K256" s="59"/>
    </row>
    <row r="257" spans="1:11" ht="48.75" customHeight="1">
      <c r="A257" s="95" t="s">
        <v>82</v>
      </c>
      <c r="B257" s="41" t="s">
        <v>310</v>
      </c>
      <c r="C257" s="36"/>
      <c r="D257" s="123">
        <f>D258</f>
        <v>3000</v>
      </c>
      <c r="E257" s="123">
        <f>E258</f>
        <v>3500</v>
      </c>
      <c r="F257" s="56"/>
      <c r="G257" s="56"/>
      <c r="H257" s="60"/>
      <c r="I257" s="60"/>
      <c r="J257" s="59"/>
      <c r="K257" s="59"/>
    </row>
    <row r="258" spans="1:11" ht="27" customHeight="1">
      <c r="A258" s="23" t="s">
        <v>84</v>
      </c>
      <c r="B258" s="36"/>
      <c r="C258" s="41" t="s">
        <v>176</v>
      </c>
      <c r="D258" s="123">
        <v>3000</v>
      </c>
      <c r="E258" s="123">
        <v>3500</v>
      </c>
      <c r="F258" s="56"/>
      <c r="G258" s="56"/>
      <c r="H258" s="60"/>
      <c r="I258" s="60"/>
      <c r="J258" s="59"/>
      <c r="K258" s="59"/>
    </row>
    <row r="259" spans="1:11" ht="18.75" customHeight="1">
      <c r="A259" s="95" t="s">
        <v>271</v>
      </c>
      <c r="B259" s="127" t="s">
        <v>272</v>
      </c>
      <c r="C259" s="122"/>
      <c r="D259" s="123">
        <f>SUM(D260:D260)</f>
        <v>495</v>
      </c>
      <c r="E259" s="123">
        <f>SUM(E260:E260)</f>
        <v>500</v>
      </c>
      <c r="F259" s="56"/>
      <c r="G259" s="56"/>
      <c r="H259" s="60"/>
      <c r="I259" s="60"/>
      <c r="J259" s="59"/>
      <c r="K259" s="59"/>
    </row>
    <row r="260" spans="1:11" ht="21.75" customHeight="1">
      <c r="A260" s="95" t="s">
        <v>98</v>
      </c>
      <c r="B260" s="127"/>
      <c r="C260" s="122">
        <v>240</v>
      </c>
      <c r="D260" s="123">
        <v>495</v>
      </c>
      <c r="E260" s="123">
        <v>500</v>
      </c>
      <c r="F260" s="56"/>
      <c r="G260" s="56"/>
      <c r="H260" s="60"/>
      <c r="I260" s="60"/>
      <c r="J260" s="59"/>
      <c r="K260" s="59"/>
    </row>
    <row r="261" spans="1:11" ht="23.25" customHeight="1">
      <c r="A261" s="131" t="s">
        <v>269</v>
      </c>
      <c r="B261" s="139" t="s">
        <v>270</v>
      </c>
      <c r="C261" s="144"/>
      <c r="D261" s="132">
        <f>SUM(D262:D263)</f>
        <v>6724</v>
      </c>
      <c r="E261" s="132">
        <f>SUM(E262:E263)</f>
        <v>6417</v>
      </c>
      <c r="F261" s="56"/>
      <c r="G261" s="56"/>
      <c r="H261" s="60"/>
      <c r="I261" s="60"/>
      <c r="J261" s="59"/>
      <c r="K261" s="59"/>
    </row>
    <row r="262" spans="1:11" ht="18.75" customHeight="1">
      <c r="A262" s="95" t="s">
        <v>80</v>
      </c>
      <c r="B262" s="127"/>
      <c r="C262" s="122">
        <v>120</v>
      </c>
      <c r="D262" s="123">
        <v>6522</v>
      </c>
      <c r="E262" s="123">
        <v>6224</v>
      </c>
      <c r="F262" s="56"/>
      <c r="G262" s="56"/>
      <c r="H262" s="60"/>
      <c r="I262" s="60"/>
      <c r="J262" s="59"/>
      <c r="K262" s="59"/>
    </row>
    <row r="263" spans="1:11" ht="23.25" customHeight="1">
      <c r="A263" s="95" t="s">
        <v>98</v>
      </c>
      <c r="B263" s="127"/>
      <c r="C263" s="122">
        <v>240</v>
      </c>
      <c r="D263" s="123">
        <v>202</v>
      </c>
      <c r="E263" s="123">
        <v>193</v>
      </c>
      <c r="F263" s="56"/>
      <c r="G263" s="56"/>
      <c r="H263" s="60"/>
      <c r="I263" s="60"/>
      <c r="J263" s="59"/>
      <c r="K263" s="59"/>
    </row>
    <row r="264" spans="1:11" ht="48.75" customHeight="1">
      <c r="A264" s="95" t="s">
        <v>251</v>
      </c>
      <c r="B264" s="124" t="s">
        <v>256</v>
      </c>
      <c r="C264" s="125"/>
      <c r="D264" s="123">
        <f>D265</f>
        <v>554</v>
      </c>
      <c r="E264" s="123">
        <f>E265</f>
        <v>563</v>
      </c>
      <c r="F264" s="56"/>
      <c r="G264" s="56"/>
      <c r="H264" s="60"/>
      <c r="I264" s="60"/>
      <c r="J264" s="59"/>
      <c r="K264" s="59"/>
    </row>
    <row r="265" spans="1:11" ht="19.5" customHeight="1">
      <c r="A265" s="95" t="s">
        <v>80</v>
      </c>
      <c r="B265" s="124"/>
      <c r="C265" s="125" t="s">
        <v>118</v>
      </c>
      <c r="D265" s="123">
        <v>554</v>
      </c>
      <c r="E265" s="123">
        <v>563</v>
      </c>
      <c r="F265" s="56"/>
      <c r="G265" s="56"/>
      <c r="H265" s="60"/>
      <c r="I265" s="60"/>
      <c r="J265" s="59"/>
      <c r="K265" s="59"/>
    </row>
    <row r="266" spans="1:11" ht="26.25" customHeight="1">
      <c r="A266" s="131" t="s">
        <v>265</v>
      </c>
      <c r="B266" s="139" t="s">
        <v>266</v>
      </c>
      <c r="C266" s="140"/>
      <c r="D266" s="132">
        <f>D267</f>
        <v>100</v>
      </c>
      <c r="E266" s="132">
        <f>E267</f>
        <v>100</v>
      </c>
      <c r="F266" s="56"/>
      <c r="G266" s="56"/>
      <c r="H266" s="60"/>
      <c r="I266" s="60"/>
      <c r="J266" s="59"/>
      <c r="K266" s="59"/>
    </row>
    <row r="267" spans="1:11" ht="21" customHeight="1">
      <c r="A267" s="95" t="s">
        <v>98</v>
      </c>
      <c r="B267" s="141"/>
      <c r="C267" s="137">
        <v>240</v>
      </c>
      <c r="D267" s="123">
        <v>100</v>
      </c>
      <c r="E267" s="123">
        <v>100</v>
      </c>
      <c r="F267" s="56"/>
      <c r="G267" s="56"/>
      <c r="H267" s="60"/>
      <c r="I267" s="60"/>
      <c r="J267" s="59"/>
      <c r="K267" s="59"/>
    </row>
    <row r="268" spans="1:11" ht="19.5" customHeight="1">
      <c r="A268" s="95" t="s">
        <v>101</v>
      </c>
      <c r="B268" s="127" t="s">
        <v>267</v>
      </c>
      <c r="C268" s="122"/>
      <c r="D268" s="123">
        <f>SUM(D269:D270)</f>
        <v>1625.1</v>
      </c>
      <c r="E268" s="123">
        <f>SUM(E269:E270)</f>
        <v>1673.8</v>
      </c>
      <c r="F268" s="56"/>
      <c r="G268" s="56"/>
      <c r="H268" s="60"/>
      <c r="I268" s="60"/>
      <c r="J268" s="59"/>
      <c r="K268" s="59"/>
    </row>
    <row r="269" spans="1:11" ht="27.75" customHeight="1">
      <c r="A269" s="126" t="s">
        <v>98</v>
      </c>
      <c r="B269" s="128"/>
      <c r="C269" s="129">
        <v>240</v>
      </c>
      <c r="D269" s="130">
        <v>1397.6</v>
      </c>
      <c r="E269" s="130">
        <v>1435.3</v>
      </c>
      <c r="F269" s="56"/>
      <c r="G269" s="56"/>
      <c r="H269" s="60"/>
      <c r="I269" s="60"/>
      <c r="J269" s="59"/>
      <c r="K269" s="59"/>
    </row>
    <row r="270" spans="1:11" ht="22.5" customHeight="1">
      <c r="A270" s="95" t="s">
        <v>99</v>
      </c>
      <c r="B270" s="36" t="s">
        <v>268</v>
      </c>
      <c r="C270" s="41" t="s">
        <v>119</v>
      </c>
      <c r="D270" s="123">
        <v>227.5</v>
      </c>
      <c r="E270" s="123">
        <v>238.5</v>
      </c>
      <c r="F270" s="56"/>
      <c r="G270" s="56"/>
      <c r="H270" s="60"/>
      <c r="I270" s="60"/>
      <c r="J270" s="59"/>
      <c r="K270" s="59"/>
    </row>
    <row r="271" spans="1:11" ht="24" customHeight="1">
      <c r="A271" s="68" t="s">
        <v>336</v>
      </c>
      <c r="B271" s="29" t="s">
        <v>337</v>
      </c>
      <c r="C271" s="64"/>
      <c r="D271" s="161">
        <f>D272</f>
        <v>100</v>
      </c>
      <c r="E271" s="161">
        <f>E272</f>
        <v>100</v>
      </c>
      <c r="F271" s="56"/>
      <c r="G271" s="56"/>
      <c r="H271" s="60"/>
      <c r="I271" s="60"/>
      <c r="J271" s="59"/>
      <c r="K271" s="59"/>
    </row>
    <row r="272" spans="1:11" ht="16.5" customHeight="1">
      <c r="A272" s="68" t="s">
        <v>11</v>
      </c>
      <c r="B272" s="29" t="s">
        <v>338</v>
      </c>
      <c r="C272" s="64"/>
      <c r="D272" s="65">
        <f>D273</f>
        <v>100</v>
      </c>
      <c r="E272" s="65">
        <f>E273</f>
        <v>100</v>
      </c>
      <c r="F272" s="56"/>
      <c r="G272" s="56"/>
      <c r="H272" s="60"/>
      <c r="I272" s="60"/>
      <c r="J272" s="59"/>
      <c r="K272" s="59"/>
    </row>
    <row r="273" spans="1:11" ht="19.5" customHeight="1">
      <c r="A273" s="28" t="s">
        <v>13</v>
      </c>
      <c r="B273" s="29"/>
      <c r="C273" s="64" t="s">
        <v>14</v>
      </c>
      <c r="D273" s="65">
        <v>100</v>
      </c>
      <c r="E273" s="65">
        <v>100</v>
      </c>
      <c r="F273" s="56"/>
      <c r="G273" s="56"/>
      <c r="H273" s="60"/>
      <c r="I273" s="60"/>
      <c r="J273" s="59"/>
      <c r="K273" s="59"/>
    </row>
    <row r="274" spans="1:10" ht="42" customHeight="1">
      <c r="A274" s="61" t="s">
        <v>154</v>
      </c>
      <c r="B274" s="105" t="s">
        <v>155</v>
      </c>
      <c r="C274" s="106"/>
      <c r="D274" s="107">
        <f>D275+D286+D289</f>
        <v>87375.8</v>
      </c>
      <c r="E274" s="107">
        <f>E275+E286+E289</f>
        <v>89794.7</v>
      </c>
      <c r="F274" s="56"/>
      <c r="G274" s="56"/>
      <c r="H274" s="60"/>
      <c r="I274" s="60"/>
      <c r="J274" s="59"/>
    </row>
    <row r="275" spans="1:10" ht="22.5">
      <c r="A275" s="62" t="s">
        <v>156</v>
      </c>
      <c r="B275" s="63" t="s">
        <v>157</v>
      </c>
      <c r="C275" s="64"/>
      <c r="D275" s="65">
        <f>D276+D278+D280+D282+D284</f>
        <v>3094.4</v>
      </c>
      <c r="E275" s="65">
        <f>E276+E278+E280+E282+E284</f>
        <v>3655</v>
      </c>
      <c r="F275" s="56"/>
      <c r="G275" s="56"/>
      <c r="H275" s="60"/>
      <c r="I275" s="60"/>
      <c r="J275" s="59"/>
    </row>
    <row r="276" spans="1:10" ht="12.75">
      <c r="A276" s="75" t="s">
        <v>172</v>
      </c>
      <c r="B276" s="64" t="s">
        <v>345</v>
      </c>
      <c r="C276" s="64"/>
      <c r="D276" s="65">
        <f>D277</f>
        <v>710</v>
      </c>
      <c r="E276" s="65">
        <f>E277</f>
        <v>750</v>
      </c>
      <c r="F276" s="56"/>
      <c r="G276" s="56"/>
      <c r="H276" s="60"/>
      <c r="I276" s="60"/>
      <c r="J276" s="59"/>
    </row>
    <row r="277" spans="1:10" ht="22.5">
      <c r="A277" s="28" t="s">
        <v>19</v>
      </c>
      <c r="B277" s="64"/>
      <c r="C277" s="64" t="s">
        <v>20</v>
      </c>
      <c r="D277" s="65">
        <v>710</v>
      </c>
      <c r="E277" s="65">
        <v>750</v>
      </c>
      <c r="F277" s="56"/>
      <c r="G277" s="56"/>
      <c r="H277" s="60"/>
      <c r="I277" s="60"/>
      <c r="J277" s="59"/>
    </row>
    <row r="278" spans="1:10" ht="12.75">
      <c r="A278" s="62" t="s">
        <v>78</v>
      </c>
      <c r="B278" s="63" t="s">
        <v>159</v>
      </c>
      <c r="C278" s="64"/>
      <c r="D278" s="65">
        <f>D279</f>
        <v>80</v>
      </c>
      <c r="E278" s="65">
        <f>E279</f>
        <v>80</v>
      </c>
      <c r="F278" s="56"/>
      <c r="G278" s="56"/>
      <c r="H278" s="60"/>
      <c r="I278" s="60"/>
      <c r="J278" s="59"/>
    </row>
    <row r="279" spans="1:10" ht="12.75">
      <c r="A279" s="62" t="s">
        <v>81</v>
      </c>
      <c r="B279" s="63"/>
      <c r="C279" s="64" t="s">
        <v>119</v>
      </c>
      <c r="D279" s="65">
        <v>80</v>
      </c>
      <c r="E279" s="65">
        <v>80</v>
      </c>
      <c r="F279" s="56"/>
      <c r="G279" s="56"/>
      <c r="H279" s="60"/>
      <c r="I279" s="60"/>
      <c r="J279" s="59"/>
    </row>
    <row r="280" spans="1:10" ht="12.75">
      <c r="A280" s="68" t="s">
        <v>160</v>
      </c>
      <c r="B280" s="63" t="s">
        <v>161</v>
      </c>
      <c r="C280" s="64"/>
      <c r="D280" s="65">
        <f>D281</f>
        <v>100</v>
      </c>
      <c r="E280" s="65">
        <f>E281</f>
        <v>100</v>
      </c>
      <c r="F280" s="56"/>
      <c r="G280" s="56"/>
      <c r="H280" s="60"/>
      <c r="I280" s="60"/>
      <c r="J280" s="59"/>
    </row>
    <row r="281" spans="1:10" ht="22.5">
      <c r="A281" s="28" t="s">
        <v>19</v>
      </c>
      <c r="B281" s="63"/>
      <c r="C281" s="64" t="s">
        <v>20</v>
      </c>
      <c r="D281" s="65">
        <v>100</v>
      </c>
      <c r="E281" s="65">
        <v>100</v>
      </c>
      <c r="F281" s="56"/>
      <c r="G281" s="56"/>
      <c r="H281" s="60"/>
      <c r="I281" s="60"/>
      <c r="J281" s="59"/>
    </row>
    <row r="282" spans="1:10" ht="12.75">
      <c r="A282" s="68" t="s">
        <v>162</v>
      </c>
      <c r="B282" s="63" t="s">
        <v>163</v>
      </c>
      <c r="C282" s="64"/>
      <c r="D282" s="65">
        <f>D283</f>
        <v>1650</v>
      </c>
      <c r="E282" s="65">
        <f>E283</f>
        <v>2182</v>
      </c>
      <c r="F282" s="56"/>
      <c r="G282" s="56"/>
      <c r="H282" s="60"/>
      <c r="I282" s="60"/>
      <c r="J282" s="59"/>
    </row>
    <row r="283" spans="1:10" ht="22.5">
      <c r="A283" s="28" t="s">
        <v>19</v>
      </c>
      <c r="B283" s="63"/>
      <c r="C283" s="64" t="s">
        <v>20</v>
      </c>
      <c r="D283" s="65">
        <v>1650</v>
      </c>
      <c r="E283" s="65">
        <v>2182</v>
      </c>
      <c r="F283" s="56"/>
      <c r="G283" s="56"/>
      <c r="H283" s="60"/>
      <c r="I283" s="60"/>
      <c r="J283" s="59"/>
    </row>
    <row r="284" spans="1:10" ht="22.5">
      <c r="A284" s="62" t="s">
        <v>164</v>
      </c>
      <c r="B284" s="63" t="s">
        <v>165</v>
      </c>
      <c r="C284" s="64"/>
      <c r="D284" s="65">
        <f>D285</f>
        <v>554.4</v>
      </c>
      <c r="E284" s="65">
        <f>E285</f>
        <v>543</v>
      </c>
      <c r="F284" s="56"/>
      <c r="G284" s="56"/>
      <c r="H284" s="60"/>
      <c r="I284" s="60"/>
      <c r="J284" s="59"/>
    </row>
    <row r="285" spans="1:10" ht="22.5">
      <c r="A285" s="62" t="s">
        <v>19</v>
      </c>
      <c r="B285" s="63"/>
      <c r="C285" s="64" t="s">
        <v>20</v>
      </c>
      <c r="D285" s="65">
        <v>554.4</v>
      </c>
      <c r="E285" s="65">
        <v>543</v>
      </c>
      <c r="F285" s="56"/>
      <c r="G285" s="56"/>
      <c r="H285" s="60"/>
      <c r="I285" s="60"/>
      <c r="J285" s="59"/>
    </row>
    <row r="286" spans="1:10" ht="22.5">
      <c r="A286" s="76" t="s">
        <v>166</v>
      </c>
      <c r="B286" s="63" t="s">
        <v>167</v>
      </c>
      <c r="C286" s="66"/>
      <c r="D286" s="65">
        <f>D287</f>
        <v>8000</v>
      </c>
      <c r="E286" s="65">
        <f>E287</f>
        <v>8000</v>
      </c>
      <c r="F286" s="56"/>
      <c r="G286" s="56"/>
      <c r="H286" s="60"/>
      <c r="I286" s="60"/>
      <c r="J286" s="59"/>
    </row>
    <row r="287" spans="1:10" ht="56.25">
      <c r="A287" s="67" t="s">
        <v>242</v>
      </c>
      <c r="B287" s="63" t="s">
        <v>168</v>
      </c>
      <c r="C287" s="66"/>
      <c r="D287" s="65">
        <f>D288</f>
        <v>8000</v>
      </c>
      <c r="E287" s="65">
        <f>E288</f>
        <v>8000</v>
      </c>
      <c r="F287" s="56"/>
      <c r="G287" s="56"/>
      <c r="H287" s="60"/>
      <c r="I287" s="60"/>
      <c r="J287" s="59"/>
    </row>
    <row r="288" spans="1:10" ht="22.5">
      <c r="A288" s="62" t="s">
        <v>19</v>
      </c>
      <c r="B288" s="63"/>
      <c r="C288" s="64" t="s">
        <v>20</v>
      </c>
      <c r="D288" s="65">
        <v>8000</v>
      </c>
      <c r="E288" s="65">
        <v>8000</v>
      </c>
      <c r="F288" s="56"/>
      <c r="G288" s="56"/>
      <c r="H288" s="60"/>
      <c r="I288" s="60"/>
      <c r="J288" s="59"/>
    </row>
    <row r="289" spans="1:10" ht="12.75">
      <c r="A289" s="68" t="s">
        <v>115</v>
      </c>
      <c r="B289" s="64" t="s">
        <v>169</v>
      </c>
      <c r="C289" s="64"/>
      <c r="D289" s="65">
        <f>D290+D292+D294+D298+D300+D302+D304+D307+D309</f>
        <v>76281.40000000001</v>
      </c>
      <c r="E289" s="65">
        <f>E290+E292+E294+E298+E300+E302+E304+E307+E309</f>
        <v>78139.7</v>
      </c>
      <c r="F289" s="56"/>
      <c r="G289" s="56"/>
      <c r="H289" s="60"/>
      <c r="I289" s="60"/>
      <c r="J289" s="59"/>
    </row>
    <row r="290" spans="1:10" ht="15.75" customHeight="1">
      <c r="A290" s="28" t="s">
        <v>170</v>
      </c>
      <c r="B290" s="64" t="s">
        <v>171</v>
      </c>
      <c r="C290" s="64"/>
      <c r="D290" s="65">
        <f>D291</f>
        <v>2500</v>
      </c>
      <c r="E290" s="65">
        <f>E291</f>
        <v>2622.5</v>
      </c>
      <c r="F290" s="56"/>
      <c r="G290" s="56"/>
      <c r="H290" s="60"/>
      <c r="I290" s="60"/>
      <c r="J290" s="59"/>
    </row>
    <row r="291" spans="1:10" ht="22.5">
      <c r="A291" s="28" t="s">
        <v>19</v>
      </c>
      <c r="B291" s="64"/>
      <c r="C291" s="64" t="s">
        <v>20</v>
      </c>
      <c r="D291" s="65">
        <v>2500</v>
      </c>
      <c r="E291" s="51">
        <v>2622.5</v>
      </c>
      <c r="F291" s="56"/>
      <c r="G291" s="56"/>
      <c r="H291" s="60"/>
      <c r="I291" s="60"/>
      <c r="J291" s="59"/>
    </row>
    <row r="292" spans="1:10" ht="12.75">
      <c r="A292" s="75" t="s">
        <v>172</v>
      </c>
      <c r="B292" s="64" t="s">
        <v>173</v>
      </c>
      <c r="C292" s="64"/>
      <c r="D292" s="65">
        <f>D293</f>
        <v>100</v>
      </c>
      <c r="E292" s="65">
        <f>E293</f>
        <v>0</v>
      </c>
      <c r="F292" s="56"/>
      <c r="G292" s="56"/>
      <c r="H292" s="60"/>
      <c r="I292" s="60"/>
      <c r="J292" s="59"/>
    </row>
    <row r="293" spans="1:10" ht="22.5">
      <c r="A293" s="28" t="s">
        <v>19</v>
      </c>
      <c r="B293" s="64"/>
      <c r="C293" s="64" t="s">
        <v>20</v>
      </c>
      <c r="D293" s="65">
        <v>100</v>
      </c>
      <c r="E293" s="51">
        <v>0</v>
      </c>
      <c r="F293" s="56"/>
      <c r="G293" s="56"/>
      <c r="H293" s="60"/>
      <c r="I293" s="60"/>
      <c r="J293" s="59"/>
    </row>
    <row r="294" spans="1:10" ht="12.75">
      <c r="A294" s="68" t="s">
        <v>78</v>
      </c>
      <c r="B294" s="64" t="s">
        <v>174</v>
      </c>
      <c r="C294" s="64"/>
      <c r="D294" s="65">
        <f>D297+D296+D295</f>
        <v>24188.6</v>
      </c>
      <c r="E294" s="65">
        <f>E297+E296+E295</f>
        <v>24132.2</v>
      </c>
      <c r="F294" s="56"/>
      <c r="G294" s="56"/>
      <c r="H294" s="60"/>
      <c r="I294" s="60"/>
      <c r="J294" s="59"/>
    </row>
    <row r="295" spans="1:10" ht="12.75">
      <c r="A295" s="28" t="s">
        <v>80</v>
      </c>
      <c r="B295" s="64"/>
      <c r="C295" s="29">
        <v>120</v>
      </c>
      <c r="D295" s="65">
        <v>23135</v>
      </c>
      <c r="E295" s="65">
        <v>23373.8</v>
      </c>
      <c r="F295" s="56"/>
      <c r="G295" s="56"/>
      <c r="H295" s="60"/>
      <c r="I295" s="60"/>
      <c r="J295" s="59"/>
    </row>
    <row r="296" spans="1:10" ht="22.5">
      <c r="A296" s="28" t="s">
        <v>19</v>
      </c>
      <c r="B296" s="64"/>
      <c r="C296" s="29">
        <v>240</v>
      </c>
      <c r="D296" s="65">
        <v>1033.6</v>
      </c>
      <c r="E296" s="65">
        <v>738.4</v>
      </c>
      <c r="F296" s="56"/>
      <c r="G296" s="56"/>
      <c r="H296" s="60"/>
      <c r="I296" s="60"/>
      <c r="J296" s="59"/>
    </row>
    <row r="297" spans="1:10" ht="12.75">
      <c r="A297" s="69" t="s">
        <v>81</v>
      </c>
      <c r="B297" s="64"/>
      <c r="C297" s="29">
        <v>850</v>
      </c>
      <c r="D297" s="65">
        <v>20</v>
      </c>
      <c r="E297" s="65">
        <v>20</v>
      </c>
      <c r="F297" s="56"/>
      <c r="G297" s="56"/>
      <c r="H297" s="60"/>
      <c r="I297" s="60"/>
      <c r="J297" s="59"/>
    </row>
    <row r="298" spans="1:10" ht="45">
      <c r="A298" s="28" t="s">
        <v>82</v>
      </c>
      <c r="B298" s="64" t="s">
        <v>175</v>
      </c>
      <c r="C298" s="64"/>
      <c r="D298" s="65">
        <f>D299</f>
        <v>766.5</v>
      </c>
      <c r="E298" s="65">
        <f>E299</f>
        <v>800</v>
      </c>
      <c r="F298" s="56"/>
      <c r="G298" s="56"/>
      <c r="H298" s="60"/>
      <c r="I298" s="60"/>
      <c r="J298" s="59"/>
    </row>
    <row r="299" spans="1:10" ht="22.5">
      <c r="A299" s="28" t="s">
        <v>84</v>
      </c>
      <c r="B299" s="29"/>
      <c r="C299" s="64" t="s">
        <v>176</v>
      </c>
      <c r="D299" s="65">
        <v>766.5</v>
      </c>
      <c r="E299" s="65">
        <v>800</v>
      </c>
      <c r="F299" s="56"/>
      <c r="G299" s="56"/>
      <c r="H299" s="60"/>
      <c r="I299" s="60"/>
      <c r="J299" s="59"/>
    </row>
    <row r="300" spans="1:10" ht="12.75">
      <c r="A300" s="28" t="s">
        <v>177</v>
      </c>
      <c r="B300" s="64" t="s">
        <v>178</v>
      </c>
      <c r="C300" s="64"/>
      <c r="D300" s="65">
        <f>D301</f>
        <v>27000</v>
      </c>
      <c r="E300" s="65">
        <f>E301</f>
        <v>24300</v>
      </c>
      <c r="F300" s="56"/>
      <c r="G300" s="56"/>
      <c r="H300" s="60"/>
      <c r="I300" s="60"/>
      <c r="J300" s="59"/>
    </row>
    <row r="301" spans="1:10" ht="12.75">
      <c r="A301" s="69" t="s">
        <v>81</v>
      </c>
      <c r="B301" s="64"/>
      <c r="C301" s="64" t="s">
        <v>119</v>
      </c>
      <c r="D301" s="65">
        <v>27000</v>
      </c>
      <c r="E301" s="65">
        <v>24300</v>
      </c>
      <c r="F301" s="56"/>
      <c r="G301" s="56"/>
      <c r="H301" s="60"/>
      <c r="I301" s="60"/>
      <c r="J301" s="59"/>
    </row>
    <row r="302" spans="1:10" ht="22.5">
      <c r="A302" s="68" t="s">
        <v>179</v>
      </c>
      <c r="B302" s="64" t="s">
        <v>180</v>
      </c>
      <c r="C302" s="64"/>
      <c r="D302" s="65">
        <f>D303</f>
        <v>4700</v>
      </c>
      <c r="E302" s="65">
        <f>E303</f>
        <v>4930.3</v>
      </c>
      <c r="F302" s="56"/>
      <c r="G302" s="56"/>
      <c r="H302" s="60"/>
      <c r="I302" s="60"/>
      <c r="J302" s="59"/>
    </row>
    <row r="303" spans="1:10" ht="22.5">
      <c r="A303" s="28" t="s">
        <v>19</v>
      </c>
      <c r="B303" s="64"/>
      <c r="C303" s="64" t="s">
        <v>20</v>
      </c>
      <c r="D303" s="65">
        <v>4700</v>
      </c>
      <c r="E303" s="65">
        <v>4930.3</v>
      </c>
      <c r="F303" s="56"/>
      <c r="G303" s="56"/>
      <c r="H303" s="60"/>
      <c r="I303" s="60"/>
      <c r="J303" s="59"/>
    </row>
    <row r="304" spans="1:10" ht="15" customHeight="1">
      <c r="A304" s="31" t="s">
        <v>340</v>
      </c>
      <c r="B304" s="30" t="s">
        <v>341</v>
      </c>
      <c r="C304" s="58"/>
      <c r="D304" s="55">
        <f>D305+D306</f>
        <v>6329</v>
      </c>
      <c r="E304" s="55">
        <f>E305+E306</f>
        <v>6329</v>
      </c>
      <c r="F304" s="56"/>
      <c r="G304" s="56"/>
      <c r="H304" s="60"/>
      <c r="I304" s="60"/>
      <c r="J304" s="59"/>
    </row>
    <row r="305" spans="1:10" ht="15" customHeight="1">
      <c r="A305" s="23" t="s">
        <v>80</v>
      </c>
      <c r="B305" s="30"/>
      <c r="C305" s="58">
        <v>120</v>
      </c>
      <c r="D305" s="55">
        <v>5044.4</v>
      </c>
      <c r="E305" s="55">
        <v>5044.4</v>
      </c>
      <c r="F305" s="56"/>
      <c r="G305" s="56"/>
      <c r="H305" s="60"/>
      <c r="I305" s="60"/>
      <c r="J305" s="59"/>
    </row>
    <row r="306" spans="1:10" ht="22.5">
      <c r="A306" s="31" t="s">
        <v>19</v>
      </c>
      <c r="B306" s="30"/>
      <c r="C306" s="58">
        <v>240</v>
      </c>
      <c r="D306" s="55">
        <v>1284.6</v>
      </c>
      <c r="E306" s="173">
        <v>1284.6</v>
      </c>
      <c r="F306" s="56"/>
      <c r="G306" s="56"/>
      <c r="H306" s="60"/>
      <c r="I306" s="60"/>
      <c r="J306" s="59"/>
    </row>
    <row r="307" spans="1:10" ht="12.75">
      <c r="A307" s="28" t="s">
        <v>189</v>
      </c>
      <c r="B307" s="64" t="s">
        <v>188</v>
      </c>
      <c r="C307" s="64"/>
      <c r="D307" s="65">
        <f>D308</f>
        <v>0</v>
      </c>
      <c r="E307" s="65">
        <f>E308</f>
        <v>5245</v>
      </c>
      <c r="F307" s="56"/>
      <c r="G307" s="56"/>
      <c r="H307" s="60"/>
      <c r="I307" s="60"/>
      <c r="J307" s="59"/>
    </row>
    <row r="308" spans="1:10" ht="12.75">
      <c r="A308" s="73" t="s">
        <v>185</v>
      </c>
      <c r="B308" s="64"/>
      <c r="C308" s="64" t="s">
        <v>186</v>
      </c>
      <c r="D308" s="65">
        <v>0</v>
      </c>
      <c r="E308" s="65">
        <v>5245</v>
      </c>
      <c r="F308" s="56"/>
      <c r="G308" s="56"/>
      <c r="H308" s="60"/>
      <c r="I308" s="60"/>
      <c r="J308" s="59"/>
    </row>
    <row r="309" spans="1:10" ht="12.75">
      <c r="A309" s="68" t="s">
        <v>101</v>
      </c>
      <c r="B309" s="64" t="s">
        <v>181</v>
      </c>
      <c r="C309" s="70"/>
      <c r="D309" s="65">
        <f>D310+D311</f>
        <v>10697.3</v>
      </c>
      <c r="E309" s="65">
        <f>E310+E311</f>
        <v>9780.7</v>
      </c>
      <c r="F309" s="56"/>
      <c r="G309" s="56"/>
      <c r="H309" s="60"/>
      <c r="I309" s="60"/>
      <c r="J309" s="59"/>
    </row>
    <row r="310" spans="1:10" ht="22.5">
      <c r="A310" s="28" t="s">
        <v>19</v>
      </c>
      <c r="B310" s="64"/>
      <c r="C310" s="64" t="s">
        <v>20</v>
      </c>
      <c r="D310" s="74">
        <v>10677.3</v>
      </c>
      <c r="E310" s="74">
        <v>9760.7</v>
      </c>
      <c r="F310" s="56"/>
      <c r="G310" s="56"/>
      <c r="H310" s="60"/>
      <c r="I310" s="60"/>
      <c r="J310" s="59"/>
    </row>
    <row r="311" spans="1:10" ht="12.75">
      <c r="A311" s="69" t="s">
        <v>81</v>
      </c>
      <c r="B311" s="64"/>
      <c r="C311" s="70" t="s">
        <v>119</v>
      </c>
      <c r="D311" s="65">
        <v>20</v>
      </c>
      <c r="E311" s="65">
        <v>20</v>
      </c>
      <c r="F311" s="56"/>
      <c r="G311" s="56"/>
      <c r="H311" s="60"/>
      <c r="I311" s="60"/>
      <c r="J311" s="59"/>
    </row>
    <row r="312" spans="1:10" ht="25.5">
      <c r="A312" s="108" t="s">
        <v>203</v>
      </c>
      <c r="B312" s="109" t="s">
        <v>182</v>
      </c>
      <c r="C312" s="110"/>
      <c r="D312" s="111">
        <f>D313+D316</f>
        <v>16653.3</v>
      </c>
      <c r="E312" s="111">
        <f>E313+E316</f>
        <v>14316.3</v>
      </c>
      <c r="F312" s="56"/>
      <c r="G312" s="56"/>
      <c r="H312" s="60"/>
      <c r="I312" s="60"/>
      <c r="J312" s="59"/>
    </row>
    <row r="313" spans="1:10" ht="18" customHeight="1">
      <c r="A313" s="95" t="s">
        <v>314</v>
      </c>
      <c r="B313" s="41" t="s">
        <v>316</v>
      </c>
      <c r="C313" s="41"/>
      <c r="D313" s="123">
        <f>D314</f>
        <v>1237.3</v>
      </c>
      <c r="E313" s="123">
        <f>E314</f>
        <v>1205.3</v>
      </c>
      <c r="F313" s="56"/>
      <c r="G313" s="56"/>
      <c r="H313" s="60"/>
      <c r="I313" s="60"/>
      <c r="J313" s="59"/>
    </row>
    <row r="314" spans="1:10" ht="15.75" customHeight="1">
      <c r="A314" s="95" t="s">
        <v>315</v>
      </c>
      <c r="B314" s="41" t="s">
        <v>317</v>
      </c>
      <c r="C314" s="36"/>
      <c r="D314" s="123">
        <v>1237.3</v>
      </c>
      <c r="E314" s="123">
        <f>E315</f>
        <v>1205.3</v>
      </c>
      <c r="F314" s="56"/>
      <c r="G314" s="56"/>
      <c r="H314" s="60"/>
      <c r="I314" s="60"/>
      <c r="J314" s="59"/>
    </row>
    <row r="315" spans="1:10" ht="18.75" customHeight="1">
      <c r="A315" s="23" t="s">
        <v>41</v>
      </c>
      <c r="B315" s="36"/>
      <c r="C315" s="41" t="s">
        <v>42</v>
      </c>
      <c r="D315" s="123">
        <v>1100.5</v>
      </c>
      <c r="E315" s="123">
        <v>1205.3</v>
      </c>
      <c r="F315" s="56"/>
      <c r="G315" s="56"/>
      <c r="H315" s="60"/>
      <c r="I315" s="60"/>
      <c r="J315" s="59"/>
    </row>
    <row r="316" spans="1:10" ht="22.5">
      <c r="A316" s="68" t="s">
        <v>183</v>
      </c>
      <c r="B316" s="70" t="s">
        <v>201</v>
      </c>
      <c r="C316" s="64"/>
      <c r="D316" s="65">
        <v>15416</v>
      </c>
      <c r="E316" s="65">
        <f>E317+E319</f>
        <v>13111</v>
      </c>
      <c r="F316" s="56"/>
      <c r="G316" s="56"/>
      <c r="H316" s="60"/>
      <c r="I316" s="60"/>
      <c r="J316" s="59"/>
    </row>
    <row r="317" spans="1:10" ht="22.5">
      <c r="A317" s="71" t="s">
        <v>184</v>
      </c>
      <c r="B317" s="70" t="s">
        <v>202</v>
      </c>
      <c r="C317" s="72"/>
      <c r="D317" s="65">
        <f>D318</f>
        <v>1000</v>
      </c>
      <c r="E317" s="65">
        <f>E318</f>
        <v>800</v>
      </c>
      <c r="F317" s="56"/>
      <c r="G317" s="56"/>
      <c r="H317" s="60"/>
      <c r="I317" s="60"/>
      <c r="J317" s="59"/>
    </row>
    <row r="318" spans="1:10" ht="12.75">
      <c r="A318" s="73" t="s">
        <v>185</v>
      </c>
      <c r="B318" s="64"/>
      <c r="C318" s="70" t="s">
        <v>186</v>
      </c>
      <c r="D318" s="65">
        <v>1000</v>
      </c>
      <c r="E318" s="65">
        <v>800</v>
      </c>
      <c r="F318" s="56"/>
      <c r="G318" s="56"/>
      <c r="H318" s="60"/>
      <c r="I318" s="60"/>
      <c r="J318" s="59"/>
    </row>
    <row r="319" spans="1:10" ht="33.75">
      <c r="A319" s="28" t="s">
        <v>187</v>
      </c>
      <c r="B319" s="70" t="s">
        <v>351</v>
      </c>
      <c r="C319" s="64"/>
      <c r="D319" s="65">
        <f>D320</f>
        <v>9849</v>
      </c>
      <c r="E319" s="65">
        <v>12311</v>
      </c>
      <c r="F319" s="56"/>
      <c r="G319" s="56"/>
      <c r="H319" s="60"/>
      <c r="I319" s="60"/>
      <c r="J319" s="59"/>
    </row>
    <row r="320" spans="1:10" ht="12.75">
      <c r="A320" s="73" t="s">
        <v>185</v>
      </c>
      <c r="B320" s="64"/>
      <c r="C320" s="70" t="s">
        <v>186</v>
      </c>
      <c r="D320" s="65">
        <v>9849</v>
      </c>
      <c r="E320" s="65">
        <v>14984</v>
      </c>
      <c r="F320" s="56"/>
      <c r="G320" s="56"/>
      <c r="H320" s="60"/>
      <c r="I320" s="60"/>
      <c r="J320" s="59"/>
    </row>
    <row r="321" spans="1:10" ht="38.25" customHeight="1">
      <c r="A321" s="170" t="s">
        <v>349</v>
      </c>
      <c r="B321" s="101" t="s">
        <v>197</v>
      </c>
      <c r="C321" s="101"/>
      <c r="D321" s="111">
        <f>D322+D327+D330+D341+D343</f>
        <v>201678.4</v>
      </c>
      <c r="E321" s="111">
        <f>E322+E327+E330+E343</f>
        <v>203204.1</v>
      </c>
      <c r="F321" s="56"/>
      <c r="G321" s="56"/>
      <c r="H321" s="60"/>
      <c r="I321" s="60"/>
      <c r="J321" s="59"/>
    </row>
    <row r="322" spans="1:10" ht="21" customHeight="1">
      <c r="A322" s="84" t="s">
        <v>195</v>
      </c>
      <c r="B322" s="98" t="s">
        <v>198</v>
      </c>
      <c r="C322" s="99"/>
      <c r="D322" s="114">
        <f>D323+D325</f>
        <v>4333</v>
      </c>
      <c r="E322" s="114">
        <f>E323+E325</f>
        <v>4545.3</v>
      </c>
      <c r="F322" s="56"/>
      <c r="G322" s="56"/>
      <c r="H322" s="60"/>
      <c r="I322" s="60"/>
      <c r="J322" s="59"/>
    </row>
    <row r="323" spans="1:10" ht="21" customHeight="1">
      <c r="A323" s="80" t="s">
        <v>158</v>
      </c>
      <c r="B323" s="98" t="s">
        <v>199</v>
      </c>
      <c r="C323" s="99"/>
      <c r="D323" s="114">
        <f>D324</f>
        <v>4183</v>
      </c>
      <c r="E323" s="114">
        <f>E324</f>
        <v>4395.3</v>
      </c>
      <c r="F323" s="56"/>
      <c r="G323" s="56"/>
      <c r="H323" s="60"/>
      <c r="I323" s="60"/>
      <c r="J323" s="59"/>
    </row>
    <row r="324" spans="1:10" ht="30.75" customHeight="1">
      <c r="A324" s="77" t="s">
        <v>19</v>
      </c>
      <c r="B324" s="98"/>
      <c r="C324" s="99">
        <v>240</v>
      </c>
      <c r="D324" s="114">
        <v>4183</v>
      </c>
      <c r="E324" s="114">
        <v>4395.3</v>
      </c>
      <c r="F324" s="56"/>
      <c r="G324" s="56"/>
      <c r="H324" s="60"/>
      <c r="I324" s="60"/>
      <c r="J324" s="59"/>
    </row>
    <row r="325" spans="1:10" ht="18.75" customHeight="1">
      <c r="A325" s="119" t="s">
        <v>323</v>
      </c>
      <c r="B325" s="98" t="s">
        <v>324</v>
      </c>
      <c r="C325" s="99"/>
      <c r="D325" s="114">
        <f>D326</f>
        <v>150</v>
      </c>
      <c r="E325" s="114">
        <f>E326</f>
        <v>150</v>
      </c>
      <c r="F325" s="56"/>
      <c r="G325" s="56"/>
      <c r="H325" s="60"/>
      <c r="I325" s="60"/>
      <c r="J325" s="59"/>
    </row>
    <row r="326" spans="1:10" ht="22.5" customHeight="1">
      <c r="A326" s="119" t="s">
        <v>19</v>
      </c>
      <c r="B326" s="98"/>
      <c r="C326" s="99">
        <v>240</v>
      </c>
      <c r="D326" s="114">
        <v>150</v>
      </c>
      <c r="E326" s="114">
        <v>150</v>
      </c>
      <c r="F326" s="56"/>
      <c r="G326" s="56"/>
      <c r="H326" s="60"/>
      <c r="I326" s="60"/>
      <c r="J326" s="59"/>
    </row>
    <row r="327" spans="1:10" ht="14.25" customHeight="1">
      <c r="A327" s="84" t="s">
        <v>196</v>
      </c>
      <c r="B327" s="98" t="s">
        <v>200</v>
      </c>
      <c r="C327" s="99"/>
      <c r="D327" s="114">
        <f>D328</f>
        <v>12795.2</v>
      </c>
      <c r="E327" s="114">
        <f>E328</f>
        <v>13422.1</v>
      </c>
      <c r="F327" s="56"/>
      <c r="G327" s="56"/>
      <c r="H327" s="60"/>
      <c r="I327" s="60"/>
      <c r="J327" s="59"/>
    </row>
    <row r="328" spans="1:10" ht="14.25" customHeight="1">
      <c r="A328" s="153" t="s">
        <v>327</v>
      </c>
      <c r="B328" s="98" t="s">
        <v>328</v>
      </c>
      <c r="C328" s="154"/>
      <c r="D328" s="113">
        <f>D329</f>
        <v>12795.2</v>
      </c>
      <c r="E328" s="114">
        <f>E329</f>
        <v>13422.1</v>
      </c>
      <c r="F328" s="56"/>
      <c r="G328" s="56"/>
      <c r="H328" s="60"/>
      <c r="I328" s="60"/>
      <c r="J328" s="59"/>
    </row>
    <row r="329" spans="1:10" ht="27" customHeight="1">
      <c r="A329" s="31" t="s">
        <v>23</v>
      </c>
      <c r="B329" s="98"/>
      <c r="C329" s="99">
        <v>630</v>
      </c>
      <c r="D329" s="114">
        <v>12795.2</v>
      </c>
      <c r="E329" s="114">
        <v>13422.1</v>
      </c>
      <c r="F329" s="56"/>
      <c r="G329" s="56"/>
      <c r="H329" s="60"/>
      <c r="I329" s="60"/>
      <c r="J329" s="59"/>
    </row>
    <row r="330" spans="1:10" ht="30.75" customHeight="1">
      <c r="A330" s="77" t="s">
        <v>204</v>
      </c>
      <c r="B330" s="98" t="s">
        <v>208</v>
      </c>
      <c r="C330" s="99"/>
      <c r="D330" s="113">
        <f>D331+D333+D335+D337+D339</f>
        <v>63377.3</v>
      </c>
      <c r="E330" s="113">
        <f>E331+E333+E335+E337+E339</f>
        <v>65355.100000000006</v>
      </c>
      <c r="F330" s="56"/>
      <c r="G330" s="56"/>
      <c r="H330" s="60"/>
      <c r="I330" s="60"/>
      <c r="J330" s="59"/>
    </row>
    <row r="331" spans="1:10" ht="18" customHeight="1">
      <c r="A331" s="77" t="s">
        <v>205</v>
      </c>
      <c r="B331" s="98" t="s">
        <v>209</v>
      </c>
      <c r="C331" s="99"/>
      <c r="D331" s="114">
        <f>D332</f>
        <v>39336.1</v>
      </c>
      <c r="E331" s="114">
        <f>E332</f>
        <v>41238.3</v>
      </c>
      <c r="F331" s="56"/>
      <c r="G331" s="56"/>
      <c r="H331" s="60"/>
      <c r="I331" s="60"/>
      <c r="J331" s="59"/>
    </row>
    <row r="332" spans="1:10" ht="30.75" customHeight="1">
      <c r="A332" s="77" t="s">
        <v>19</v>
      </c>
      <c r="B332" s="98"/>
      <c r="C332" s="99">
        <v>240</v>
      </c>
      <c r="D332" s="114">
        <v>39336.1</v>
      </c>
      <c r="E332" s="114">
        <v>41238.3</v>
      </c>
      <c r="F332" s="56"/>
      <c r="G332" s="56"/>
      <c r="H332" s="60"/>
      <c r="I332" s="60"/>
      <c r="J332" s="59"/>
    </row>
    <row r="333" spans="1:10" ht="20.25" customHeight="1">
      <c r="A333" s="77" t="s">
        <v>206</v>
      </c>
      <c r="B333" s="98" t="s">
        <v>210</v>
      </c>
      <c r="C333" s="99"/>
      <c r="D333" s="114">
        <f>D334</f>
        <v>12512.7</v>
      </c>
      <c r="E333" s="114">
        <f>E334</f>
        <v>13125.8</v>
      </c>
      <c r="F333" s="56"/>
      <c r="G333" s="56"/>
      <c r="H333" s="60"/>
      <c r="I333" s="60"/>
      <c r="J333" s="59"/>
    </row>
    <row r="334" spans="1:10" ht="27" customHeight="1">
      <c r="A334" s="77" t="s">
        <v>19</v>
      </c>
      <c r="B334" s="98"/>
      <c r="C334" s="99">
        <v>240</v>
      </c>
      <c r="D334" s="114">
        <v>12512.7</v>
      </c>
      <c r="E334" s="114">
        <v>13125.8</v>
      </c>
      <c r="F334" s="56"/>
      <c r="G334" s="56"/>
      <c r="H334" s="60"/>
      <c r="I334" s="60"/>
      <c r="J334" s="59"/>
    </row>
    <row r="335" spans="1:5" ht="12.75">
      <c r="A335" s="77" t="s">
        <v>170</v>
      </c>
      <c r="B335" s="98" t="s">
        <v>211</v>
      </c>
      <c r="C335" s="99"/>
      <c r="D335" s="114">
        <f>D336</f>
        <v>9874.9</v>
      </c>
      <c r="E335" s="114">
        <f>E336</f>
        <v>10359.7</v>
      </c>
    </row>
    <row r="336" spans="1:5" ht="22.5">
      <c r="A336" s="77" t="s">
        <v>19</v>
      </c>
      <c r="B336" s="98"/>
      <c r="C336" s="99">
        <v>240</v>
      </c>
      <c r="D336" s="114">
        <v>9874.9</v>
      </c>
      <c r="E336" s="114">
        <v>10359.7</v>
      </c>
    </row>
    <row r="337" spans="1:5" ht="12.75">
      <c r="A337" s="151" t="s">
        <v>325</v>
      </c>
      <c r="B337" s="98" t="s">
        <v>326</v>
      </c>
      <c r="C337" s="99"/>
      <c r="D337" s="114">
        <f>D338</f>
        <v>1051.9</v>
      </c>
      <c r="E337" s="114">
        <f>E338</f>
        <v>0</v>
      </c>
    </row>
    <row r="338" spans="1:5" ht="12.75">
      <c r="A338" s="152" t="s">
        <v>185</v>
      </c>
      <c r="B338" s="98"/>
      <c r="C338" s="99">
        <v>410</v>
      </c>
      <c r="D338" s="114">
        <v>1051.9</v>
      </c>
      <c r="E338" s="114">
        <v>0</v>
      </c>
    </row>
    <row r="339" spans="1:5" ht="12.75">
      <c r="A339" s="78" t="s">
        <v>238</v>
      </c>
      <c r="B339" s="98" t="s">
        <v>239</v>
      </c>
      <c r="C339" s="98"/>
      <c r="D339" s="113">
        <f>D340</f>
        <v>601.7</v>
      </c>
      <c r="E339" s="113">
        <f>E340</f>
        <v>631.3</v>
      </c>
    </row>
    <row r="340" spans="1:5" ht="22.5">
      <c r="A340" s="78" t="s">
        <v>19</v>
      </c>
      <c r="B340" s="98"/>
      <c r="C340" s="99">
        <v>240</v>
      </c>
      <c r="D340" s="113">
        <v>601.7</v>
      </c>
      <c r="E340" s="114">
        <v>631.3</v>
      </c>
    </row>
    <row r="341" spans="1:5" ht="22.5">
      <c r="A341" s="169" t="s">
        <v>347</v>
      </c>
      <c r="B341" s="98" t="s">
        <v>346</v>
      </c>
      <c r="C341" s="99"/>
      <c r="D341" s="113">
        <f>D342</f>
        <v>5961.1</v>
      </c>
      <c r="E341" s="113">
        <f>E342</f>
        <v>0</v>
      </c>
    </row>
    <row r="342" spans="1:5" ht="12.75">
      <c r="A342" s="73" t="s">
        <v>185</v>
      </c>
      <c r="B342" s="98"/>
      <c r="C342" s="99">
        <v>410</v>
      </c>
      <c r="D342" s="114">
        <v>5961.1</v>
      </c>
      <c r="E342" s="114">
        <v>0</v>
      </c>
    </row>
    <row r="343" spans="1:5" ht="12.75">
      <c r="A343" s="77" t="s">
        <v>212</v>
      </c>
      <c r="B343" s="98" t="s">
        <v>215</v>
      </c>
      <c r="C343" s="99"/>
      <c r="D343" s="114">
        <f>D344+D347+D350+D352+D357+D360</f>
        <v>115211.79999999999</v>
      </c>
      <c r="E343" s="114">
        <f>E344+E347+E350+E352+E357+E360</f>
        <v>119881.6</v>
      </c>
    </row>
    <row r="344" spans="1:5" ht="18.75" customHeight="1">
      <c r="A344" s="81" t="s">
        <v>78</v>
      </c>
      <c r="B344" s="98" t="s">
        <v>216</v>
      </c>
      <c r="C344" s="98"/>
      <c r="D344" s="114">
        <f>D345+D346</f>
        <v>13112</v>
      </c>
      <c r="E344" s="114">
        <f>E345+E346</f>
        <v>13488.4</v>
      </c>
    </row>
    <row r="345" spans="1:5" ht="21" customHeight="1">
      <c r="A345" s="78" t="s">
        <v>80</v>
      </c>
      <c r="B345" s="98"/>
      <c r="C345" s="99">
        <v>120</v>
      </c>
      <c r="D345" s="114">
        <v>12678.1</v>
      </c>
      <c r="E345" s="114">
        <v>13033.1</v>
      </c>
    </row>
    <row r="346" spans="1:5" ht="22.5">
      <c r="A346" s="78" t="s">
        <v>19</v>
      </c>
      <c r="B346" s="98"/>
      <c r="C346" s="99">
        <v>240</v>
      </c>
      <c r="D346" s="114">
        <v>433.9</v>
      </c>
      <c r="E346" s="114">
        <v>455.3</v>
      </c>
    </row>
    <row r="347" spans="1:5" ht="12.75">
      <c r="A347" s="78" t="s">
        <v>233</v>
      </c>
      <c r="B347" s="98" t="s">
        <v>234</v>
      </c>
      <c r="C347" s="98"/>
      <c r="D347" s="113">
        <f>D348+D349</f>
        <v>2755.8</v>
      </c>
      <c r="E347" s="113">
        <f>E348+E349</f>
        <v>2811</v>
      </c>
    </row>
    <row r="348" spans="1:5" ht="22.5">
      <c r="A348" s="78" t="s">
        <v>19</v>
      </c>
      <c r="B348" s="98"/>
      <c r="C348" s="99">
        <v>240</v>
      </c>
      <c r="D348" s="113">
        <v>20.9</v>
      </c>
      <c r="E348" s="65">
        <v>21.4</v>
      </c>
    </row>
    <row r="349" spans="1:5" ht="12.75">
      <c r="A349" s="78" t="s">
        <v>41</v>
      </c>
      <c r="B349" s="98"/>
      <c r="C349" s="98" t="s">
        <v>42</v>
      </c>
      <c r="D349" s="113">
        <v>2734.9</v>
      </c>
      <c r="E349" s="65">
        <v>2789.6</v>
      </c>
    </row>
    <row r="350" spans="1:5" ht="45">
      <c r="A350" s="28" t="s">
        <v>82</v>
      </c>
      <c r="B350" s="116" t="s">
        <v>241</v>
      </c>
      <c r="C350" s="99"/>
      <c r="D350" s="117">
        <f>D351</f>
        <v>177.8</v>
      </c>
      <c r="E350" s="117">
        <f>E351</f>
        <v>179.5</v>
      </c>
    </row>
    <row r="351" spans="1:5" ht="22.5">
      <c r="A351" s="32" t="s">
        <v>84</v>
      </c>
      <c r="B351" s="116"/>
      <c r="C351" s="116" t="s">
        <v>176</v>
      </c>
      <c r="D351" s="74">
        <v>177.8</v>
      </c>
      <c r="E351" s="74">
        <v>179.5</v>
      </c>
    </row>
    <row r="352" spans="1:5" ht="12.75">
      <c r="A352" s="82" t="s">
        <v>25</v>
      </c>
      <c r="B352" s="98" t="s">
        <v>217</v>
      </c>
      <c r="C352" s="98"/>
      <c r="D352" s="113">
        <f>D353+D354+D355+D356</f>
        <v>34678.2</v>
      </c>
      <c r="E352" s="113">
        <f>E353+E354+E355+E356</f>
        <v>36018.7</v>
      </c>
    </row>
    <row r="353" spans="1:5" ht="12.75">
      <c r="A353" s="82" t="s">
        <v>213</v>
      </c>
      <c r="B353" s="101"/>
      <c r="C353" s="98" t="s">
        <v>218</v>
      </c>
      <c r="D353" s="113">
        <v>27565.5</v>
      </c>
      <c r="E353" s="114">
        <v>28137.1</v>
      </c>
    </row>
    <row r="354" spans="1:5" ht="22.5">
      <c r="A354" s="78" t="s">
        <v>19</v>
      </c>
      <c r="B354" s="98"/>
      <c r="C354" s="99">
        <v>240</v>
      </c>
      <c r="D354" s="113">
        <v>6837.2</v>
      </c>
      <c r="E354" s="114">
        <v>7580.5</v>
      </c>
    </row>
    <row r="355" spans="1:5" ht="12.75">
      <c r="A355" s="83" t="s">
        <v>214</v>
      </c>
      <c r="B355" s="98"/>
      <c r="C355" s="98" t="s">
        <v>219</v>
      </c>
      <c r="D355" s="113">
        <v>228.6</v>
      </c>
      <c r="E355" s="114">
        <v>251.6</v>
      </c>
    </row>
    <row r="356" spans="1:5" ht="12.75">
      <c r="A356" s="83" t="s">
        <v>81</v>
      </c>
      <c r="B356" s="98"/>
      <c r="C356" s="99">
        <v>850</v>
      </c>
      <c r="D356" s="113">
        <v>46.9</v>
      </c>
      <c r="E356" s="114">
        <v>49.5</v>
      </c>
    </row>
    <row r="357" spans="1:5" ht="27" customHeight="1">
      <c r="A357" s="78" t="s">
        <v>235</v>
      </c>
      <c r="B357" s="98" t="s">
        <v>236</v>
      </c>
      <c r="C357" s="98"/>
      <c r="D357" s="65">
        <f>D358+D359</f>
        <v>55711</v>
      </c>
      <c r="E357" s="65">
        <f>E358+E359</f>
        <v>58607</v>
      </c>
    </row>
    <row r="358" spans="1:5" ht="18" customHeight="1">
      <c r="A358" s="78" t="s">
        <v>41</v>
      </c>
      <c r="B358" s="101"/>
      <c r="C358" s="98" t="s">
        <v>42</v>
      </c>
      <c r="D358" s="113">
        <v>55284.4</v>
      </c>
      <c r="E358" s="65">
        <v>58154.8</v>
      </c>
    </row>
    <row r="359" spans="1:5" ht="22.5">
      <c r="A359" s="78" t="s">
        <v>19</v>
      </c>
      <c r="B359" s="98"/>
      <c r="C359" s="99">
        <v>240</v>
      </c>
      <c r="D359" s="113">
        <v>426.6</v>
      </c>
      <c r="E359" s="65">
        <v>452.2</v>
      </c>
    </row>
    <row r="360" spans="1:5" ht="22.5">
      <c r="A360" s="77" t="s">
        <v>193</v>
      </c>
      <c r="B360" s="98" t="s">
        <v>220</v>
      </c>
      <c r="C360" s="98"/>
      <c r="D360" s="113">
        <f>D361+D362</f>
        <v>8777</v>
      </c>
      <c r="E360" s="113">
        <f>E361+E362</f>
        <v>8777</v>
      </c>
    </row>
    <row r="361" spans="1:5" ht="12.75">
      <c r="A361" s="82" t="s">
        <v>213</v>
      </c>
      <c r="B361" s="98"/>
      <c r="C361" s="98" t="s">
        <v>218</v>
      </c>
      <c r="D361" s="113">
        <v>7784.8</v>
      </c>
      <c r="E361" s="113">
        <v>7784.8</v>
      </c>
    </row>
    <row r="362" spans="1:5" ht="22.5">
      <c r="A362" s="78" t="s">
        <v>19</v>
      </c>
      <c r="B362" s="98"/>
      <c r="C362" s="99">
        <v>240</v>
      </c>
      <c r="D362" s="113">
        <v>992.2</v>
      </c>
      <c r="E362" s="113">
        <v>992.2</v>
      </c>
    </row>
    <row r="363" spans="1:5" ht="38.25">
      <c r="A363" s="112" t="s">
        <v>221</v>
      </c>
      <c r="B363" s="101" t="s">
        <v>226</v>
      </c>
      <c r="C363" s="102"/>
      <c r="D363" s="148">
        <f>D364+D367+D370</f>
        <v>106537.59999999999</v>
      </c>
      <c r="E363" s="148">
        <f>E364+E367+E370</f>
        <v>108528.59999999999</v>
      </c>
    </row>
    <row r="364" spans="1:5" ht="22.5">
      <c r="A364" s="100" t="s">
        <v>222</v>
      </c>
      <c r="B364" s="98" t="s">
        <v>227</v>
      </c>
      <c r="C364" s="118"/>
      <c r="D364" s="114">
        <f>D365</f>
        <v>70872.9</v>
      </c>
      <c r="E364" s="114">
        <f>E365</f>
        <v>71547.4</v>
      </c>
    </row>
    <row r="365" spans="1:5" ht="12.75">
      <c r="A365" s="100" t="s">
        <v>160</v>
      </c>
      <c r="B365" s="98" t="s">
        <v>228</v>
      </c>
      <c r="C365" s="118"/>
      <c r="D365" s="114">
        <f>D366</f>
        <v>70872.9</v>
      </c>
      <c r="E365" s="114">
        <f>E366</f>
        <v>71547.4</v>
      </c>
    </row>
    <row r="366" spans="1:5" ht="22.5">
      <c r="A366" s="78" t="s">
        <v>19</v>
      </c>
      <c r="B366" s="98"/>
      <c r="C366" s="99">
        <v>240</v>
      </c>
      <c r="D366" s="114">
        <v>70872.9</v>
      </c>
      <c r="E366" s="65">
        <v>71547.4</v>
      </c>
    </row>
    <row r="367" spans="1:5" ht="22.5">
      <c r="A367" s="77" t="s">
        <v>223</v>
      </c>
      <c r="B367" s="98" t="s">
        <v>229</v>
      </c>
      <c r="C367" s="118"/>
      <c r="D367" s="114">
        <f>D368</f>
        <v>20600</v>
      </c>
      <c r="E367" s="114">
        <f>E368</f>
        <v>20600</v>
      </c>
    </row>
    <row r="368" spans="1:5" ht="12.75">
      <c r="A368" s="100" t="s">
        <v>160</v>
      </c>
      <c r="B368" s="98" t="s">
        <v>230</v>
      </c>
      <c r="C368" s="118"/>
      <c r="D368" s="114">
        <f>D369</f>
        <v>20600</v>
      </c>
      <c r="E368" s="114">
        <f>E369</f>
        <v>20600</v>
      </c>
    </row>
    <row r="369" spans="1:5" ht="22.5">
      <c r="A369" s="77" t="s">
        <v>19</v>
      </c>
      <c r="B369" s="98"/>
      <c r="C369" s="118" t="s">
        <v>20</v>
      </c>
      <c r="D369" s="114">
        <v>20600</v>
      </c>
      <c r="E369" s="65">
        <v>20600</v>
      </c>
    </row>
    <row r="370" spans="1:5" ht="34.5">
      <c r="A370" s="119" t="s">
        <v>224</v>
      </c>
      <c r="B370" s="98" t="s">
        <v>231</v>
      </c>
      <c r="C370" s="115"/>
      <c r="D370" s="114">
        <f>D371</f>
        <v>15064.7</v>
      </c>
      <c r="E370" s="114">
        <f>E371</f>
        <v>16381.2</v>
      </c>
    </row>
    <row r="371" spans="1:5" ht="23.25">
      <c r="A371" s="77" t="s">
        <v>225</v>
      </c>
      <c r="B371" s="98" t="s">
        <v>232</v>
      </c>
      <c r="C371" s="115"/>
      <c r="D371" s="114">
        <f>D372</f>
        <v>15064.7</v>
      </c>
      <c r="E371" s="114">
        <f>E372</f>
        <v>16381.2</v>
      </c>
    </row>
    <row r="372" spans="1:5" ht="23.25">
      <c r="A372" s="77" t="s">
        <v>19</v>
      </c>
      <c r="B372" s="115"/>
      <c r="C372" s="99">
        <v>240</v>
      </c>
      <c r="D372" s="114">
        <v>15064.7</v>
      </c>
      <c r="E372" s="65">
        <v>16381.2</v>
      </c>
    </row>
    <row r="373" spans="1:5" ht="16.5" customHeight="1">
      <c r="A373" s="120" t="s">
        <v>243</v>
      </c>
      <c r="B373" s="20"/>
      <c r="C373" s="20"/>
      <c r="D373" s="150">
        <f>D12+D35+D45+D48+D69+D154+D159+D165+D168+D188+D198+D274+D312+D321+D363</f>
        <v>3058060.0999999996</v>
      </c>
      <c r="E373" s="150">
        <f>E12+E35+E45+E48+E69+E154+E159+E165+E168+E188+E198+E274+E312+E321+E363</f>
        <v>3096437.4000000004</v>
      </c>
    </row>
    <row r="375" ht="12.75">
      <c r="D375" s="174"/>
    </row>
    <row r="377" ht="12.75">
      <c r="D377" s="174"/>
    </row>
  </sheetData>
  <sheetProtection/>
  <mergeCells count="1">
    <mergeCell ref="A9:E9"/>
  </mergeCells>
  <printOptions horizontalCentered="1"/>
  <pageMargins left="0.1968503937007874" right="0.1968503937007874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PobegimovaTA</cp:lastModifiedBy>
  <cp:lastPrinted>2015-08-18T12:48:43Z</cp:lastPrinted>
  <dcterms:created xsi:type="dcterms:W3CDTF">1996-10-08T23:32:33Z</dcterms:created>
  <dcterms:modified xsi:type="dcterms:W3CDTF">2015-11-12T14:10:26Z</dcterms:modified>
  <cp:category/>
  <cp:version/>
  <cp:contentType/>
  <cp:contentStatus/>
</cp:coreProperties>
</file>