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<sst xmlns="http://schemas.openxmlformats.org/spreadsheetml/2006/main" count="1553" uniqueCount="780">
  <si>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</si>
  <si>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</si>
  <si>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</si>
  <si>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</si>
  <si>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</si>
  <si>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</si>
  <si>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</si>
  <si>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</si>
  <si>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</si>
  <si>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</si>
  <si>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</si>
  <si>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</si>
  <si>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</si>
  <si>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</si>
  <si>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</si>
  <si>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</si>
  <si>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</si>
  <si>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</si>
  <si>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</si>
  <si>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</si>
  <si>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</si>
  <si>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</si>
  <si>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</si>
  <si>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</si>
  <si>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</si>
  <si>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</si>
  <si>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</si>
  <si>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</si>
  <si>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</si>
  <si>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</si>
  <si>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</si>
  <si>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</si>
  <si>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</si>
  <si>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</si>
  <si>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</si>
  <si>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</si>
  <si>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</si>
  <si>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</si>
  <si>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</si>
  <si>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</si>
  <si>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</si>
  <si>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</si>
  <si>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</si>
  <si>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</si>
  <si>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</si>
  <si>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</si>
  <si>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</si>
  <si>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</si>
  <si>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</si>
  <si>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</si>
  <si>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</si>
  <si>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</si>
  <si>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</si>
  <si>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</si>
  <si>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</si>
  <si>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</si>
  <si>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</si>
  <si>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</si>
  <si>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</si>
  <si>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</si>
  <si>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</si>
  <si>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</si>
  <si>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</si>
  <si>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</si>
  <si>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</si>
  <si>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</si>
  <si>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</si>
  <si>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</si>
  <si>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</si>
  <si>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</si>
  <si>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</si>
  <si>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</si>
  <si>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</si>
  <si>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</si>
  <si>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</si>
  <si>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</si>
  <si>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</si>
  <si>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</si>
  <si>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</si>
  <si>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</si>
  <si>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</si>
  <si>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</si>
  <si>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</si>
  <si>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</si>
  <si>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</si>
  <si>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Софинансирование на капвложеные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</si>
  <si>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</si>
  <si>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</si>
  <si>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</si>
  <si>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</si>
  <si>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</si>
  <si>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</si>
  <si>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</si>
  <si>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</si>
  <si>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</si>
  <si>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</si>
  <si>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</si>
  <si>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</si>
  <si>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</si>
  <si>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</si>
  <si>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</si>
  <si>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</si>
  <si>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</si>
  <si>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</si>
  <si>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</si>
  <si>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</si>
  <si>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</si>
  <si>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</si>
  <si>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</si>
  <si>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</si>
  <si>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</si>
  <si>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</si>
  <si>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</si>
  <si>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</si>
  <si>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</si>
  <si>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</si>
  <si>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</si>
  <si>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</si>
  <si>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</si>
  <si>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</si>
  <si>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</si>
  <si>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</si>
  <si>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</si>
  <si>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</si>
  <si>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Исполнено за первое полугодие 2016 года</t>
  </si>
  <si>
    <t>Целевая статья</t>
  </si>
  <si>
    <t>Отчет об исполнении бюджета городского округа Электросталь Московской области за первое полугодие   2016 года по расходам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</si>
  <si>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</si>
  <si>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</si>
  <si>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</si>
  <si>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</si>
  <si>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</si>
  <si>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</si>
  <si>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</si>
  <si>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</si>
  <si>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</si>
  <si>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</si>
  <si>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</si>
  <si>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</si>
  <si>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</si>
  <si>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</si>
  <si>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</si>
  <si>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</si>
  <si>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</si>
  <si>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</si>
  <si>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</si>
  <si>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</si>
  <si>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</si>
  <si>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</si>
  <si>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</si>
  <si>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</si>
  <si>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</si>
  <si>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</si>
  <si>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</si>
  <si>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</si>
  <si>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</si>
  <si>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</si>
  <si>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</si>
  <si>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</si>
  <si>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</si>
  <si>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</si>
  <si>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</si>
  <si>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</si>
  <si>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</si>
  <si>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</si>
  <si>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</si>
  <si>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</si>
  <si>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</si>
  <si>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</si>
  <si>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</si>
  <si>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</si>
  <si>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</si>
  <si>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</si>
  <si>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</si>
  <si>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</si>
  <si>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</si>
  <si>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</si>
  <si>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</si>
  <si>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</si>
  <si>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</si>
  <si>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</si>
  <si>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</si>
  <si>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</si>
  <si>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</si>
  <si>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</si>
  <si>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</si>
  <si>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</si>
  <si>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</si>
  <si>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</si>
  <si>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</si>
  <si>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</si>
  <si>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</si>
  <si>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</si>
  <si>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</si>
  <si>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</si>
  <si>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</si>
  <si>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</si>
  <si>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</si>
  <si>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</si>
  <si>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</si>
  <si>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</si>
  <si>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</si>
  <si>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</si>
  <si>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</si>
  <si>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</si>
  <si>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</si>
  <si>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</si>
  <si>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</si>
  <si>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</si>
  <si>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</si>
  <si>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</si>
  <si>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</si>
  <si>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</si>
  <si>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</si>
  <si>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</si>
  <si>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</si>
  <si>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</si>
  <si>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</si>
  <si>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</si>
  <si>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</si>
  <si>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</si>
  <si>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</si>
  <si>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</si>
  <si>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</si>
  <si>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</si>
  <si>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</si>
  <si>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</si>
  <si>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</si>
  <si>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</si>
  <si>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</si>
  <si>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</si>
  <si>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</si>
  <si>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</si>
  <si>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</si>
  <si>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</si>
  <si>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</si>
  <si>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</si>
  <si>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</si>
  <si>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</si>
  <si>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</si>
  <si>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</si>
  <si>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</si>
  <si>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</si>
  <si>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</si>
  <si>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</si>
  <si>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</si>
  <si>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</si>
  <si>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</si>
  <si>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</si>
  <si>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</si>
  <si>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</si>
  <si>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</si>
  <si>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</si>
  <si>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</si>
  <si>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</si>
  <si>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</si>
  <si>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</si>
  <si>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</si>
  <si>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</si>
  <si>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</si>
  <si>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</si>
  <si>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</si>
  <si>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</si>
  <si>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</si>
  <si>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</si>
  <si>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</si>
  <si>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</si>
  <si>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</si>
  <si>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</si>
  <si>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</si>
  <si>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</si>
  <si>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</si>
  <si>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</si>
  <si>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</si>
  <si>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</si>
  <si>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</si>
  <si>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</si>
  <si>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</si>
  <si>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</si>
  <si>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</si>
  <si>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</si>
  <si>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</si>
  <si>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</si>
  <si>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</si>
  <si>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</si>
  <si>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</si>
  <si>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</si>
  <si>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</si>
  <si>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</si>
  <si>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</si>
  <si>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</si>
  <si>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</si>
  <si>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</si>
  <si>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</si>
  <si>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</si>
  <si>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</si>
  <si>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</si>
  <si>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</si>
  <si>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</si>
  <si>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</si>
  <si>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</si>
  <si>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</si>
  <si>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</si>
  <si>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</si>
  <si>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</si>
  <si>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</si>
  <si>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</si>
  <si>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</si>
  <si>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</si>
  <si>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</si>
  <si>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</si>
  <si>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</si>
  <si>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</si>
  <si>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</si>
  <si>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</si>
  <si>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</si>
  <si>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</si>
  <si>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</si>
  <si>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</si>
  <si>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</si>
  <si>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</si>
  <si>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</si>
  <si>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</si>
  <si>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</si>
  <si>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</si>
  <si>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</si>
  <si>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</si>
  <si>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</si>
  <si>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</si>
  <si>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</si>
  <si>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</si>
  <si>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</si>
  <si>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</si>
  <si>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</si>
  <si>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</si>
  <si>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</si>
  <si>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</si>
  <si>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</si>
  <si>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</si>
  <si>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</si>
  <si>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</si>
  <si>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</si>
  <si>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</si>
  <si>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</si>
  <si>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</si>
  <si>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</si>
  <si>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</si>
  <si>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</si>
  <si>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</si>
  <si>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</si>
  <si>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</si>
  <si>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</si>
  <si>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</si>
  <si>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</si>
  <si>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</si>
  <si>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</si>
  <si>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</si>
  <si>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</si>
  <si>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</si>
  <si>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</si>
  <si>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</si>
  <si>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</si>
  <si>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</si>
  <si>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</si>
  <si>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</si>
  <si>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</si>
  <si>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</si>
  <si>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</si>
  <si>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</si>
  <si>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</si>
  <si>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</si>
  <si>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</si>
  <si>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</si>
  <si>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</si>
  <si>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</si>
  <si>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</si>
  <si>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</si>
  <si>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</si>
  <si>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</si>
  <si>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</si>
  <si>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</si>
  <si>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</si>
  <si>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</si>
  <si>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</si>
  <si>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</si>
  <si>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</si>
  <si>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</si>
  <si>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</si>
  <si>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</si>
  <si>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</si>
  <si>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</si>
  <si>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</si>
  <si>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Утвержден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</si>
  <si>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</si>
  <si>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</si>
  <si>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</si>
  <si>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</si>
  <si>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</si>
  <si>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</si>
  <si>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</si>
  <si>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</si>
  <si>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</si>
  <si>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</si>
  <si>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</si>
  <si>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</si>
  <si>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</si>
  <si>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</si>
  <si>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</si>
  <si>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</si>
  <si>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</si>
  <si>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</si>
  <si>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</si>
  <si>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</si>
  <si>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</si>
  <si>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</si>
  <si>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</si>
  <si>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</si>
  <si>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</si>
  <si>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</si>
  <si>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</si>
  <si>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</si>
  <si>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</si>
  <si>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</si>
  <si>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</si>
  <si>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</si>
  <si>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</si>
  <si>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</si>
  <si>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</si>
  <si>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</si>
  <si>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</si>
  <si>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</si>
  <si>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</si>
  <si>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</si>
  <si>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</si>
  <si>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</si>
  <si>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</si>
  <si>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</si>
  <si>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</si>
  <si>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</si>
  <si>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</si>
  <si>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</si>
  <si>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</si>
  <si>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</si>
  <si>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</si>
  <si>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</si>
  <si>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</si>
  <si>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</si>
  <si>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</si>
  <si>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</si>
  <si>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</si>
  <si>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</si>
  <si>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</si>
  <si>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</si>
  <si>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</si>
  <si>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</si>
  <si>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</si>
  <si>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</si>
  <si>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</si>
  <si>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</si>
  <si>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</si>
  <si>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</si>
  <si>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</si>
  <si>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</si>
  <si>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</si>
  <si>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</si>
  <si>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</si>
  <si>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</si>
  <si>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</si>
  <si>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</si>
  <si>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</si>
  <si>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</si>
  <si>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</si>
  <si>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</si>
  <si>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</si>
  <si>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</si>
  <si>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</si>
  <si>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</si>
  <si>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</si>
  <si>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</si>
  <si>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</si>
  <si>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</si>
  <si>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</si>
  <si>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</si>
  <si>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</si>
  <si>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</si>
  <si>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</si>
  <si>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</si>
  <si>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</si>
  <si>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</si>
  <si>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</si>
  <si>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</si>
  <si>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</si>
  <si>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</si>
  <si>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</si>
  <si>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</si>
  <si>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</si>
  <si>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</si>
  <si>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</si>
  <si>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</si>
  <si>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</si>
  <si>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</si>
  <si>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</si>
  <si>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</si>
  <si>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</si>
  <si>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</si>
  <si>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</si>
  <si>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</si>
  <si>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</si>
  <si>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</si>
  <si>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</si>
  <si>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</si>
  <si>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</si>
  <si>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</si>
  <si>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</si>
  <si>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</si>
  <si>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</si>
  <si>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</si>
  <si>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</si>
  <si>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</si>
  <si>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</si>
  <si>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</si>
  <si>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</si>
  <si>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</si>
  <si>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</si>
  <si>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</si>
  <si>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</si>
  <si>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</si>
  <si>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</si>
  <si>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</si>
  <si>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</si>
  <si>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</si>
  <si>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</si>
  <si>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</si>
  <si>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</si>
  <si>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</si>
  <si>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</si>
  <si>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</si>
  <si>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</si>
  <si>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</si>
  <si>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</si>
  <si>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</si>
  <si>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</si>
  <si>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</si>
  <si>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</si>
  <si>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</si>
  <si>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</si>
  <si>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</si>
  <si>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</si>
  <si>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</si>
  <si>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</si>
  <si>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</si>
  <si>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</si>
  <si>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</si>
  <si>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</si>
  <si>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</si>
  <si>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</si>
  <si>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</si>
  <si>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</si>
  <si>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</si>
  <si>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</si>
  <si>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</si>
  <si>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</si>
  <si>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</si>
  <si>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</si>
  <si>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</si>
  <si>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</si>
  <si>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</si>
  <si>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</si>
  <si>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</si>
  <si>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</si>
  <si>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</si>
  <si>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</si>
  <si>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</si>
  <si>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</si>
  <si>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</si>
  <si>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</si>
  <si>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</si>
  <si>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</si>
  <si>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</si>
  <si>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</si>
  <si>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</si>
  <si>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</si>
  <si>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</si>
  <si>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</si>
  <si>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</si>
  <si>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</si>
  <si>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</si>
  <si>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</si>
  <si>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</si>
  <si>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Субсидия на капвложеные вложения в объекты дошкольного образования, в целях ликвидации очередности д/с (по ул. Западная, д. 14А, на 100 мест)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</si>
  <si>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</si>
  <si>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</si>
  <si>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</si>
  <si>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</si>
  <si>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99 0 00 10510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</si>
  <si>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</si>
  <si>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</si>
  <si>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</si>
  <si>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</si>
  <si>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</si>
  <si>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</si>
  <si>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</si>
  <si>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</si>
  <si>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</si>
  <si>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</si>
  <si>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</si>
  <si>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</si>
  <si>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</si>
  <si>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</si>
  <si>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</si>
  <si>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</si>
  <si>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</si>
  <si>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</si>
  <si>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</si>
  <si>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</si>
  <si>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</si>
  <si>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</si>
  <si>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</si>
  <si>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</si>
  <si>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</si>
  <si>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</si>
  <si>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</si>
  <si>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</si>
  <si>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</si>
  <si>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</si>
  <si>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</si>
  <si>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</si>
  <si>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</si>
  <si>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</si>
  <si>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</si>
  <si>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</si>
  <si>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</si>
  <si>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</si>
  <si>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</si>
  <si>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</si>
  <si>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</si>
  <si>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</si>
  <si>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</si>
  <si>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</si>
  <si>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</si>
  <si>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</si>
  <si>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</si>
  <si>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</si>
  <si>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</si>
  <si>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</si>
  <si>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</si>
  <si>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</si>
  <si>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</si>
  <si>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</si>
  <si>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</si>
  <si>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</si>
  <si>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</si>
  <si>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</si>
  <si>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</si>
  <si>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</si>
  <si>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</si>
  <si>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</si>
  <si>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</si>
  <si>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</si>
  <si>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</si>
  <si>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</si>
  <si>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</si>
  <si>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</si>
  <si>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</si>
  <si>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</si>
  <si>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</si>
  <si>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</si>
  <si>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</si>
  <si>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</si>
  <si>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</si>
  <si>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</si>
  <si>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</si>
  <si>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</si>
  <si>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</si>
  <si>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</si>
  <si>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</si>
  <si>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</si>
  <si>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</si>
  <si>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</si>
  <si>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</si>
  <si>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</si>
  <si>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</si>
  <si>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</si>
  <si>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</si>
  <si>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</si>
  <si>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</si>
  <si>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</si>
  <si>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</si>
  <si>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</si>
  <si>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</si>
  <si>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</si>
  <si>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</si>
  <si>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</si>
  <si>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</si>
  <si>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</si>
  <si>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</si>
  <si>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</si>
  <si>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</si>
  <si>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</si>
  <si>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</si>
  <si>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</si>
  <si>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</si>
  <si>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</si>
  <si>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</si>
  <si>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</si>
  <si>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</si>
  <si>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</si>
  <si>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</si>
  <si>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</si>
  <si>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</si>
  <si>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</si>
  <si>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</si>
  <si>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</si>
  <si>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</si>
  <si>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</si>
  <si>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</si>
  <si>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</si>
  <si>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</si>
  <si>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</si>
  <si>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</si>
  <si>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</si>
  <si>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</si>
  <si>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</si>
  <si>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</si>
  <si>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</si>
  <si>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</si>
  <si>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</si>
  <si>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</si>
  <si>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</si>
  <si>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</si>
  <si>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</si>
  <si>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</si>
  <si>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</si>
  <si>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</si>
  <si>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</si>
  <si>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</si>
  <si>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</si>
  <si>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</si>
  <si>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</si>
  <si>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</si>
  <si>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</si>
  <si>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</si>
  <si>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</si>
  <si>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</si>
  <si>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</si>
  <si>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</si>
  <si>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</si>
  <si>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</si>
  <si>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99 0 00 10380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</si>
  <si>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</si>
  <si>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</si>
  <si>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</si>
  <si>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</si>
  <si>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</si>
  <si>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</si>
  <si>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</si>
  <si>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</si>
  <si>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</si>
  <si>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</si>
  <si>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</si>
  <si>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</si>
  <si>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</si>
  <si>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</si>
  <si>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</si>
  <si>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</si>
  <si>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</si>
  <si>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</si>
  <si>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</si>
  <si>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</si>
  <si>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</si>
  <si>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</si>
  <si>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</si>
  <si>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</si>
  <si>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</si>
  <si>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</si>
  <si>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</si>
  <si>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</si>
  <si>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</si>
  <si>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</si>
  <si>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>постановлением Администрации городского округа Электросталь Московской области
от 19.08.2016 № 568/10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</si>
</sst>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19" xfId="0" applyNumberFormat="1" applyFont="1" applyFill="1" applyBorder="1" applyAlignment="1" applyProtection="1">
      <alignment horizontal="left" vertical="top" wrapText="1"/>
      <protection hidden="1" locked="0"/>
    </xf>
    <xf numFmtId="3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2" fillId="33" borderId="12" xfId="0" applyNumberFormat="1" applyFont="1" applyFill="1" applyBorder="1" applyAlignment="1" applyProtection="1">
      <alignment wrapText="1"/>
      <protection hidden="1" locked="0"/>
    </xf>
    <xf numFmtId="49" fontId="12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20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wrapText="1"/>
      <protection hidden="1" locked="0"/>
    </xf>
    <xf numFmtId="0" fontId="12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wrapText="1"/>
      <protection hidden="1" locked="0"/>
    </xf>
    <xf numFmtId="172" fontId="12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3" xfId="0" applyNumberFormat="1" applyFont="1" applyFill="1" applyBorder="1" applyAlignment="1" applyProtection="1">
      <alignment horizontal="left" wrapText="1"/>
      <protection hidden="1" locked="0"/>
    </xf>
    <xf numFmtId="0" fontId="17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8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3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9" xfId="0" applyNumberFormat="1" applyFont="1" applyFill="1" applyBorder="1" applyAlignment="1" applyProtection="1">
      <alignment horizontal="left" vertical="top" wrapText="1"/>
      <protection hidden="1" locked="0"/>
    </xf>
    <xf numFmtId="180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2" xfId="0" applyNumberFormat="1" applyFont="1" applyFill="1" applyBorder="1" applyAlignment="1" applyProtection="1">
      <alignment horizont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top" wrapText="1"/>
      <protection hidden="1" locked="0"/>
    </xf>
    <xf numFmtId="172" fontId="9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1" fillId="0" borderId="0" xfId="0" applyFont="1" applyAlignment="1">
      <alignment/>
    </xf>
    <xf numFmtId="0" fontId="20" fillId="0" borderId="13" xfId="0" applyFont="1" applyBorder="1" applyAlignment="1">
      <alignment wrapText="1"/>
    </xf>
    <xf numFmtId="49" fontId="20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hidden="1" locked="0"/>
    </xf>
    <xf numFmtId="4" fontId="21" fillId="0" borderId="0" xfId="0" applyNumberFormat="1" applyFont="1" applyAlignment="1">
      <alignment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24" xfId="0" applyNumberFormat="1" applyFont="1" applyFill="1" applyBorder="1" applyAlignment="1" applyProtection="1">
      <alignment horizontal="right" wrapText="1"/>
      <protection hidden="1" locked="0"/>
    </xf>
    <xf numFmtId="0" fontId="9" fillId="33" borderId="25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4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6" xfId="0" applyNumberFormat="1" applyFont="1" applyFill="1" applyBorder="1" applyAlignment="1" applyProtection="1">
      <alignment horizontal="left" vertical="top" wrapText="1"/>
      <protection hidden="1" locked="0"/>
    </xf>
    <xf numFmtId="0" fontId="38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56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39" fillId="27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3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4.140625" style="74" customWidth="1"/>
    <col min="2" max="2" width="7.00390625" style="75" customWidth="1"/>
    <col min="3" max="3" width="4.421875" style="3" customWidth="1"/>
    <col min="4" max="4" width="12.421875" style="3" customWidth="1"/>
    <col min="5" max="5" width="5.421875" style="3" customWidth="1"/>
    <col min="6" max="6" width="10.421875" style="3" customWidth="1"/>
    <col min="7" max="7" width="10.8515625" style="91" customWidth="1"/>
    <col min="8" max="16384" width="9.140625" style="3" customWidth="1"/>
  </cols>
  <sheetData>
    <row r="1" spans="1:6" ht="14.25" customHeight="1">
      <c r="A1" s="2"/>
      <c r="B1" s="115"/>
      <c r="C1" s="114" t="s">
        <v>392</v>
      </c>
      <c r="D1" s="114"/>
      <c r="E1" s="114"/>
      <c r="F1" s="116"/>
    </row>
    <row r="2" spans="1:6" ht="51" customHeight="1">
      <c r="A2" s="2"/>
      <c r="B2" s="117"/>
      <c r="C2" s="113" t="s">
        <v>779</v>
      </c>
      <c r="D2" s="113"/>
      <c r="E2" s="113"/>
      <c r="F2" s="113"/>
    </row>
    <row r="3" spans="1:6" ht="14.25" customHeight="1">
      <c r="A3" s="4"/>
      <c r="B3" s="118"/>
      <c r="C3" s="118"/>
      <c r="D3" s="118"/>
      <c r="E3" s="118"/>
      <c r="F3" s="118"/>
    </row>
    <row r="4" spans="1:6" ht="12.75" customHeight="1">
      <c r="A4" s="4"/>
      <c r="B4" s="5"/>
      <c r="C4" s="4"/>
      <c r="D4" s="4"/>
      <c r="E4" s="4"/>
      <c r="F4" s="4"/>
    </row>
    <row r="5" spans="1:7" ht="48" customHeight="1">
      <c r="A5" s="108" t="s">
        <v>126</v>
      </c>
      <c r="B5" s="108"/>
      <c r="C5" s="108"/>
      <c r="D5" s="108"/>
      <c r="E5" s="108"/>
      <c r="F5" s="108"/>
      <c r="G5" s="108"/>
    </row>
    <row r="6" spans="1:6" ht="12.75" customHeight="1">
      <c r="A6" s="6"/>
      <c r="B6" s="7"/>
      <c r="C6" s="7"/>
      <c r="D6" s="7"/>
      <c r="E6" s="7"/>
      <c r="F6" s="7"/>
    </row>
    <row r="7" spans="1:7" ht="13.5" customHeight="1">
      <c r="A7" s="4"/>
      <c r="B7" s="5"/>
      <c r="C7" s="4"/>
      <c r="D7" s="4"/>
      <c r="E7" s="4"/>
      <c r="F7" s="109" t="s">
        <v>338</v>
      </c>
      <c r="G7" s="109"/>
    </row>
    <row r="8" spans="1:7" ht="47.25" customHeight="1">
      <c r="A8" s="8" t="s">
        <v>704</v>
      </c>
      <c r="B8" s="9" t="s">
        <v>701</v>
      </c>
      <c r="C8" s="9" t="s">
        <v>702</v>
      </c>
      <c r="D8" s="9" t="s">
        <v>125</v>
      </c>
      <c r="E8" s="9" t="s">
        <v>703</v>
      </c>
      <c r="F8" s="10" t="s">
        <v>717</v>
      </c>
      <c r="G8" s="10" t="s">
        <v>124</v>
      </c>
    </row>
    <row r="9" spans="1:7" ht="17.25" customHeight="1">
      <c r="A9" s="11" t="s">
        <v>670</v>
      </c>
      <c r="B9" s="12" t="s">
        <v>705</v>
      </c>
      <c r="C9" s="12"/>
      <c r="D9" s="12"/>
      <c r="E9" s="12"/>
      <c r="F9" s="13">
        <f>F10+F16+F22+F96+F116+F120</f>
        <v>329385</v>
      </c>
      <c r="G9" s="13">
        <f>G10+G16+G22+G96+G116+G120</f>
        <v>144483.2</v>
      </c>
    </row>
    <row r="10" spans="1:7" ht="24.75" customHeight="1">
      <c r="A10" s="1" t="s">
        <v>690</v>
      </c>
      <c r="B10" s="14" t="s">
        <v>705</v>
      </c>
      <c r="C10" s="15" t="s">
        <v>706</v>
      </c>
      <c r="D10" s="16"/>
      <c r="E10" s="17"/>
      <c r="F10" s="18">
        <f aca="true" t="shared" si="0" ref="F10:G14">F11</f>
        <v>2213.4</v>
      </c>
      <c r="G10" s="18">
        <f t="shared" si="0"/>
        <v>1175.9</v>
      </c>
    </row>
    <row r="11" spans="1:7" ht="36" customHeight="1">
      <c r="A11" s="1" t="s">
        <v>170</v>
      </c>
      <c r="B11" s="14"/>
      <c r="C11" s="15"/>
      <c r="D11" s="16" t="s">
        <v>626</v>
      </c>
      <c r="E11" s="17"/>
      <c r="F11" s="18">
        <f t="shared" si="0"/>
        <v>2213.4</v>
      </c>
      <c r="G11" s="18">
        <f t="shared" si="0"/>
        <v>1175.9</v>
      </c>
    </row>
    <row r="12" spans="1:7" ht="16.5" customHeight="1">
      <c r="A12" s="1" t="s">
        <v>203</v>
      </c>
      <c r="B12" s="14"/>
      <c r="C12" s="15"/>
      <c r="D12" s="16" t="s">
        <v>571</v>
      </c>
      <c r="E12" s="17"/>
      <c r="F12" s="18">
        <f t="shared" si="0"/>
        <v>2213.4</v>
      </c>
      <c r="G12" s="18">
        <f t="shared" si="0"/>
        <v>1175.9</v>
      </c>
    </row>
    <row r="13" spans="1:7" ht="25.5" customHeight="1">
      <c r="A13" s="1" t="s">
        <v>572</v>
      </c>
      <c r="B13" s="14"/>
      <c r="C13" s="15"/>
      <c r="D13" s="16" t="s">
        <v>573</v>
      </c>
      <c r="E13" s="17"/>
      <c r="F13" s="18">
        <f t="shared" si="0"/>
        <v>2213.4</v>
      </c>
      <c r="G13" s="18">
        <f t="shared" si="0"/>
        <v>1175.9</v>
      </c>
    </row>
    <row r="14" spans="1:7" ht="16.5" customHeight="1">
      <c r="A14" s="1" t="s">
        <v>671</v>
      </c>
      <c r="B14" s="14"/>
      <c r="C14" s="15"/>
      <c r="D14" s="16" t="s">
        <v>574</v>
      </c>
      <c r="E14" s="17"/>
      <c r="F14" s="18">
        <f t="shared" si="0"/>
        <v>2213.4</v>
      </c>
      <c r="G14" s="18">
        <f t="shared" si="0"/>
        <v>1175.9</v>
      </c>
    </row>
    <row r="15" spans="1:7" ht="15.75" customHeight="1">
      <c r="A15" s="1" t="s">
        <v>123</v>
      </c>
      <c r="B15" s="14"/>
      <c r="C15" s="15"/>
      <c r="D15" s="16"/>
      <c r="E15" s="17" t="s">
        <v>143</v>
      </c>
      <c r="F15" s="18">
        <v>2213.4</v>
      </c>
      <c r="G15" s="18">
        <v>1175.9</v>
      </c>
    </row>
    <row r="16" spans="1:7" ht="36" customHeight="1">
      <c r="A16" s="1" t="s">
        <v>111</v>
      </c>
      <c r="B16" s="14" t="s">
        <v>705</v>
      </c>
      <c r="C16" s="15" t="s">
        <v>707</v>
      </c>
      <c r="D16" s="16"/>
      <c r="E16" s="17"/>
      <c r="F16" s="18">
        <f>F17</f>
        <v>2702</v>
      </c>
      <c r="G16" s="18">
        <f>G17</f>
        <v>1149.8</v>
      </c>
    </row>
    <row r="17" spans="1:7" ht="23.25" customHeight="1">
      <c r="A17" s="1" t="s">
        <v>743</v>
      </c>
      <c r="B17" s="14"/>
      <c r="C17" s="15"/>
      <c r="D17" s="16" t="s">
        <v>187</v>
      </c>
      <c r="E17" s="17"/>
      <c r="F17" s="18">
        <f>F18</f>
        <v>2702</v>
      </c>
      <c r="G17" s="18">
        <f>G18</f>
        <v>1149.8</v>
      </c>
    </row>
    <row r="18" spans="1:7" ht="13.5" customHeight="1">
      <c r="A18" s="1" t="s">
        <v>672</v>
      </c>
      <c r="B18" s="14"/>
      <c r="C18" s="15"/>
      <c r="D18" s="16" t="s">
        <v>188</v>
      </c>
      <c r="E18" s="17"/>
      <c r="F18" s="18">
        <f>F19+F20+F21</f>
        <v>2702</v>
      </c>
      <c r="G18" s="18">
        <f>G19+G20+G21</f>
        <v>1149.8</v>
      </c>
    </row>
    <row r="19" spans="1:7" ht="16.5" customHeight="1">
      <c r="A19" s="1" t="s">
        <v>123</v>
      </c>
      <c r="B19" s="14"/>
      <c r="C19" s="15"/>
      <c r="D19" s="16"/>
      <c r="E19" s="17">
        <v>120</v>
      </c>
      <c r="F19" s="18">
        <v>1680</v>
      </c>
      <c r="G19" s="18">
        <v>932.4</v>
      </c>
    </row>
    <row r="20" spans="1:7" ht="23.25" customHeight="1">
      <c r="A20" s="1" t="s">
        <v>127</v>
      </c>
      <c r="B20" s="14"/>
      <c r="C20" s="15"/>
      <c r="D20" s="16"/>
      <c r="E20" s="17">
        <v>240</v>
      </c>
      <c r="F20" s="18">
        <v>980</v>
      </c>
      <c r="G20" s="18">
        <v>214.2</v>
      </c>
    </row>
    <row r="21" spans="1:7" ht="15.75" customHeight="1">
      <c r="A21" s="1" t="s">
        <v>128</v>
      </c>
      <c r="B21" s="14"/>
      <c r="C21" s="15"/>
      <c r="D21" s="16"/>
      <c r="E21" s="17">
        <v>850</v>
      </c>
      <c r="F21" s="18">
        <v>42</v>
      </c>
      <c r="G21" s="18">
        <v>3.2</v>
      </c>
    </row>
    <row r="22" spans="1:7" ht="36" customHeight="1">
      <c r="A22" s="1" t="s">
        <v>696</v>
      </c>
      <c r="B22" s="14" t="s">
        <v>705</v>
      </c>
      <c r="C22" s="15" t="s">
        <v>708</v>
      </c>
      <c r="D22" s="16"/>
      <c r="E22" s="17"/>
      <c r="F22" s="18">
        <f>F23+F29+F34+F38+F83+F86+F91</f>
        <v>139312.2</v>
      </c>
      <c r="G22" s="18">
        <f>G23+G29+G34+G38+G83+G86+G91</f>
        <v>73650.3</v>
      </c>
    </row>
    <row r="23" spans="1:7" ht="24" customHeight="1">
      <c r="A23" s="1" t="s">
        <v>162</v>
      </c>
      <c r="B23" s="14"/>
      <c r="C23" s="15"/>
      <c r="D23" s="16" t="s">
        <v>347</v>
      </c>
      <c r="E23" s="17"/>
      <c r="F23" s="18">
        <f aca="true" t="shared" si="1" ref="F23:G25">F24</f>
        <v>5077</v>
      </c>
      <c r="G23" s="18">
        <f t="shared" si="1"/>
        <v>2297.7</v>
      </c>
    </row>
    <row r="24" spans="1:7" ht="18" customHeight="1">
      <c r="A24" s="1" t="s">
        <v>115</v>
      </c>
      <c r="B24" s="14"/>
      <c r="C24" s="15"/>
      <c r="D24" s="16" t="s">
        <v>481</v>
      </c>
      <c r="E24" s="17"/>
      <c r="F24" s="18">
        <f t="shared" si="1"/>
        <v>5077</v>
      </c>
      <c r="G24" s="18">
        <f t="shared" si="1"/>
        <v>2297.7</v>
      </c>
    </row>
    <row r="25" spans="1:7" ht="26.25" customHeight="1">
      <c r="A25" s="1" t="s">
        <v>482</v>
      </c>
      <c r="B25" s="19"/>
      <c r="C25" s="20"/>
      <c r="D25" s="16" t="s">
        <v>483</v>
      </c>
      <c r="E25" s="17"/>
      <c r="F25" s="18">
        <f t="shared" si="1"/>
        <v>5077</v>
      </c>
      <c r="G25" s="18">
        <f t="shared" si="1"/>
        <v>2297.7</v>
      </c>
    </row>
    <row r="26" spans="1:7" ht="38.25" customHeight="1">
      <c r="A26" s="1" t="s">
        <v>575</v>
      </c>
      <c r="B26" s="14"/>
      <c r="C26" s="15"/>
      <c r="D26" s="16" t="s">
        <v>749</v>
      </c>
      <c r="E26" s="17"/>
      <c r="F26" s="18">
        <f>SUM(F27:F28)</f>
        <v>5077</v>
      </c>
      <c r="G26" s="18">
        <f>SUM(G27:G28)</f>
        <v>2297.7</v>
      </c>
    </row>
    <row r="27" spans="1:7" ht="18" customHeight="1">
      <c r="A27" s="1" t="s">
        <v>123</v>
      </c>
      <c r="B27" s="14"/>
      <c r="C27" s="15"/>
      <c r="D27" s="16"/>
      <c r="E27" s="17">
        <v>120</v>
      </c>
      <c r="F27" s="18">
        <v>4834.1</v>
      </c>
      <c r="G27" s="18">
        <v>2203</v>
      </c>
    </row>
    <row r="28" spans="1:7" ht="25.5" customHeight="1">
      <c r="A28" s="1" t="s">
        <v>145</v>
      </c>
      <c r="B28" s="14"/>
      <c r="C28" s="15"/>
      <c r="D28" s="16"/>
      <c r="E28" s="17">
        <v>240</v>
      </c>
      <c r="F28" s="18">
        <v>242.9</v>
      </c>
      <c r="G28" s="18">
        <v>94.7</v>
      </c>
    </row>
    <row r="29" spans="1:7" ht="25.5" customHeight="1">
      <c r="A29" s="1" t="s">
        <v>576</v>
      </c>
      <c r="B29" s="14"/>
      <c r="C29" s="15"/>
      <c r="D29" s="16" t="s">
        <v>577</v>
      </c>
      <c r="E29" s="17"/>
      <c r="F29" s="18">
        <f aca="true" t="shared" si="2" ref="F29:G32">F30</f>
        <v>75</v>
      </c>
      <c r="G29" s="18">
        <f t="shared" si="2"/>
        <v>48</v>
      </c>
    </row>
    <row r="30" spans="1:7" ht="27" customHeight="1">
      <c r="A30" s="1" t="s">
        <v>578</v>
      </c>
      <c r="B30" s="14"/>
      <c r="C30" s="15"/>
      <c r="D30" s="16" t="s">
        <v>579</v>
      </c>
      <c r="E30" s="17"/>
      <c r="F30" s="18">
        <f t="shared" si="2"/>
        <v>75</v>
      </c>
      <c r="G30" s="18">
        <f t="shared" si="2"/>
        <v>48</v>
      </c>
    </row>
    <row r="31" spans="1:7" ht="23.25" customHeight="1">
      <c r="A31" s="1" t="s">
        <v>580</v>
      </c>
      <c r="B31" s="14"/>
      <c r="C31" s="15"/>
      <c r="D31" s="16" t="s">
        <v>581</v>
      </c>
      <c r="E31" s="17"/>
      <c r="F31" s="18">
        <f t="shared" si="2"/>
        <v>75</v>
      </c>
      <c r="G31" s="18">
        <f t="shared" si="2"/>
        <v>48</v>
      </c>
    </row>
    <row r="32" spans="1:7" ht="17.25" customHeight="1">
      <c r="A32" s="1" t="s">
        <v>672</v>
      </c>
      <c r="B32" s="14"/>
      <c r="C32" s="15"/>
      <c r="D32" s="16" t="s">
        <v>582</v>
      </c>
      <c r="E32" s="17"/>
      <c r="F32" s="18">
        <f t="shared" si="2"/>
        <v>75</v>
      </c>
      <c r="G32" s="18">
        <f t="shared" si="2"/>
        <v>48</v>
      </c>
    </row>
    <row r="33" spans="1:7" ht="27" customHeight="1">
      <c r="A33" s="1" t="s">
        <v>145</v>
      </c>
      <c r="B33" s="14"/>
      <c r="C33" s="15"/>
      <c r="D33" s="16"/>
      <c r="E33" s="17">
        <v>240</v>
      </c>
      <c r="F33" s="18">
        <v>75</v>
      </c>
      <c r="G33" s="18">
        <v>48</v>
      </c>
    </row>
    <row r="34" spans="1:7" ht="27" customHeight="1">
      <c r="A34" s="1" t="s">
        <v>184</v>
      </c>
      <c r="B34" s="14"/>
      <c r="C34" s="15"/>
      <c r="D34" s="16" t="s">
        <v>646</v>
      </c>
      <c r="E34" s="17"/>
      <c r="F34" s="18">
        <f aca="true" t="shared" si="3" ref="F34:G36">F35</f>
        <v>500</v>
      </c>
      <c r="G34" s="18">
        <f t="shared" si="3"/>
        <v>263.5</v>
      </c>
    </row>
    <row r="35" spans="1:7" ht="29.25" customHeight="1">
      <c r="A35" s="1" t="s">
        <v>647</v>
      </c>
      <c r="B35" s="14"/>
      <c r="C35" s="15"/>
      <c r="D35" s="16" t="s">
        <v>648</v>
      </c>
      <c r="E35" s="17"/>
      <c r="F35" s="18">
        <f t="shared" si="3"/>
        <v>500</v>
      </c>
      <c r="G35" s="18">
        <f t="shared" si="3"/>
        <v>263.5</v>
      </c>
    </row>
    <row r="36" spans="1:7" ht="18.75" customHeight="1">
      <c r="A36" s="1" t="s">
        <v>672</v>
      </c>
      <c r="B36" s="14"/>
      <c r="C36" s="15"/>
      <c r="D36" s="16" t="s">
        <v>649</v>
      </c>
      <c r="E36" s="17"/>
      <c r="F36" s="18">
        <f t="shared" si="3"/>
        <v>500</v>
      </c>
      <c r="G36" s="18">
        <f t="shared" si="3"/>
        <v>263.5</v>
      </c>
    </row>
    <row r="37" spans="1:7" ht="24.75" customHeight="1">
      <c r="A37" s="1" t="s">
        <v>121</v>
      </c>
      <c r="B37" s="14"/>
      <c r="C37" s="15"/>
      <c r="D37" s="16"/>
      <c r="E37" s="17" t="s">
        <v>122</v>
      </c>
      <c r="F37" s="18">
        <v>500</v>
      </c>
      <c r="G37" s="18">
        <v>263.5</v>
      </c>
    </row>
    <row r="38" spans="1:7" ht="37.5" customHeight="1">
      <c r="A38" s="1" t="s">
        <v>170</v>
      </c>
      <c r="B38" s="14"/>
      <c r="C38" s="15"/>
      <c r="D38" s="16" t="s">
        <v>626</v>
      </c>
      <c r="E38" s="17"/>
      <c r="F38" s="18">
        <f>F39+F48+F67+F74</f>
        <v>133260.5</v>
      </c>
      <c r="G38" s="18">
        <f>G39+G48+G67+G74</f>
        <v>70695.8</v>
      </c>
    </row>
    <row r="39" spans="1:7" ht="15" customHeight="1">
      <c r="A39" s="1" t="s">
        <v>204</v>
      </c>
      <c r="B39" s="14"/>
      <c r="C39" s="15"/>
      <c r="D39" s="16" t="s">
        <v>583</v>
      </c>
      <c r="E39" s="17"/>
      <c r="F39" s="18">
        <f>F40+F45</f>
        <v>544.3</v>
      </c>
      <c r="G39" s="18">
        <f>G40+G45</f>
        <v>152.8</v>
      </c>
    </row>
    <row r="40" spans="1:7" ht="26.25" customHeight="1">
      <c r="A40" s="1" t="s">
        <v>584</v>
      </c>
      <c r="B40" s="14"/>
      <c r="C40" s="15"/>
      <c r="D40" s="16" t="s">
        <v>585</v>
      </c>
      <c r="E40" s="17"/>
      <c r="F40" s="18">
        <f>F41+F43</f>
        <v>360</v>
      </c>
      <c r="G40" s="18">
        <f>G41+G43</f>
        <v>0</v>
      </c>
    </row>
    <row r="41" spans="1:7" ht="18" customHeight="1">
      <c r="A41" s="1" t="s">
        <v>672</v>
      </c>
      <c r="B41" s="14"/>
      <c r="C41" s="15"/>
      <c r="D41" s="16" t="s">
        <v>586</v>
      </c>
      <c r="E41" s="17"/>
      <c r="F41" s="18">
        <f>F42</f>
        <v>150</v>
      </c>
      <c r="G41" s="18">
        <f>G42</f>
        <v>0</v>
      </c>
    </row>
    <row r="42" spans="1:7" ht="27.75" customHeight="1">
      <c r="A42" s="1" t="s">
        <v>145</v>
      </c>
      <c r="B42" s="14"/>
      <c r="C42" s="15"/>
      <c r="D42" s="16"/>
      <c r="E42" s="17">
        <v>240</v>
      </c>
      <c r="F42" s="18">
        <v>150</v>
      </c>
      <c r="G42" s="18">
        <v>0</v>
      </c>
    </row>
    <row r="43" spans="1:7" ht="60" customHeight="1">
      <c r="A43" s="21" t="s">
        <v>595</v>
      </c>
      <c r="B43" s="14"/>
      <c r="C43" s="15"/>
      <c r="D43" s="16" t="s">
        <v>596</v>
      </c>
      <c r="E43" s="17"/>
      <c r="F43" s="18">
        <f>F44</f>
        <v>210</v>
      </c>
      <c r="G43" s="18">
        <f>G44</f>
        <v>0</v>
      </c>
    </row>
    <row r="44" spans="1:7" ht="24.75" customHeight="1">
      <c r="A44" s="1" t="s">
        <v>145</v>
      </c>
      <c r="B44" s="14"/>
      <c r="C44" s="15"/>
      <c r="D44" s="16"/>
      <c r="E44" s="17">
        <v>240</v>
      </c>
      <c r="F44" s="18">
        <v>210</v>
      </c>
      <c r="G44" s="18">
        <v>0</v>
      </c>
    </row>
    <row r="45" spans="1:7" ht="26.25" customHeight="1">
      <c r="A45" s="1" t="s">
        <v>597</v>
      </c>
      <c r="B45" s="14"/>
      <c r="C45" s="15"/>
      <c r="D45" s="16" t="s">
        <v>598</v>
      </c>
      <c r="E45" s="17"/>
      <c r="F45" s="18">
        <f>F46</f>
        <v>184.3</v>
      </c>
      <c r="G45" s="18">
        <f>G46</f>
        <v>152.8</v>
      </c>
    </row>
    <row r="46" spans="1:7" ht="60.75" customHeight="1">
      <c r="A46" s="21" t="s">
        <v>595</v>
      </c>
      <c r="B46" s="14"/>
      <c r="C46" s="15"/>
      <c r="D46" s="16" t="s">
        <v>599</v>
      </c>
      <c r="E46" s="17"/>
      <c r="F46" s="18">
        <f>F47</f>
        <v>184.3</v>
      </c>
      <c r="G46" s="18">
        <f>G47</f>
        <v>152.8</v>
      </c>
    </row>
    <row r="47" spans="1:7" ht="24" customHeight="1">
      <c r="A47" s="1" t="s">
        <v>145</v>
      </c>
      <c r="B47" s="14"/>
      <c r="C47" s="15"/>
      <c r="D47" s="16"/>
      <c r="E47" s="17">
        <v>240</v>
      </c>
      <c r="F47" s="18">
        <v>184.3</v>
      </c>
      <c r="G47" s="18">
        <v>152.8</v>
      </c>
    </row>
    <row r="48" spans="1:7" ht="36.75" customHeight="1">
      <c r="A48" s="1" t="s">
        <v>171</v>
      </c>
      <c r="B48" s="14"/>
      <c r="C48" s="15"/>
      <c r="D48" s="16" t="s">
        <v>628</v>
      </c>
      <c r="E48" s="17"/>
      <c r="F48" s="18">
        <f>F49+F52+F55+F58+F61+F64</f>
        <v>8622.2</v>
      </c>
      <c r="G48" s="18">
        <f>G49+G52+G55+G58+G61+G64</f>
        <v>1419.8</v>
      </c>
    </row>
    <row r="49" spans="1:7" ht="24" customHeight="1">
      <c r="A49" s="1" t="s">
        <v>600</v>
      </c>
      <c r="B49" s="14"/>
      <c r="C49" s="15"/>
      <c r="D49" s="16" t="s">
        <v>630</v>
      </c>
      <c r="E49" s="17"/>
      <c r="F49" s="18">
        <f>F50</f>
        <v>5946.2</v>
      </c>
      <c r="G49" s="18">
        <f>G50</f>
        <v>1325.8</v>
      </c>
    </row>
    <row r="50" spans="1:7" ht="18" customHeight="1">
      <c r="A50" s="1" t="s">
        <v>672</v>
      </c>
      <c r="B50" s="14"/>
      <c r="C50" s="15"/>
      <c r="D50" s="16" t="s">
        <v>633</v>
      </c>
      <c r="E50" s="17"/>
      <c r="F50" s="18">
        <f>F51</f>
        <v>5946.2</v>
      </c>
      <c r="G50" s="18">
        <f>G51</f>
        <v>1325.8</v>
      </c>
    </row>
    <row r="51" spans="1:7" ht="27.75" customHeight="1">
      <c r="A51" s="1" t="s">
        <v>145</v>
      </c>
      <c r="B51" s="14"/>
      <c r="C51" s="15"/>
      <c r="D51" s="16"/>
      <c r="E51" s="17">
        <v>240</v>
      </c>
      <c r="F51" s="18">
        <v>5946.2</v>
      </c>
      <c r="G51" s="18">
        <v>1325.8</v>
      </c>
    </row>
    <row r="52" spans="1:7" ht="39.75" customHeight="1">
      <c r="A52" s="1" t="s">
        <v>601</v>
      </c>
      <c r="B52" s="14"/>
      <c r="C52" s="15"/>
      <c r="D52" s="16" t="s">
        <v>602</v>
      </c>
      <c r="E52" s="17"/>
      <c r="F52" s="18">
        <f>F53</f>
        <v>160</v>
      </c>
      <c r="G52" s="18">
        <f>G53</f>
        <v>0</v>
      </c>
    </row>
    <row r="53" spans="1:7" ht="21" customHeight="1">
      <c r="A53" s="1" t="s">
        <v>672</v>
      </c>
      <c r="B53" s="14"/>
      <c r="C53" s="15"/>
      <c r="D53" s="16" t="s">
        <v>603</v>
      </c>
      <c r="E53" s="17"/>
      <c r="F53" s="18">
        <f>F54</f>
        <v>160</v>
      </c>
      <c r="G53" s="18">
        <f>G54</f>
        <v>0</v>
      </c>
    </row>
    <row r="54" spans="1:7" ht="24" customHeight="1">
      <c r="A54" s="1" t="s">
        <v>145</v>
      </c>
      <c r="B54" s="14"/>
      <c r="C54" s="15"/>
      <c r="D54" s="16"/>
      <c r="E54" s="17">
        <v>240</v>
      </c>
      <c r="F54" s="18">
        <v>160</v>
      </c>
      <c r="G54" s="18">
        <v>0</v>
      </c>
    </row>
    <row r="55" spans="1:7" ht="70.5" customHeight="1">
      <c r="A55" s="21" t="s">
        <v>658</v>
      </c>
      <c r="B55" s="14"/>
      <c r="C55" s="15"/>
      <c r="D55" s="16" t="s">
        <v>659</v>
      </c>
      <c r="E55" s="17"/>
      <c r="F55" s="18">
        <f>F56</f>
        <v>730</v>
      </c>
      <c r="G55" s="18">
        <f>G56</f>
        <v>45</v>
      </c>
    </row>
    <row r="56" spans="1:7" ht="16.5" customHeight="1">
      <c r="A56" s="1" t="s">
        <v>672</v>
      </c>
      <c r="B56" s="14"/>
      <c r="C56" s="15"/>
      <c r="D56" s="16" t="s">
        <v>604</v>
      </c>
      <c r="E56" s="17"/>
      <c r="F56" s="18">
        <f>F57</f>
        <v>730</v>
      </c>
      <c r="G56" s="18">
        <f>G57</f>
        <v>45</v>
      </c>
    </row>
    <row r="57" spans="1:7" ht="27.75" customHeight="1">
      <c r="A57" s="1" t="s">
        <v>145</v>
      </c>
      <c r="B57" s="14"/>
      <c r="C57" s="15"/>
      <c r="D57" s="16"/>
      <c r="E57" s="17">
        <v>240</v>
      </c>
      <c r="F57" s="18">
        <v>730</v>
      </c>
      <c r="G57" s="18">
        <v>45</v>
      </c>
    </row>
    <row r="58" spans="1:7" ht="36.75" customHeight="1">
      <c r="A58" s="1" t="s">
        <v>605</v>
      </c>
      <c r="B58" s="14"/>
      <c r="C58" s="15"/>
      <c r="D58" s="16" t="s">
        <v>606</v>
      </c>
      <c r="E58" s="17"/>
      <c r="F58" s="18">
        <f>F59</f>
        <v>150</v>
      </c>
      <c r="G58" s="18">
        <f>G59</f>
        <v>49</v>
      </c>
    </row>
    <row r="59" spans="1:7" ht="17.25" customHeight="1">
      <c r="A59" s="1" t="s">
        <v>672</v>
      </c>
      <c r="B59" s="14"/>
      <c r="C59" s="15"/>
      <c r="D59" s="16" t="s">
        <v>607</v>
      </c>
      <c r="E59" s="17"/>
      <c r="F59" s="18">
        <f>F60</f>
        <v>150</v>
      </c>
      <c r="G59" s="18">
        <f>G60</f>
        <v>49</v>
      </c>
    </row>
    <row r="60" spans="1:7" ht="26.25" customHeight="1">
      <c r="A60" s="1" t="s">
        <v>145</v>
      </c>
      <c r="B60" s="14"/>
      <c r="C60" s="15"/>
      <c r="D60" s="16"/>
      <c r="E60" s="17">
        <v>240</v>
      </c>
      <c r="F60" s="18">
        <v>150</v>
      </c>
      <c r="G60" s="18">
        <v>49</v>
      </c>
    </row>
    <row r="61" spans="1:7" ht="36" customHeight="1">
      <c r="A61" s="1" t="s">
        <v>608</v>
      </c>
      <c r="B61" s="14"/>
      <c r="C61" s="15"/>
      <c r="D61" s="16" t="s">
        <v>609</v>
      </c>
      <c r="E61" s="17"/>
      <c r="F61" s="18">
        <f>F62</f>
        <v>910</v>
      </c>
      <c r="G61" s="18">
        <f>G62</f>
        <v>0</v>
      </c>
    </row>
    <row r="62" spans="1:7" ht="17.25" customHeight="1">
      <c r="A62" s="1" t="s">
        <v>672</v>
      </c>
      <c r="B62" s="14"/>
      <c r="C62" s="15"/>
      <c r="D62" s="16" t="s">
        <v>610</v>
      </c>
      <c r="E62" s="17"/>
      <c r="F62" s="18">
        <f>F63</f>
        <v>910</v>
      </c>
      <c r="G62" s="18">
        <f>G63</f>
        <v>0</v>
      </c>
    </row>
    <row r="63" spans="1:7" ht="28.5" customHeight="1">
      <c r="A63" s="1" t="s">
        <v>145</v>
      </c>
      <c r="B63" s="14"/>
      <c r="C63" s="15"/>
      <c r="D63" s="16"/>
      <c r="E63" s="17">
        <v>240</v>
      </c>
      <c r="F63" s="18">
        <v>910</v>
      </c>
      <c r="G63" s="18">
        <v>0</v>
      </c>
    </row>
    <row r="64" spans="1:7" ht="40.5" customHeight="1">
      <c r="A64" s="1" t="s">
        <v>611</v>
      </c>
      <c r="B64" s="14"/>
      <c r="C64" s="15"/>
      <c r="D64" s="16" t="s">
        <v>612</v>
      </c>
      <c r="E64" s="17"/>
      <c r="F64" s="18">
        <f>F65</f>
        <v>726</v>
      </c>
      <c r="G64" s="18">
        <f>G65</f>
        <v>0</v>
      </c>
    </row>
    <row r="65" spans="1:7" ht="17.25" customHeight="1">
      <c r="A65" s="1" t="s">
        <v>672</v>
      </c>
      <c r="B65" s="14"/>
      <c r="C65" s="15"/>
      <c r="D65" s="16" t="s">
        <v>613</v>
      </c>
      <c r="E65" s="17"/>
      <c r="F65" s="18">
        <f>F66</f>
        <v>726</v>
      </c>
      <c r="G65" s="18">
        <f>G66</f>
        <v>0</v>
      </c>
    </row>
    <row r="66" spans="1:7" ht="29.25" customHeight="1">
      <c r="A66" s="1" t="s">
        <v>145</v>
      </c>
      <c r="B66" s="14"/>
      <c r="C66" s="15"/>
      <c r="D66" s="16"/>
      <c r="E66" s="17">
        <v>240</v>
      </c>
      <c r="F66" s="18">
        <v>726</v>
      </c>
      <c r="G66" s="18">
        <v>0</v>
      </c>
    </row>
    <row r="67" spans="1:7" ht="26.25" customHeight="1">
      <c r="A67" s="1" t="s">
        <v>182</v>
      </c>
      <c r="B67" s="14"/>
      <c r="C67" s="15"/>
      <c r="D67" s="16" t="s">
        <v>635</v>
      </c>
      <c r="E67" s="17"/>
      <c r="F67" s="18">
        <f>F68+F71</f>
        <v>1282</v>
      </c>
      <c r="G67" s="18">
        <f>G68+G71</f>
        <v>22</v>
      </c>
    </row>
    <row r="68" spans="1:7" ht="28.5" customHeight="1">
      <c r="A68" s="1" t="s">
        <v>654</v>
      </c>
      <c r="B68" s="14"/>
      <c r="C68" s="15"/>
      <c r="D68" s="16" t="s">
        <v>655</v>
      </c>
      <c r="E68" s="17"/>
      <c r="F68" s="18">
        <f>F69</f>
        <v>432</v>
      </c>
      <c r="G68" s="18">
        <f>G69</f>
        <v>22</v>
      </c>
    </row>
    <row r="69" spans="1:7" ht="17.25" customHeight="1">
      <c r="A69" s="1" t="s">
        <v>672</v>
      </c>
      <c r="B69" s="14"/>
      <c r="C69" s="15"/>
      <c r="D69" s="16" t="s">
        <v>656</v>
      </c>
      <c r="E69" s="17"/>
      <c r="F69" s="18">
        <f>F70</f>
        <v>432</v>
      </c>
      <c r="G69" s="18">
        <f>G70</f>
        <v>22</v>
      </c>
    </row>
    <row r="70" spans="1:7" ht="26.25" customHeight="1">
      <c r="A70" s="1" t="s">
        <v>145</v>
      </c>
      <c r="B70" s="14"/>
      <c r="C70" s="15"/>
      <c r="D70" s="16"/>
      <c r="E70" s="17">
        <v>240</v>
      </c>
      <c r="F70" s="18">
        <v>432</v>
      </c>
      <c r="G70" s="18">
        <v>22</v>
      </c>
    </row>
    <row r="71" spans="1:7" ht="25.5" customHeight="1">
      <c r="A71" s="1" t="s">
        <v>636</v>
      </c>
      <c r="B71" s="14"/>
      <c r="C71" s="15"/>
      <c r="D71" s="16" t="s">
        <v>637</v>
      </c>
      <c r="E71" s="17"/>
      <c r="F71" s="18">
        <f>F72</f>
        <v>850</v>
      </c>
      <c r="G71" s="18">
        <f>G72</f>
        <v>0</v>
      </c>
    </row>
    <row r="72" spans="1:7" ht="14.25" customHeight="1">
      <c r="A72" s="1" t="s">
        <v>672</v>
      </c>
      <c r="B72" s="14"/>
      <c r="C72" s="15"/>
      <c r="D72" s="16" t="s">
        <v>638</v>
      </c>
      <c r="E72" s="17"/>
      <c r="F72" s="18">
        <f>F73</f>
        <v>850</v>
      </c>
      <c r="G72" s="18">
        <f>G73</f>
        <v>0</v>
      </c>
    </row>
    <row r="73" spans="1:7" ht="24" customHeight="1">
      <c r="A73" s="1" t="s">
        <v>145</v>
      </c>
      <c r="B73" s="14"/>
      <c r="C73" s="15"/>
      <c r="D73" s="16"/>
      <c r="E73" s="17">
        <v>240</v>
      </c>
      <c r="F73" s="18">
        <v>850</v>
      </c>
      <c r="G73" s="18">
        <v>0</v>
      </c>
    </row>
    <row r="74" spans="1:7" ht="17.25" customHeight="1">
      <c r="A74" s="1" t="s">
        <v>203</v>
      </c>
      <c r="B74" s="14"/>
      <c r="C74" s="15"/>
      <c r="D74" s="16" t="s">
        <v>571</v>
      </c>
      <c r="E74" s="17"/>
      <c r="F74" s="18">
        <f>F75</f>
        <v>122812</v>
      </c>
      <c r="G74" s="18">
        <f>G75</f>
        <v>69101.2</v>
      </c>
    </row>
    <row r="75" spans="1:7" ht="32.25" customHeight="1">
      <c r="A75" s="1" t="s">
        <v>572</v>
      </c>
      <c r="B75" s="14"/>
      <c r="C75" s="15"/>
      <c r="D75" s="16" t="s">
        <v>573</v>
      </c>
      <c r="E75" s="17"/>
      <c r="F75" s="18">
        <f>F76+F81</f>
        <v>122812</v>
      </c>
      <c r="G75" s="18">
        <f>G76+G81</f>
        <v>69101.2</v>
      </c>
    </row>
    <row r="76" spans="1:7" ht="17.25" customHeight="1">
      <c r="A76" s="1" t="s">
        <v>672</v>
      </c>
      <c r="B76" s="14"/>
      <c r="C76" s="15"/>
      <c r="D76" s="16" t="s">
        <v>614</v>
      </c>
      <c r="E76" s="17"/>
      <c r="F76" s="18">
        <f>SUM(F77:F80)</f>
        <v>122239.3</v>
      </c>
      <c r="G76" s="18">
        <f>SUM(G77:G80)</f>
        <v>68754.5</v>
      </c>
    </row>
    <row r="77" spans="1:7" ht="23.25" customHeight="1">
      <c r="A77" s="1" t="s">
        <v>123</v>
      </c>
      <c r="B77" s="14"/>
      <c r="C77" s="15"/>
      <c r="D77" s="16"/>
      <c r="E77" s="17" t="s">
        <v>143</v>
      </c>
      <c r="F77" s="18">
        <v>113961.2</v>
      </c>
      <c r="G77" s="18">
        <v>66950.2</v>
      </c>
    </row>
    <row r="78" spans="1:7" ht="26.25" customHeight="1">
      <c r="A78" s="1" t="s">
        <v>145</v>
      </c>
      <c r="B78" s="14"/>
      <c r="C78" s="15"/>
      <c r="D78" s="16"/>
      <c r="E78" s="17" t="s">
        <v>135</v>
      </c>
      <c r="F78" s="18">
        <v>6741.8</v>
      </c>
      <c r="G78" s="18">
        <v>1078.8</v>
      </c>
    </row>
    <row r="79" spans="1:7" ht="27" customHeight="1">
      <c r="A79" s="1" t="s">
        <v>121</v>
      </c>
      <c r="B79" s="14"/>
      <c r="C79" s="15"/>
      <c r="D79" s="16"/>
      <c r="E79" s="17" t="s">
        <v>122</v>
      </c>
      <c r="F79" s="18">
        <v>1400</v>
      </c>
      <c r="G79" s="18">
        <v>674.2</v>
      </c>
    </row>
    <row r="80" spans="1:7" ht="17.25" customHeight="1">
      <c r="A80" s="1" t="s">
        <v>146</v>
      </c>
      <c r="B80" s="14"/>
      <c r="C80" s="15"/>
      <c r="D80" s="16"/>
      <c r="E80" s="17" t="s">
        <v>138</v>
      </c>
      <c r="F80" s="18">
        <v>136.3</v>
      </c>
      <c r="G80" s="18">
        <v>51.3</v>
      </c>
    </row>
    <row r="81" spans="1:7" ht="58.5" customHeight="1">
      <c r="A81" s="21" t="s">
        <v>595</v>
      </c>
      <c r="B81" s="14"/>
      <c r="C81" s="15"/>
      <c r="D81" s="16" t="s">
        <v>615</v>
      </c>
      <c r="E81" s="17"/>
      <c r="F81" s="18">
        <f>F82</f>
        <v>572.7</v>
      </c>
      <c r="G81" s="18">
        <f>G82</f>
        <v>346.7</v>
      </c>
    </row>
    <row r="82" spans="1:7" ht="17.25" customHeight="1">
      <c r="A82" s="1" t="s">
        <v>123</v>
      </c>
      <c r="B82" s="14"/>
      <c r="C82" s="15"/>
      <c r="D82" s="16"/>
      <c r="E82" s="17" t="s">
        <v>143</v>
      </c>
      <c r="F82" s="18">
        <v>572.7</v>
      </c>
      <c r="G82" s="18">
        <v>346.7</v>
      </c>
    </row>
    <row r="83" spans="1:7" ht="30" customHeight="1">
      <c r="A83" s="1" t="s">
        <v>743</v>
      </c>
      <c r="B83" s="19"/>
      <c r="C83" s="20"/>
      <c r="D83" s="16" t="s">
        <v>187</v>
      </c>
      <c r="E83" s="17"/>
      <c r="F83" s="18">
        <f>F84</f>
        <v>40</v>
      </c>
      <c r="G83" s="18">
        <f>G84</f>
        <v>31.6</v>
      </c>
    </row>
    <row r="84" spans="1:7" ht="17.25" customHeight="1">
      <c r="A84" s="1" t="s">
        <v>672</v>
      </c>
      <c r="B84" s="19"/>
      <c r="C84" s="20"/>
      <c r="D84" s="16" t="s">
        <v>188</v>
      </c>
      <c r="E84" s="17"/>
      <c r="F84" s="18">
        <f>F85</f>
        <v>40</v>
      </c>
      <c r="G84" s="18">
        <f>G85</f>
        <v>31.6</v>
      </c>
    </row>
    <row r="85" spans="1:7" ht="27" customHeight="1">
      <c r="A85" s="1" t="s">
        <v>145</v>
      </c>
      <c r="B85" s="19"/>
      <c r="C85" s="20"/>
      <c r="D85" s="16"/>
      <c r="E85" s="17" t="s">
        <v>135</v>
      </c>
      <c r="F85" s="18">
        <v>40</v>
      </c>
      <c r="G85" s="18">
        <v>31.6</v>
      </c>
    </row>
    <row r="86" spans="1:7" ht="37.5" customHeight="1">
      <c r="A86" s="1" t="s">
        <v>429</v>
      </c>
      <c r="B86" s="14"/>
      <c r="C86" s="15"/>
      <c r="D86" s="16" t="s">
        <v>430</v>
      </c>
      <c r="E86" s="17"/>
      <c r="F86" s="18">
        <f>F87</f>
        <v>253</v>
      </c>
      <c r="G86" s="18">
        <f>G87</f>
        <v>252.9</v>
      </c>
    </row>
    <row r="87" spans="1:7" ht="16.5" customHeight="1">
      <c r="A87" s="1" t="s">
        <v>93</v>
      </c>
      <c r="B87" s="14"/>
      <c r="C87" s="15"/>
      <c r="D87" s="16" t="s">
        <v>431</v>
      </c>
      <c r="E87" s="17"/>
      <c r="F87" s="18">
        <f>F88</f>
        <v>253</v>
      </c>
      <c r="G87" s="18">
        <f>G88</f>
        <v>252.9</v>
      </c>
    </row>
    <row r="88" spans="1:7" ht="33.75" customHeight="1">
      <c r="A88" s="1" t="s">
        <v>750</v>
      </c>
      <c r="B88" s="14"/>
      <c r="C88" s="15"/>
      <c r="D88" s="16" t="s">
        <v>432</v>
      </c>
      <c r="E88" s="17"/>
      <c r="F88" s="18">
        <f>F90</f>
        <v>253</v>
      </c>
      <c r="G88" s="18">
        <f>G90</f>
        <v>252.9</v>
      </c>
    </row>
    <row r="89" spans="1:7" ht="16.5" customHeight="1">
      <c r="A89" s="1" t="s">
        <v>672</v>
      </c>
      <c r="B89" s="14"/>
      <c r="C89" s="15"/>
      <c r="D89" s="16" t="s">
        <v>433</v>
      </c>
      <c r="E89" s="17"/>
      <c r="F89" s="18">
        <f>F90</f>
        <v>253</v>
      </c>
      <c r="G89" s="18">
        <f>G90</f>
        <v>252.9</v>
      </c>
    </row>
    <row r="90" spans="1:7" ht="24.75" customHeight="1">
      <c r="A90" s="1" t="s">
        <v>121</v>
      </c>
      <c r="B90" s="14"/>
      <c r="C90" s="15"/>
      <c r="D90" s="16"/>
      <c r="E90" s="17" t="s">
        <v>122</v>
      </c>
      <c r="F90" s="18">
        <v>253</v>
      </c>
      <c r="G90" s="18">
        <v>252.9</v>
      </c>
    </row>
    <row r="91" spans="1:7" ht="28.5" customHeight="1">
      <c r="A91" s="1" t="s">
        <v>345</v>
      </c>
      <c r="B91" s="14"/>
      <c r="C91" s="15"/>
      <c r="D91" s="16" t="s">
        <v>755</v>
      </c>
      <c r="E91" s="17"/>
      <c r="F91" s="18">
        <f aca="true" t="shared" si="4" ref="F91:G94">F92</f>
        <v>106.7</v>
      </c>
      <c r="G91" s="18">
        <f t="shared" si="4"/>
        <v>60.8</v>
      </c>
    </row>
    <row r="92" spans="1:7" ht="24" customHeight="1">
      <c r="A92" s="1" t="s">
        <v>112</v>
      </c>
      <c r="B92" s="14"/>
      <c r="C92" s="15"/>
      <c r="D92" s="16" t="s">
        <v>756</v>
      </c>
      <c r="E92" s="17"/>
      <c r="F92" s="18">
        <f t="shared" si="4"/>
        <v>106.7</v>
      </c>
      <c r="G92" s="18">
        <f t="shared" si="4"/>
        <v>60.8</v>
      </c>
    </row>
    <row r="93" spans="1:7" ht="35.25" customHeight="1">
      <c r="A93" s="1" t="s">
        <v>754</v>
      </c>
      <c r="B93" s="14"/>
      <c r="C93" s="15"/>
      <c r="D93" s="16" t="s">
        <v>757</v>
      </c>
      <c r="E93" s="17"/>
      <c r="F93" s="18">
        <f t="shared" si="4"/>
        <v>106.7</v>
      </c>
      <c r="G93" s="18">
        <f t="shared" si="4"/>
        <v>60.8</v>
      </c>
    </row>
    <row r="94" spans="1:7" ht="18.75" customHeight="1">
      <c r="A94" s="1" t="s">
        <v>672</v>
      </c>
      <c r="B94" s="14"/>
      <c r="C94" s="15"/>
      <c r="D94" s="16" t="s">
        <v>758</v>
      </c>
      <c r="E94" s="17"/>
      <c r="F94" s="18">
        <f t="shared" si="4"/>
        <v>106.7</v>
      </c>
      <c r="G94" s="18">
        <f t="shared" si="4"/>
        <v>60.8</v>
      </c>
    </row>
    <row r="95" spans="1:7" ht="26.25" customHeight="1">
      <c r="A95" s="1" t="s">
        <v>121</v>
      </c>
      <c r="B95" s="14"/>
      <c r="C95" s="15"/>
      <c r="D95" s="16"/>
      <c r="E95" s="17" t="s">
        <v>122</v>
      </c>
      <c r="F95" s="18">
        <v>106.7</v>
      </c>
      <c r="G95" s="18">
        <v>60.8</v>
      </c>
    </row>
    <row r="96" spans="1:7" ht="29.25" customHeight="1">
      <c r="A96" s="1" t="s">
        <v>718</v>
      </c>
      <c r="B96" s="14" t="s">
        <v>705</v>
      </c>
      <c r="C96" s="15" t="s">
        <v>715</v>
      </c>
      <c r="D96" s="16"/>
      <c r="E96" s="17"/>
      <c r="F96" s="18">
        <f>F97+F103+F112</f>
        <v>23333.4</v>
      </c>
      <c r="G96" s="18">
        <f>G97+G103+G112</f>
        <v>11545.800000000001</v>
      </c>
    </row>
    <row r="97" spans="1:7" ht="30" customHeight="1">
      <c r="A97" s="1" t="s">
        <v>184</v>
      </c>
      <c r="B97" s="14"/>
      <c r="C97" s="15"/>
      <c r="D97" s="16" t="s">
        <v>646</v>
      </c>
      <c r="E97" s="17"/>
      <c r="F97" s="18">
        <f>F98</f>
        <v>19065.3</v>
      </c>
      <c r="G97" s="18">
        <f>G98</f>
        <v>9838.6</v>
      </c>
    </row>
    <row r="98" spans="1:7" ht="30" customHeight="1">
      <c r="A98" s="1" t="s">
        <v>700</v>
      </c>
      <c r="B98" s="14"/>
      <c r="C98" s="15"/>
      <c r="D98" s="16" t="s">
        <v>648</v>
      </c>
      <c r="E98" s="17"/>
      <c r="F98" s="18">
        <f>F99</f>
        <v>19065.3</v>
      </c>
      <c r="G98" s="18">
        <f>G99</f>
        <v>9838.6</v>
      </c>
    </row>
    <row r="99" spans="1:7" ht="16.5" customHeight="1">
      <c r="A99" s="1" t="s">
        <v>672</v>
      </c>
      <c r="B99" s="14"/>
      <c r="C99" s="15"/>
      <c r="D99" s="16" t="s">
        <v>649</v>
      </c>
      <c r="E99" s="17"/>
      <c r="F99" s="18">
        <f>SUM(F100:F102)</f>
        <v>19065.3</v>
      </c>
      <c r="G99" s="18">
        <f>SUM(G100:G102)</f>
        <v>9838.6</v>
      </c>
    </row>
    <row r="100" spans="1:7" ht="18.75" customHeight="1">
      <c r="A100" s="1" t="s">
        <v>123</v>
      </c>
      <c r="B100" s="14"/>
      <c r="C100" s="15"/>
      <c r="D100" s="16"/>
      <c r="E100" s="17">
        <v>120</v>
      </c>
      <c r="F100" s="18">
        <v>18639.3</v>
      </c>
      <c r="G100" s="18">
        <v>9790.7</v>
      </c>
    </row>
    <row r="101" spans="1:7" ht="24.75" customHeight="1">
      <c r="A101" s="1" t="s">
        <v>127</v>
      </c>
      <c r="B101" s="14"/>
      <c r="C101" s="15"/>
      <c r="D101" s="16"/>
      <c r="E101" s="17">
        <v>240</v>
      </c>
      <c r="F101" s="18">
        <v>416</v>
      </c>
      <c r="G101" s="18">
        <v>46.6</v>
      </c>
    </row>
    <row r="102" spans="1:7" ht="18.75" customHeight="1">
      <c r="A102" s="1" t="s">
        <v>128</v>
      </c>
      <c r="B102" s="14"/>
      <c r="C102" s="15"/>
      <c r="D102" s="16"/>
      <c r="E102" s="17">
        <v>850</v>
      </c>
      <c r="F102" s="18">
        <v>10</v>
      </c>
      <c r="G102" s="18">
        <v>1.3</v>
      </c>
    </row>
    <row r="103" spans="1:7" ht="39" customHeight="1">
      <c r="A103" s="1" t="s">
        <v>650</v>
      </c>
      <c r="B103" s="14"/>
      <c r="C103" s="15"/>
      <c r="D103" s="16" t="s">
        <v>626</v>
      </c>
      <c r="E103" s="17"/>
      <c r="F103" s="18">
        <f>F104+F108</f>
        <v>841.4</v>
      </c>
      <c r="G103" s="18">
        <f>G104+G108</f>
        <v>264.5</v>
      </c>
    </row>
    <row r="104" spans="1:7" ht="39" customHeight="1">
      <c r="A104" s="1" t="s">
        <v>651</v>
      </c>
      <c r="B104" s="14"/>
      <c r="C104" s="15"/>
      <c r="D104" s="16" t="s">
        <v>628</v>
      </c>
      <c r="E104" s="17"/>
      <c r="F104" s="18">
        <f aca="true" t="shared" si="5" ref="F104:G106">F105</f>
        <v>741.4</v>
      </c>
      <c r="G104" s="18">
        <f t="shared" si="5"/>
        <v>264.5</v>
      </c>
    </row>
    <row r="105" spans="1:7" ht="37.5" customHeight="1">
      <c r="A105" s="1" t="s">
        <v>652</v>
      </c>
      <c r="B105" s="14"/>
      <c r="C105" s="15"/>
      <c r="D105" s="16" t="s">
        <v>630</v>
      </c>
      <c r="E105" s="17"/>
      <c r="F105" s="18">
        <f t="shared" si="5"/>
        <v>741.4</v>
      </c>
      <c r="G105" s="18">
        <f t="shared" si="5"/>
        <v>264.5</v>
      </c>
    </row>
    <row r="106" spans="1:7" ht="18" customHeight="1">
      <c r="A106" s="1" t="s">
        <v>672</v>
      </c>
      <c r="B106" s="14"/>
      <c r="C106" s="15"/>
      <c r="D106" s="16" t="s">
        <v>633</v>
      </c>
      <c r="E106" s="17"/>
      <c r="F106" s="18">
        <f t="shared" si="5"/>
        <v>741.4</v>
      </c>
      <c r="G106" s="18">
        <f t="shared" si="5"/>
        <v>264.5</v>
      </c>
    </row>
    <row r="107" spans="1:7" ht="28.5" customHeight="1">
      <c r="A107" s="1" t="s">
        <v>127</v>
      </c>
      <c r="B107" s="14"/>
      <c r="C107" s="15"/>
      <c r="D107" s="16"/>
      <c r="E107" s="17">
        <v>240</v>
      </c>
      <c r="F107" s="18">
        <v>741.4</v>
      </c>
      <c r="G107" s="18">
        <v>264.5</v>
      </c>
    </row>
    <row r="108" spans="1:7" ht="30.75" customHeight="1">
      <c r="A108" s="1" t="s">
        <v>653</v>
      </c>
      <c r="B108" s="14"/>
      <c r="C108" s="15"/>
      <c r="D108" s="16" t="s">
        <v>635</v>
      </c>
      <c r="E108" s="17"/>
      <c r="F108" s="18">
        <f aca="true" t="shared" si="6" ref="F108:G110">F109</f>
        <v>100</v>
      </c>
      <c r="G108" s="18">
        <f t="shared" si="6"/>
        <v>0</v>
      </c>
    </row>
    <row r="109" spans="1:7" ht="24.75" customHeight="1">
      <c r="A109" s="1" t="s">
        <v>654</v>
      </c>
      <c r="B109" s="14"/>
      <c r="C109" s="15"/>
      <c r="D109" s="16" t="s">
        <v>655</v>
      </c>
      <c r="E109" s="17"/>
      <c r="F109" s="18">
        <f t="shared" si="6"/>
        <v>100</v>
      </c>
      <c r="G109" s="18">
        <f t="shared" si="6"/>
        <v>0</v>
      </c>
    </row>
    <row r="110" spans="1:7" ht="18.75" customHeight="1">
      <c r="A110" s="1" t="s">
        <v>672</v>
      </c>
      <c r="B110" s="14"/>
      <c r="C110" s="15"/>
      <c r="D110" s="16" t="s">
        <v>656</v>
      </c>
      <c r="E110" s="17"/>
      <c r="F110" s="18">
        <f t="shared" si="6"/>
        <v>100</v>
      </c>
      <c r="G110" s="18">
        <f t="shared" si="6"/>
        <v>0</v>
      </c>
    </row>
    <row r="111" spans="1:7" ht="26.25" customHeight="1">
      <c r="A111" s="1" t="s">
        <v>127</v>
      </c>
      <c r="B111" s="14"/>
      <c r="C111" s="15"/>
      <c r="D111" s="16"/>
      <c r="E111" s="17">
        <v>240</v>
      </c>
      <c r="F111" s="18">
        <v>100</v>
      </c>
      <c r="G111" s="18">
        <v>0</v>
      </c>
    </row>
    <row r="112" spans="1:7" ht="25.5" customHeight="1">
      <c r="A112" s="1" t="s">
        <v>743</v>
      </c>
      <c r="B112" s="14"/>
      <c r="C112" s="15"/>
      <c r="D112" s="16" t="s">
        <v>187</v>
      </c>
      <c r="E112" s="17"/>
      <c r="F112" s="18">
        <f>F113</f>
        <v>3426.7</v>
      </c>
      <c r="G112" s="18">
        <f>G113</f>
        <v>1442.7</v>
      </c>
    </row>
    <row r="113" spans="1:7" ht="18" customHeight="1">
      <c r="A113" s="1" t="s">
        <v>672</v>
      </c>
      <c r="B113" s="14"/>
      <c r="C113" s="15"/>
      <c r="D113" s="16" t="s">
        <v>188</v>
      </c>
      <c r="E113" s="17"/>
      <c r="F113" s="18">
        <f>SUM(F114:F115)</f>
        <v>3426.7</v>
      </c>
      <c r="G113" s="18">
        <f>SUM(G114:G115)</f>
        <v>1442.7</v>
      </c>
    </row>
    <row r="114" spans="1:7" ht="15.75" customHeight="1">
      <c r="A114" s="1" t="s">
        <v>123</v>
      </c>
      <c r="B114" s="14"/>
      <c r="C114" s="15"/>
      <c r="D114" s="16"/>
      <c r="E114" s="17">
        <v>120</v>
      </c>
      <c r="F114" s="18">
        <v>3240.7</v>
      </c>
      <c r="G114" s="18">
        <v>1385.3</v>
      </c>
    </row>
    <row r="115" spans="1:7" ht="24" customHeight="1">
      <c r="A115" s="1" t="s">
        <v>127</v>
      </c>
      <c r="B115" s="14"/>
      <c r="C115" s="15"/>
      <c r="D115" s="16"/>
      <c r="E115" s="17">
        <v>240</v>
      </c>
      <c r="F115" s="18">
        <v>186</v>
      </c>
      <c r="G115" s="18">
        <v>57.4</v>
      </c>
    </row>
    <row r="116" spans="1:7" ht="15.75" customHeight="1">
      <c r="A116" s="1" t="s">
        <v>388</v>
      </c>
      <c r="B116" s="14" t="s">
        <v>705</v>
      </c>
      <c r="C116" s="15" t="s">
        <v>709</v>
      </c>
      <c r="D116" s="16"/>
      <c r="E116" s="17"/>
      <c r="F116" s="18">
        <f aca="true" t="shared" si="7" ref="F116:G118">F117</f>
        <v>1431.2</v>
      </c>
      <c r="G116" s="18">
        <f t="shared" si="7"/>
        <v>0</v>
      </c>
    </row>
    <row r="117" spans="1:7" ht="17.25" customHeight="1">
      <c r="A117" s="1" t="s">
        <v>738</v>
      </c>
      <c r="B117" s="14"/>
      <c r="C117" s="15"/>
      <c r="D117" s="16" t="s">
        <v>644</v>
      </c>
      <c r="E117" s="17"/>
      <c r="F117" s="18">
        <f t="shared" si="7"/>
        <v>1431.2</v>
      </c>
      <c r="G117" s="18">
        <f t="shared" si="7"/>
        <v>0</v>
      </c>
    </row>
    <row r="118" spans="1:7" ht="15.75" customHeight="1">
      <c r="A118" s="1" t="s">
        <v>694</v>
      </c>
      <c r="B118" s="14"/>
      <c r="C118" s="15"/>
      <c r="D118" s="16" t="s">
        <v>486</v>
      </c>
      <c r="E118" s="17"/>
      <c r="F118" s="18">
        <f t="shared" si="7"/>
        <v>1431.2</v>
      </c>
      <c r="G118" s="18">
        <f t="shared" si="7"/>
        <v>0</v>
      </c>
    </row>
    <row r="119" spans="1:7" ht="16.5" customHeight="1">
      <c r="A119" s="1" t="s">
        <v>732</v>
      </c>
      <c r="B119" s="14"/>
      <c r="C119" s="15"/>
      <c r="D119" s="16"/>
      <c r="E119" s="17" t="s">
        <v>733</v>
      </c>
      <c r="F119" s="18">
        <v>1431.2</v>
      </c>
      <c r="G119" s="18">
        <v>0</v>
      </c>
    </row>
    <row r="120" spans="1:7" ht="16.5" customHeight="1">
      <c r="A120" s="1" t="s">
        <v>389</v>
      </c>
      <c r="B120" s="14" t="s">
        <v>705</v>
      </c>
      <c r="C120" s="15" t="s">
        <v>719</v>
      </c>
      <c r="D120" s="16"/>
      <c r="E120" s="17"/>
      <c r="F120" s="18">
        <f>F121+F127+F173+F208</f>
        <v>160392.80000000002</v>
      </c>
      <c r="G120" s="18">
        <f>G121+G127+G173+G208</f>
        <v>56961.399999999994</v>
      </c>
    </row>
    <row r="121" spans="1:7" ht="70.5" customHeight="1">
      <c r="A121" s="21" t="s">
        <v>205</v>
      </c>
      <c r="B121" s="14"/>
      <c r="C121" s="15"/>
      <c r="D121" s="16" t="s">
        <v>487</v>
      </c>
      <c r="E121" s="17"/>
      <c r="F121" s="18">
        <f>F122</f>
        <v>58299.8</v>
      </c>
      <c r="G121" s="18">
        <f>G122</f>
        <v>28605.7</v>
      </c>
    </row>
    <row r="122" spans="1:7" ht="18" customHeight="1">
      <c r="A122" s="21" t="s">
        <v>488</v>
      </c>
      <c r="B122" s="14"/>
      <c r="C122" s="15"/>
      <c r="D122" s="16" t="s">
        <v>489</v>
      </c>
      <c r="E122" s="17"/>
      <c r="F122" s="18">
        <f>F123</f>
        <v>58299.8</v>
      </c>
      <c r="G122" s="18">
        <f>G123</f>
        <v>28605.7</v>
      </c>
    </row>
    <row r="123" spans="1:7" ht="16.5" customHeight="1">
      <c r="A123" s="21" t="s">
        <v>679</v>
      </c>
      <c r="B123" s="14"/>
      <c r="C123" s="15"/>
      <c r="D123" s="16" t="s">
        <v>490</v>
      </c>
      <c r="E123" s="17"/>
      <c r="F123" s="18">
        <f>SUM(F124:F126)</f>
        <v>58299.8</v>
      </c>
      <c r="G123" s="18">
        <f>SUM(G124:G126)</f>
        <v>28605.7</v>
      </c>
    </row>
    <row r="124" spans="1:7" ht="16.5" customHeight="1">
      <c r="A124" s="21" t="s">
        <v>139</v>
      </c>
      <c r="B124" s="14"/>
      <c r="C124" s="15"/>
      <c r="D124" s="16"/>
      <c r="E124" s="17" t="s">
        <v>140</v>
      </c>
      <c r="F124" s="18">
        <v>52420.5</v>
      </c>
      <c r="G124" s="18">
        <v>26284.6</v>
      </c>
    </row>
    <row r="125" spans="1:7" ht="28.5" customHeight="1">
      <c r="A125" s="21" t="s">
        <v>145</v>
      </c>
      <c r="B125" s="14"/>
      <c r="C125" s="15"/>
      <c r="D125" s="16"/>
      <c r="E125" s="17" t="s">
        <v>135</v>
      </c>
      <c r="F125" s="18">
        <v>5847.3</v>
      </c>
      <c r="G125" s="18">
        <v>2308.7</v>
      </c>
    </row>
    <row r="126" spans="1:7" ht="16.5" customHeight="1">
      <c r="A126" s="21" t="s">
        <v>146</v>
      </c>
      <c r="B126" s="14"/>
      <c r="C126" s="15"/>
      <c r="D126" s="16"/>
      <c r="E126" s="17" t="s">
        <v>138</v>
      </c>
      <c r="F126" s="18">
        <v>32</v>
      </c>
      <c r="G126" s="18">
        <v>12.4</v>
      </c>
    </row>
    <row r="127" spans="1:7" ht="41.25" customHeight="1">
      <c r="A127" s="21" t="s">
        <v>650</v>
      </c>
      <c r="B127" s="14"/>
      <c r="C127" s="15"/>
      <c r="D127" s="16" t="s">
        <v>626</v>
      </c>
      <c r="E127" s="17"/>
      <c r="F127" s="18">
        <f>F128+F140+F153+F160</f>
        <v>45656.7</v>
      </c>
      <c r="G127" s="18">
        <f>G128+G140+G153+G160</f>
        <v>10355</v>
      </c>
    </row>
    <row r="128" spans="1:7" ht="38.25" customHeight="1">
      <c r="A128" s="21" t="s">
        <v>206</v>
      </c>
      <c r="B128" s="14"/>
      <c r="C128" s="15"/>
      <c r="D128" s="16" t="s">
        <v>491</v>
      </c>
      <c r="E128" s="17"/>
      <c r="F128" s="18">
        <f>F129+F132+F135</f>
        <v>11925.8</v>
      </c>
      <c r="G128" s="18">
        <f>G129+G132+G135</f>
        <v>4265.799999999999</v>
      </c>
    </row>
    <row r="129" spans="1:7" ht="36.75" customHeight="1">
      <c r="A129" s="21" t="s">
        <v>492</v>
      </c>
      <c r="B129" s="14"/>
      <c r="C129" s="15"/>
      <c r="D129" s="16" t="s">
        <v>493</v>
      </c>
      <c r="E129" s="17"/>
      <c r="F129" s="18">
        <f>F130</f>
        <v>4601.3</v>
      </c>
      <c r="G129" s="18">
        <f>G130</f>
        <v>1509.6</v>
      </c>
    </row>
    <row r="130" spans="1:7" ht="15" customHeight="1">
      <c r="A130" s="21" t="s">
        <v>105</v>
      </c>
      <c r="B130" s="14"/>
      <c r="C130" s="15"/>
      <c r="D130" s="16" t="s">
        <v>494</v>
      </c>
      <c r="E130" s="17"/>
      <c r="F130" s="18">
        <f>F131</f>
        <v>4601.3</v>
      </c>
      <c r="G130" s="18">
        <f>G131</f>
        <v>1509.6</v>
      </c>
    </row>
    <row r="131" spans="1:7" ht="24.75" customHeight="1">
      <c r="A131" s="21" t="s">
        <v>145</v>
      </c>
      <c r="B131" s="14"/>
      <c r="C131" s="15"/>
      <c r="D131" s="16"/>
      <c r="E131" s="17">
        <v>240</v>
      </c>
      <c r="F131" s="18">
        <v>4601.3</v>
      </c>
      <c r="G131" s="18">
        <v>1509.6</v>
      </c>
    </row>
    <row r="132" spans="1:7" ht="36.75" customHeight="1">
      <c r="A132" s="21" t="s">
        <v>495</v>
      </c>
      <c r="B132" s="14"/>
      <c r="C132" s="15"/>
      <c r="D132" s="16" t="s">
        <v>496</v>
      </c>
      <c r="E132" s="17"/>
      <c r="F132" s="18">
        <f>F133</f>
        <v>5321</v>
      </c>
      <c r="G132" s="18">
        <f>G133</f>
        <v>2339.2</v>
      </c>
    </row>
    <row r="133" spans="1:7" ht="18.75" customHeight="1">
      <c r="A133" s="21" t="s">
        <v>105</v>
      </c>
      <c r="B133" s="14"/>
      <c r="C133" s="15"/>
      <c r="D133" s="16" t="s">
        <v>497</v>
      </c>
      <c r="E133" s="17"/>
      <c r="F133" s="18">
        <f>F134</f>
        <v>5321</v>
      </c>
      <c r="G133" s="18">
        <f>G134</f>
        <v>2339.2</v>
      </c>
    </row>
    <row r="134" spans="1:7" ht="28.5" customHeight="1">
      <c r="A134" s="21" t="s">
        <v>145</v>
      </c>
      <c r="B134" s="14"/>
      <c r="C134" s="15"/>
      <c r="D134" s="16"/>
      <c r="E134" s="17">
        <v>240</v>
      </c>
      <c r="F134" s="18">
        <v>5321</v>
      </c>
      <c r="G134" s="18">
        <v>2339.2</v>
      </c>
    </row>
    <row r="135" spans="1:7" ht="27.75" customHeight="1">
      <c r="A135" s="21" t="s">
        <v>498</v>
      </c>
      <c r="B135" s="14"/>
      <c r="C135" s="15"/>
      <c r="D135" s="16" t="s">
        <v>499</v>
      </c>
      <c r="E135" s="17"/>
      <c r="F135" s="18">
        <f>F136+F138</f>
        <v>2003.5</v>
      </c>
      <c r="G135" s="18">
        <f>G136+G138</f>
        <v>417</v>
      </c>
    </row>
    <row r="136" spans="1:7" ht="18.75" customHeight="1">
      <c r="A136" s="21" t="s">
        <v>679</v>
      </c>
      <c r="B136" s="14"/>
      <c r="C136" s="15"/>
      <c r="D136" s="16" t="s">
        <v>500</v>
      </c>
      <c r="E136" s="17"/>
      <c r="F136" s="18">
        <f>F137</f>
        <v>1400</v>
      </c>
      <c r="G136" s="18">
        <f>G137</f>
        <v>408.4</v>
      </c>
    </row>
    <row r="137" spans="1:7" ht="27" customHeight="1">
      <c r="A137" s="21" t="s">
        <v>145</v>
      </c>
      <c r="B137" s="14"/>
      <c r="C137" s="15"/>
      <c r="D137" s="16"/>
      <c r="E137" s="17">
        <v>240</v>
      </c>
      <c r="F137" s="18">
        <v>1400</v>
      </c>
      <c r="G137" s="18">
        <v>408.4</v>
      </c>
    </row>
    <row r="138" spans="1:7" ht="18.75" customHeight="1">
      <c r="A138" s="81" t="s">
        <v>105</v>
      </c>
      <c r="B138" s="14"/>
      <c r="C138" s="15"/>
      <c r="D138" s="78" t="s">
        <v>591</v>
      </c>
      <c r="E138" s="79"/>
      <c r="F138" s="80">
        <f>F139</f>
        <v>603.5</v>
      </c>
      <c r="G138" s="80">
        <f>G139</f>
        <v>8.6</v>
      </c>
    </row>
    <row r="139" spans="1:7" ht="24" customHeight="1">
      <c r="A139" s="81" t="s">
        <v>145</v>
      </c>
      <c r="B139" s="14"/>
      <c r="C139" s="15"/>
      <c r="D139" s="78"/>
      <c r="E139" s="79">
        <v>240</v>
      </c>
      <c r="F139" s="80">
        <v>603.5</v>
      </c>
      <c r="G139" s="80">
        <v>8.6</v>
      </c>
    </row>
    <row r="140" spans="1:7" ht="36.75" customHeight="1">
      <c r="A140" s="21" t="s">
        <v>651</v>
      </c>
      <c r="B140" s="14"/>
      <c r="C140" s="15"/>
      <c r="D140" s="16" t="s">
        <v>628</v>
      </c>
      <c r="E140" s="17"/>
      <c r="F140" s="18">
        <f>F141+F150</f>
        <v>2058.6</v>
      </c>
      <c r="G140" s="18">
        <f>G141+G150</f>
        <v>579.9000000000001</v>
      </c>
    </row>
    <row r="141" spans="1:7" ht="42.75" customHeight="1">
      <c r="A141" s="21" t="s">
        <v>652</v>
      </c>
      <c r="B141" s="14"/>
      <c r="C141" s="15"/>
      <c r="D141" s="16" t="s">
        <v>630</v>
      </c>
      <c r="E141" s="17"/>
      <c r="F141" s="18">
        <f>F142+F148+F144+F146</f>
        <v>2013.6</v>
      </c>
      <c r="G141" s="18">
        <f>G142+G148+G144+G146</f>
        <v>560.7</v>
      </c>
    </row>
    <row r="142" spans="1:7" ht="19.5" customHeight="1">
      <c r="A142" s="21" t="s">
        <v>672</v>
      </c>
      <c r="B142" s="14"/>
      <c r="C142" s="15"/>
      <c r="D142" s="16" t="s">
        <v>633</v>
      </c>
      <c r="E142" s="17"/>
      <c r="F142" s="18">
        <f>F143</f>
        <v>1013.6</v>
      </c>
      <c r="G142" s="18">
        <f>G143</f>
        <v>185.3</v>
      </c>
    </row>
    <row r="143" spans="1:7" ht="23.25" customHeight="1">
      <c r="A143" s="21" t="s">
        <v>127</v>
      </c>
      <c r="B143" s="14"/>
      <c r="C143" s="15"/>
      <c r="D143" s="16"/>
      <c r="E143" s="17" t="s">
        <v>135</v>
      </c>
      <c r="F143" s="18">
        <v>1013.6</v>
      </c>
      <c r="G143" s="18">
        <v>185.3</v>
      </c>
    </row>
    <row r="144" spans="1:7" ht="49.5" customHeight="1">
      <c r="A144" s="22" t="s">
        <v>70</v>
      </c>
      <c r="B144" s="23"/>
      <c r="C144" s="20"/>
      <c r="D144" s="16" t="s">
        <v>71</v>
      </c>
      <c r="E144" s="17"/>
      <c r="F144" s="18">
        <f>+F145</f>
        <v>55</v>
      </c>
      <c r="G144" s="18">
        <f>+G145</f>
        <v>0.5</v>
      </c>
    </row>
    <row r="145" spans="1:7" ht="23.25" customHeight="1">
      <c r="A145" s="22" t="s">
        <v>127</v>
      </c>
      <c r="B145" s="23"/>
      <c r="C145" s="20"/>
      <c r="D145" s="16"/>
      <c r="E145" s="17" t="s">
        <v>135</v>
      </c>
      <c r="F145" s="18">
        <v>55</v>
      </c>
      <c r="G145" s="18">
        <v>0.5</v>
      </c>
    </row>
    <row r="146" spans="1:7" ht="55.5" customHeight="1">
      <c r="A146" s="22" t="s">
        <v>72</v>
      </c>
      <c r="B146" s="23"/>
      <c r="C146" s="20"/>
      <c r="D146" s="16" t="s">
        <v>73</v>
      </c>
      <c r="E146" s="17"/>
      <c r="F146" s="18">
        <f>+F147</f>
        <v>30</v>
      </c>
      <c r="G146" s="18">
        <f>+G147</f>
        <v>3.2</v>
      </c>
    </row>
    <row r="147" spans="1:7" ht="23.25" customHeight="1">
      <c r="A147" s="22" t="s">
        <v>127</v>
      </c>
      <c r="B147" s="23"/>
      <c r="C147" s="20"/>
      <c r="D147" s="16"/>
      <c r="E147" s="17" t="s">
        <v>135</v>
      </c>
      <c r="F147" s="18">
        <v>30</v>
      </c>
      <c r="G147" s="18">
        <v>3.2</v>
      </c>
    </row>
    <row r="148" spans="1:7" ht="23.25" customHeight="1">
      <c r="A148" s="21" t="s">
        <v>105</v>
      </c>
      <c r="B148" s="14"/>
      <c r="C148" s="15"/>
      <c r="D148" s="16" t="s">
        <v>657</v>
      </c>
      <c r="E148" s="17"/>
      <c r="F148" s="18">
        <f>F149</f>
        <v>915</v>
      </c>
      <c r="G148" s="18">
        <f>G149</f>
        <v>371.7</v>
      </c>
    </row>
    <row r="149" spans="1:7" ht="27" customHeight="1">
      <c r="A149" s="21" t="s">
        <v>127</v>
      </c>
      <c r="B149" s="14"/>
      <c r="C149" s="15"/>
      <c r="D149" s="16"/>
      <c r="E149" s="17">
        <v>240</v>
      </c>
      <c r="F149" s="18">
        <v>915</v>
      </c>
      <c r="G149" s="18">
        <v>371.7</v>
      </c>
    </row>
    <row r="150" spans="1:7" ht="72" customHeight="1">
      <c r="A150" s="21" t="s">
        <v>658</v>
      </c>
      <c r="B150" s="14"/>
      <c r="C150" s="15"/>
      <c r="D150" s="16" t="s">
        <v>659</v>
      </c>
      <c r="E150" s="17"/>
      <c r="F150" s="18">
        <f>F151</f>
        <v>45</v>
      </c>
      <c r="G150" s="18">
        <f>G151</f>
        <v>19.2</v>
      </c>
    </row>
    <row r="151" spans="1:7" ht="20.25" customHeight="1">
      <c r="A151" s="1" t="s">
        <v>105</v>
      </c>
      <c r="B151" s="14"/>
      <c r="C151" s="15"/>
      <c r="D151" s="16" t="s">
        <v>660</v>
      </c>
      <c r="E151" s="17"/>
      <c r="F151" s="18">
        <f>F152</f>
        <v>45</v>
      </c>
      <c r="G151" s="18">
        <f>G152</f>
        <v>19.2</v>
      </c>
    </row>
    <row r="152" spans="1:7" ht="27" customHeight="1">
      <c r="A152" s="1" t="s">
        <v>127</v>
      </c>
      <c r="B152" s="14"/>
      <c r="C152" s="15"/>
      <c r="D152" s="16"/>
      <c r="E152" s="17">
        <v>240</v>
      </c>
      <c r="F152" s="18">
        <v>45</v>
      </c>
      <c r="G152" s="18">
        <v>19.2</v>
      </c>
    </row>
    <row r="153" spans="1:7" ht="27" customHeight="1">
      <c r="A153" s="1" t="s">
        <v>94</v>
      </c>
      <c r="B153" s="14"/>
      <c r="C153" s="15"/>
      <c r="D153" s="16" t="s">
        <v>635</v>
      </c>
      <c r="E153" s="17"/>
      <c r="F153" s="18">
        <f>F154+F157</f>
        <v>300</v>
      </c>
      <c r="G153" s="18">
        <f>G154+G157</f>
        <v>0</v>
      </c>
    </row>
    <row r="154" spans="1:7" ht="27" customHeight="1">
      <c r="A154" s="1" t="s">
        <v>454</v>
      </c>
      <c r="B154" s="14"/>
      <c r="C154" s="15"/>
      <c r="D154" s="16" t="s">
        <v>655</v>
      </c>
      <c r="E154" s="17"/>
      <c r="F154" s="18">
        <f>F155</f>
        <v>50</v>
      </c>
      <c r="G154" s="18">
        <f>G155</f>
        <v>0</v>
      </c>
    </row>
    <row r="155" spans="1:7" ht="15.75" customHeight="1">
      <c r="A155" s="1" t="s">
        <v>672</v>
      </c>
      <c r="B155" s="14"/>
      <c r="C155" s="15"/>
      <c r="D155" s="16" t="s">
        <v>656</v>
      </c>
      <c r="E155" s="17"/>
      <c r="F155" s="18">
        <f>F156</f>
        <v>50</v>
      </c>
      <c r="G155" s="18">
        <f>G156</f>
        <v>0</v>
      </c>
    </row>
    <row r="156" spans="1:7" ht="22.5" customHeight="1">
      <c r="A156" s="1" t="s">
        <v>127</v>
      </c>
      <c r="B156" s="14"/>
      <c r="C156" s="15"/>
      <c r="D156" s="16"/>
      <c r="E156" s="17" t="s">
        <v>135</v>
      </c>
      <c r="F156" s="18">
        <v>50</v>
      </c>
      <c r="G156" s="18">
        <v>0</v>
      </c>
    </row>
    <row r="157" spans="1:7" ht="26.25" customHeight="1">
      <c r="A157" s="1" t="s">
        <v>636</v>
      </c>
      <c r="B157" s="14"/>
      <c r="C157" s="15"/>
      <c r="D157" s="16" t="s">
        <v>637</v>
      </c>
      <c r="E157" s="17"/>
      <c r="F157" s="18">
        <f>F158</f>
        <v>250</v>
      </c>
      <c r="G157" s="18">
        <f>G158</f>
        <v>0</v>
      </c>
    </row>
    <row r="158" spans="1:7" ht="18" customHeight="1">
      <c r="A158" s="1" t="s">
        <v>672</v>
      </c>
      <c r="B158" s="14"/>
      <c r="C158" s="15"/>
      <c r="D158" s="16" t="s">
        <v>638</v>
      </c>
      <c r="E158" s="17"/>
      <c r="F158" s="18">
        <f>F159</f>
        <v>250</v>
      </c>
      <c r="G158" s="18">
        <f>G159</f>
        <v>0</v>
      </c>
    </row>
    <row r="159" spans="1:7" ht="22.5" customHeight="1">
      <c r="A159" s="1" t="s">
        <v>127</v>
      </c>
      <c r="B159" s="14"/>
      <c r="C159" s="15"/>
      <c r="D159" s="16"/>
      <c r="E159" s="17" t="s">
        <v>135</v>
      </c>
      <c r="F159" s="18">
        <v>250</v>
      </c>
      <c r="G159" s="18">
        <v>0</v>
      </c>
    </row>
    <row r="160" spans="1:7" ht="18.75" customHeight="1">
      <c r="A160" s="1" t="s">
        <v>203</v>
      </c>
      <c r="B160" s="14"/>
      <c r="C160" s="15"/>
      <c r="D160" s="16" t="s">
        <v>571</v>
      </c>
      <c r="E160" s="17"/>
      <c r="F160" s="18">
        <f>F161+F167</f>
        <v>31372.3</v>
      </c>
      <c r="G160" s="18">
        <f>G161+G167</f>
        <v>5509.3</v>
      </c>
    </row>
    <row r="161" spans="1:7" ht="27" customHeight="1">
      <c r="A161" s="1" t="s">
        <v>501</v>
      </c>
      <c r="B161" s="14"/>
      <c r="C161" s="15"/>
      <c r="D161" s="16" t="s">
        <v>573</v>
      </c>
      <c r="E161" s="17"/>
      <c r="F161" s="18">
        <f>F162+F164</f>
        <v>2226.2</v>
      </c>
      <c r="G161" s="18">
        <f>G162+G164</f>
        <v>388.8</v>
      </c>
    </row>
    <row r="162" spans="1:7" ht="71.25" customHeight="1">
      <c r="A162" s="83" t="s">
        <v>342</v>
      </c>
      <c r="B162" s="14"/>
      <c r="C162" s="15"/>
      <c r="D162" s="78" t="s">
        <v>343</v>
      </c>
      <c r="E162" s="79"/>
      <c r="F162" s="80">
        <f>F163</f>
        <v>24.5</v>
      </c>
      <c r="G162" s="80">
        <f>G163</f>
        <v>24.5</v>
      </c>
    </row>
    <row r="163" spans="1:7" ht="18" customHeight="1">
      <c r="A163" s="81" t="s">
        <v>141</v>
      </c>
      <c r="B163" s="14"/>
      <c r="C163" s="15"/>
      <c r="D163" s="78"/>
      <c r="E163" s="79">
        <v>830</v>
      </c>
      <c r="F163" s="80">
        <v>24.5</v>
      </c>
      <c r="G163" s="80">
        <v>24.5</v>
      </c>
    </row>
    <row r="164" spans="1:7" ht="15.75" customHeight="1">
      <c r="A164" s="1" t="s">
        <v>105</v>
      </c>
      <c r="B164" s="14"/>
      <c r="C164" s="15"/>
      <c r="D164" s="16" t="s">
        <v>502</v>
      </c>
      <c r="E164" s="17"/>
      <c r="F164" s="18">
        <f>SUM(F165:F166)</f>
        <v>2201.7</v>
      </c>
      <c r="G164" s="18">
        <f>SUM(G165:G166)</f>
        <v>364.3</v>
      </c>
    </row>
    <row r="165" spans="1:7" ht="26.25" customHeight="1">
      <c r="A165" s="1" t="s">
        <v>145</v>
      </c>
      <c r="B165" s="14"/>
      <c r="C165" s="15"/>
      <c r="D165" s="16"/>
      <c r="E165" s="17">
        <v>240</v>
      </c>
      <c r="F165" s="18">
        <v>1968.7</v>
      </c>
      <c r="G165" s="18">
        <v>362.3</v>
      </c>
    </row>
    <row r="166" spans="1:7" ht="17.25" customHeight="1">
      <c r="A166" s="1" t="s">
        <v>146</v>
      </c>
      <c r="B166" s="14"/>
      <c r="C166" s="15"/>
      <c r="D166" s="16" t="s">
        <v>207</v>
      </c>
      <c r="E166" s="17" t="s">
        <v>138</v>
      </c>
      <c r="F166" s="18">
        <v>233</v>
      </c>
      <c r="G166" s="18">
        <v>2</v>
      </c>
    </row>
    <row r="167" spans="1:7" ht="39" customHeight="1">
      <c r="A167" s="1" t="s">
        <v>503</v>
      </c>
      <c r="B167" s="14"/>
      <c r="C167" s="15"/>
      <c r="D167" s="16" t="s">
        <v>504</v>
      </c>
      <c r="E167" s="17"/>
      <c r="F167" s="18">
        <f>F168</f>
        <v>29146.1</v>
      </c>
      <c r="G167" s="18">
        <f>G168</f>
        <v>5120.5</v>
      </c>
    </row>
    <row r="168" spans="1:7" ht="18" customHeight="1">
      <c r="A168" s="1" t="s">
        <v>679</v>
      </c>
      <c r="B168" s="14"/>
      <c r="C168" s="15"/>
      <c r="D168" s="16" t="s">
        <v>505</v>
      </c>
      <c r="E168" s="17"/>
      <c r="F168" s="18">
        <f>SUM(F169:F172)</f>
        <v>29146.1</v>
      </c>
      <c r="G168" s="18">
        <f>SUM(G169:G172)</f>
        <v>5120.5</v>
      </c>
    </row>
    <row r="169" spans="1:7" ht="17.25" customHeight="1">
      <c r="A169" s="1" t="s">
        <v>139</v>
      </c>
      <c r="B169" s="14"/>
      <c r="C169" s="15"/>
      <c r="D169" s="16"/>
      <c r="E169" s="17" t="s">
        <v>140</v>
      </c>
      <c r="F169" s="18">
        <v>2166.4</v>
      </c>
      <c r="G169" s="18">
        <v>863.4</v>
      </c>
    </row>
    <row r="170" spans="1:7" ht="25.5" customHeight="1">
      <c r="A170" s="1" t="s">
        <v>145</v>
      </c>
      <c r="B170" s="14"/>
      <c r="C170" s="15"/>
      <c r="D170" s="16"/>
      <c r="E170" s="17" t="s">
        <v>135</v>
      </c>
      <c r="F170" s="18">
        <v>3310.6</v>
      </c>
      <c r="G170" s="18">
        <v>549</v>
      </c>
    </row>
    <row r="171" spans="1:7" ht="18" customHeight="1">
      <c r="A171" s="1" t="s">
        <v>129</v>
      </c>
      <c r="B171" s="14"/>
      <c r="C171" s="15"/>
      <c r="D171" s="16"/>
      <c r="E171" s="17">
        <v>610</v>
      </c>
      <c r="F171" s="18">
        <v>23664.1</v>
      </c>
      <c r="G171" s="18">
        <v>3706.6</v>
      </c>
    </row>
    <row r="172" spans="1:7" ht="21.75" customHeight="1">
      <c r="A172" s="1" t="s">
        <v>146</v>
      </c>
      <c r="B172" s="14"/>
      <c r="C172" s="15"/>
      <c r="D172" s="16"/>
      <c r="E172" s="17" t="s">
        <v>138</v>
      </c>
      <c r="F172" s="18">
        <v>5</v>
      </c>
      <c r="G172" s="18">
        <v>1.5</v>
      </c>
    </row>
    <row r="173" spans="1:7" ht="36.75" customHeight="1">
      <c r="A173" s="1" t="s">
        <v>434</v>
      </c>
      <c r="B173" s="14"/>
      <c r="C173" s="15"/>
      <c r="D173" s="16" t="s">
        <v>430</v>
      </c>
      <c r="E173" s="17"/>
      <c r="F173" s="18">
        <f>F174+F183+F188</f>
        <v>55212.6</v>
      </c>
      <c r="G173" s="18">
        <f>G174+G183+G188</f>
        <v>17077</v>
      </c>
    </row>
    <row r="174" spans="1:7" ht="28.5" customHeight="1">
      <c r="A174" s="1" t="s">
        <v>435</v>
      </c>
      <c r="B174" s="14"/>
      <c r="C174" s="15"/>
      <c r="D174" s="16" t="s">
        <v>436</v>
      </c>
      <c r="E174" s="17"/>
      <c r="F174" s="18">
        <f>F175+F180</f>
        <v>648.4</v>
      </c>
      <c r="G174" s="18">
        <f>G175+G180</f>
        <v>88.7</v>
      </c>
    </row>
    <row r="175" spans="1:7" ht="29.25" customHeight="1">
      <c r="A175" s="1" t="s">
        <v>437</v>
      </c>
      <c r="B175" s="14"/>
      <c r="C175" s="15"/>
      <c r="D175" s="16" t="s">
        <v>441</v>
      </c>
      <c r="E175" s="17"/>
      <c r="F175" s="18">
        <f>F176+F178</f>
        <v>598.4</v>
      </c>
      <c r="G175" s="18">
        <f>G176+G178</f>
        <v>88.7</v>
      </c>
    </row>
    <row r="176" spans="1:7" ht="19.5" customHeight="1">
      <c r="A176" s="1" t="s">
        <v>672</v>
      </c>
      <c r="B176" s="14"/>
      <c r="C176" s="15"/>
      <c r="D176" s="16" t="s">
        <v>442</v>
      </c>
      <c r="E176" s="17"/>
      <c r="F176" s="18">
        <f>F177</f>
        <v>30</v>
      </c>
      <c r="G176" s="18">
        <f>G177</f>
        <v>0</v>
      </c>
    </row>
    <row r="177" spans="1:7" ht="19.5" customHeight="1">
      <c r="A177" s="1" t="s">
        <v>128</v>
      </c>
      <c r="B177" s="14"/>
      <c r="C177" s="15"/>
      <c r="D177" s="16"/>
      <c r="E177" s="17" t="s">
        <v>138</v>
      </c>
      <c r="F177" s="18">
        <v>30</v>
      </c>
      <c r="G177" s="18">
        <v>0</v>
      </c>
    </row>
    <row r="178" spans="1:7" ht="27.75" customHeight="1">
      <c r="A178" s="1" t="s">
        <v>168</v>
      </c>
      <c r="B178" s="14"/>
      <c r="C178" s="15"/>
      <c r="D178" s="16" t="s">
        <v>443</v>
      </c>
      <c r="E178" s="17"/>
      <c r="F178" s="18">
        <f>F179</f>
        <v>568.4</v>
      </c>
      <c r="G178" s="18">
        <f>G179</f>
        <v>88.7</v>
      </c>
    </row>
    <row r="179" spans="1:7" ht="27.75" customHeight="1">
      <c r="A179" s="1" t="s">
        <v>127</v>
      </c>
      <c r="B179" s="14"/>
      <c r="C179" s="15"/>
      <c r="D179" s="16"/>
      <c r="E179" s="17" t="s">
        <v>135</v>
      </c>
      <c r="F179" s="18">
        <v>568.4</v>
      </c>
      <c r="G179" s="18">
        <v>88.7</v>
      </c>
    </row>
    <row r="180" spans="1:7" ht="27.75" customHeight="1">
      <c r="A180" s="1" t="s">
        <v>438</v>
      </c>
      <c r="B180" s="14"/>
      <c r="C180" s="15"/>
      <c r="D180" s="16" t="s">
        <v>439</v>
      </c>
      <c r="E180" s="17"/>
      <c r="F180" s="18">
        <f>F181</f>
        <v>50</v>
      </c>
      <c r="G180" s="18">
        <f>G181</f>
        <v>0</v>
      </c>
    </row>
    <row r="181" spans="1:7" ht="18.75" customHeight="1">
      <c r="A181" s="1" t="s">
        <v>672</v>
      </c>
      <c r="B181" s="14"/>
      <c r="C181" s="15"/>
      <c r="D181" s="16" t="s">
        <v>444</v>
      </c>
      <c r="E181" s="17"/>
      <c r="F181" s="18">
        <f>F182</f>
        <v>50</v>
      </c>
      <c r="G181" s="18">
        <f>G182</f>
        <v>0</v>
      </c>
    </row>
    <row r="182" spans="1:7" ht="18" customHeight="1">
      <c r="A182" s="1" t="s">
        <v>128</v>
      </c>
      <c r="B182" s="14"/>
      <c r="C182" s="15"/>
      <c r="D182" s="16" t="s">
        <v>440</v>
      </c>
      <c r="E182" s="17" t="s">
        <v>138</v>
      </c>
      <c r="F182" s="18">
        <v>50</v>
      </c>
      <c r="G182" s="18">
        <v>0</v>
      </c>
    </row>
    <row r="183" spans="1:7" ht="26.25" customHeight="1">
      <c r="A183" s="1" t="s">
        <v>95</v>
      </c>
      <c r="B183" s="14"/>
      <c r="C183" s="15"/>
      <c r="D183" s="16" t="s">
        <v>445</v>
      </c>
      <c r="E183" s="17"/>
      <c r="F183" s="18">
        <f>F184</f>
        <v>8000</v>
      </c>
      <c r="G183" s="18">
        <f>G184</f>
        <v>0</v>
      </c>
    </row>
    <row r="184" spans="1:7" ht="61.5" customHeight="1">
      <c r="A184" s="21" t="s">
        <v>446</v>
      </c>
      <c r="B184" s="14"/>
      <c r="C184" s="15"/>
      <c r="D184" s="16" t="s">
        <v>447</v>
      </c>
      <c r="E184" s="17"/>
      <c r="F184" s="18">
        <f>F185</f>
        <v>8000</v>
      </c>
      <c r="G184" s="18">
        <f>G185</f>
        <v>0</v>
      </c>
    </row>
    <row r="185" spans="1:7" ht="58.5" customHeight="1">
      <c r="A185" s="21" t="s">
        <v>172</v>
      </c>
      <c r="B185" s="14"/>
      <c r="C185" s="15"/>
      <c r="D185" s="16" t="s">
        <v>448</v>
      </c>
      <c r="E185" s="17"/>
      <c r="F185" s="18">
        <f>F187+F186</f>
        <v>8000</v>
      </c>
      <c r="G185" s="18">
        <f>G187+G186</f>
        <v>0</v>
      </c>
    </row>
    <row r="186" spans="1:7" ht="30" customHeight="1">
      <c r="A186" s="1" t="s">
        <v>127</v>
      </c>
      <c r="B186" s="14"/>
      <c r="C186" s="15"/>
      <c r="D186" s="16"/>
      <c r="E186" s="17" t="s">
        <v>135</v>
      </c>
      <c r="F186" s="18">
        <v>500</v>
      </c>
      <c r="G186" s="18">
        <v>0</v>
      </c>
    </row>
    <row r="187" spans="1:7" ht="21" customHeight="1">
      <c r="A187" s="1" t="s">
        <v>449</v>
      </c>
      <c r="B187" s="14"/>
      <c r="C187" s="15"/>
      <c r="D187" s="16"/>
      <c r="E187" s="17" t="s">
        <v>134</v>
      </c>
      <c r="F187" s="18">
        <v>7500</v>
      </c>
      <c r="G187" s="18">
        <v>0</v>
      </c>
    </row>
    <row r="188" spans="1:7" ht="18" customHeight="1">
      <c r="A188" s="1" t="s">
        <v>112</v>
      </c>
      <c r="B188" s="14"/>
      <c r="C188" s="15"/>
      <c r="D188" s="16" t="s">
        <v>431</v>
      </c>
      <c r="E188" s="17"/>
      <c r="F188" s="18">
        <f>F189+F195+F201</f>
        <v>46564.2</v>
      </c>
      <c r="G188" s="18">
        <f>G189+G195+G201</f>
        <v>16988.3</v>
      </c>
    </row>
    <row r="189" spans="1:7" ht="24.75" customHeight="1">
      <c r="A189" s="1" t="s">
        <v>450</v>
      </c>
      <c r="B189" s="14"/>
      <c r="C189" s="15"/>
      <c r="D189" s="16" t="s">
        <v>432</v>
      </c>
      <c r="E189" s="17"/>
      <c r="F189" s="18">
        <f>F190++F193</f>
        <v>15991.199999999999</v>
      </c>
      <c r="G189" s="18">
        <f>G190++G193</f>
        <v>8676.699999999999</v>
      </c>
    </row>
    <row r="190" spans="1:7" ht="17.25" customHeight="1">
      <c r="A190" s="1" t="s">
        <v>672</v>
      </c>
      <c r="B190" s="14"/>
      <c r="C190" s="15"/>
      <c r="D190" s="16" t="s">
        <v>433</v>
      </c>
      <c r="E190" s="17"/>
      <c r="F190" s="18">
        <f>F191+F192</f>
        <v>15729.199999999999</v>
      </c>
      <c r="G190" s="18">
        <f>G191+G192</f>
        <v>8415.3</v>
      </c>
    </row>
    <row r="191" spans="1:7" ht="16.5" customHeight="1">
      <c r="A191" s="1" t="s">
        <v>123</v>
      </c>
      <c r="B191" s="14"/>
      <c r="C191" s="15"/>
      <c r="D191" s="16"/>
      <c r="E191" s="17">
        <v>120</v>
      </c>
      <c r="F191" s="18">
        <v>15103.4</v>
      </c>
      <c r="G191" s="18">
        <v>8273.9</v>
      </c>
    </row>
    <row r="192" spans="1:7" ht="26.25" customHeight="1">
      <c r="A192" s="1" t="s">
        <v>127</v>
      </c>
      <c r="B192" s="14"/>
      <c r="C192" s="15"/>
      <c r="D192" s="16"/>
      <c r="E192" s="17">
        <v>240</v>
      </c>
      <c r="F192" s="18">
        <v>625.8</v>
      </c>
      <c r="G192" s="18">
        <v>141.4</v>
      </c>
    </row>
    <row r="193" spans="1:7" ht="76.5" customHeight="1">
      <c r="A193" s="83" t="s">
        <v>342</v>
      </c>
      <c r="B193" s="14"/>
      <c r="C193" s="15"/>
      <c r="D193" s="78" t="s">
        <v>661</v>
      </c>
      <c r="E193" s="17"/>
      <c r="F193" s="18">
        <f>+F194</f>
        <v>262</v>
      </c>
      <c r="G193" s="18">
        <f>+G194</f>
        <v>261.4</v>
      </c>
    </row>
    <row r="194" spans="1:7" ht="13.5" customHeight="1">
      <c r="A194" s="97" t="s">
        <v>141</v>
      </c>
      <c r="B194" s="14"/>
      <c r="C194" s="15"/>
      <c r="D194" s="16"/>
      <c r="E194" s="17">
        <v>830</v>
      </c>
      <c r="F194" s="18">
        <v>262</v>
      </c>
      <c r="G194" s="18">
        <v>261.4</v>
      </c>
    </row>
    <row r="195" spans="1:7" ht="36.75" customHeight="1">
      <c r="A195" s="1" t="s">
        <v>177</v>
      </c>
      <c r="B195" s="14"/>
      <c r="C195" s="15"/>
      <c r="D195" s="16" t="s">
        <v>452</v>
      </c>
      <c r="E195" s="17"/>
      <c r="F195" s="18">
        <f>F198+F196</f>
        <v>25415</v>
      </c>
      <c r="G195" s="18">
        <f>G198+G196</f>
        <v>5392.799999999999</v>
      </c>
    </row>
    <row r="196" spans="1:7" ht="19.5" customHeight="1">
      <c r="A196" s="1" t="s">
        <v>679</v>
      </c>
      <c r="B196" s="14"/>
      <c r="C196" s="15"/>
      <c r="D196" s="16" t="s">
        <v>484</v>
      </c>
      <c r="E196" s="17"/>
      <c r="F196" s="18">
        <f>+F197</f>
        <v>10000</v>
      </c>
      <c r="G196" s="18">
        <f>+G197</f>
        <v>0</v>
      </c>
    </row>
    <row r="197" spans="1:7" ht="20.25" customHeight="1">
      <c r="A197" s="1" t="s">
        <v>129</v>
      </c>
      <c r="B197" s="14"/>
      <c r="C197" s="15"/>
      <c r="D197" s="16"/>
      <c r="E197" s="17">
        <v>610</v>
      </c>
      <c r="F197" s="18">
        <v>10000</v>
      </c>
      <c r="G197" s="18">
        <v>0</v>
      </c>
    </row>
    <row r="198" spans="1:7" ht="18.75" customHeight="1">
      <c r="A198" s="1" t="s">
        <v>105</v>
      </c>
      <c r="B198" s="14"/>
      <c r="C198" s="15"/>
      <c r="D198" s="16" t="s">
        <v>453</v>
      </c>
      <c r="E198" s="17"/>
      <c r="F198" s="18">
        <f>SUM(F199:F200)</f>
        <v>15415</v>
      </c>
      <c r="G198" s="18">
        <f>SUM(G199:G200)</f>
        <v>5392.799999999999</v>
      </c>
    </row>
    <row r="199" spans="1:7" ht="26.25" customHeight="1">
      <c r="A199" s="1" t="s">
        <v>127</v>
      </c>
      <c r="B199" s="14"/>
      <c r="C199" s="15"/>
      <c r="D199" s="16"/>
      <c r="E199" s="17">
        <v>240</v>
      </c>
      <c r="F199" s="18">
        <v>12678</v>
      </c>
      <c r="G199" s="18">
        <v>4932.4</v>
      </c>
    </row>
    <row r="200" spans="1:7" ht="16.5" customHeight="1">
      <c r="A200" s="1" t="s">
        <v>128</v>
      </c>
      <c r="B200" s="14"/>
      <c r="C200" s="15"/>
      <c r="D200" s="16"/>
      <c r="E200" s="17">
        <v>850</v>
      </c>
      <c r="F200" s="18">
        <v>2737</v>
      </c>
      <c r="G200" s="18">
        <v>460.4</v>
      </c>
    </row>
    <row r="201" spans="1:7" ht="42.75" customHeight="1">
      <c r="A201" s="24" t="s">
        <v>458</v>
      </c>
      <c r="B201" s="25"/>
      <c r="C201" s="26"/>
      <c r="D201" s="27" t="s">
        <v>459</v>
      </c>
      <c r="E201" s="27"/>
      <c r="F201" s="18">
        <f>+F202+F205</f>
        <v>5158</v>
      </c>
      <c r="G201" s="18">
        <f>+G202+G205</f>
        <v>2918.8</v>
      </c>
    </row>
    <row r="202" spans="1:7" ht="45.75" customHeight="1">
      <c r="A202" s="24" t="s">
        <v>460</v>
      </c>
      <c r="B202" s="25"/>
      <c r="C202" s="26"/>
      <c r="D202" s="27" t="s">
        <v>461</v>
      </c>
      <c r="E202" s="27"/>
      <c r="F202" s="18">
        <f>+F203+F204</f>
        <v>819</v>
      </c>
      <c r="G202" s="18">
        <f>+G203+G204</f>
        <v>378.3</v>
      </c>
    </row>
    <row r="203" spans="1:7" ht="22.5" customHeight="1">
      <c r="A203" s="24" t="s">
        <v>123</v>
      </c>
      <c r="B203" s="25"/>
      <c r="C203" s="26"/>
      <c r="D203" s="27"/>
      <c r="E203" s="27">
        <v>120</v>
      </c>
      <c r="F203" s="18">
        <v>695.1</v>
      </c>
      <c r="G203" s="18">
        <v>378.3</v>
      </c>
    </row>
    <row r="204" spans="1:7" ht="29.25" customHeight="1">
      <c r="A204" s="1" t="s">
        <v>127</v>
      </c>
      <c r="B204" s="14"/>
      <c r="C204" s="15"/>
      <c r="D204" s="16"/>
      <c r="E204" s="17">
        <v>240</v>
      </c>
      <c r="F204" s="18">
        <v>123.9</v>
      </c>
      <c r="G204" s="18">
        <v>0</v>
      </c>
    </row>
    <row r="205" spans="1:7" ht="48" customHeight="1">
      <c r="A205" s="24" t="s">
        <v>462</v>
      </c>
      <c r="B205" s="25"/>
      <c r="C205" s="26"/>
      <c r="D205" s="27" t="s">
        <v>463</v>
      </c>
      <c r="E205" s="27"/>
      <c r="F205" s="18">
        <f>+F206+F207</f>
        <v>4339</v>
      </c>
      <c r="G205" s="18">
        <f>+G206+G207</f>
        <v>2540.5</v>
      </c>
    </row>
    <row r="206" spans="1:7" ht="16.5" customHeight="1">
      <c r="A206" s="24" t="s">
        <v>123</v>
      </c>
      <c r="B206" s="25"/>
      <c r="C206" s="26"/>
      <c r="D206" s="27"/>
      <c r="E206" s="27">
        <v>120</v>
      </c>
      <c r="F206" s="18">
        <v>4317</v>
      </c>
      <c r="G206" s="18">
        <v>2540.5</v>
      </c>
    </row>
    <row r="207" spans="1:7" ht="21" customHeight="1">
      <c r="A207" s="1" t="s">
        <v>127</v>
      </c>
      <c r="B207" s="14"/>
      <c r="C207" s="28"/>
      <c r="D207" s="27"/>
      <c r="E207" s="27">
        <v>240</v>
      </c>
      <c r="F207" s="18">
        <v>22</v>
      </c>
      <c r="G207" s="18">
        <v>0</v>
      </c>
    </row>
    <row r="208" spans="1:7" ht="16.5" customHeight="1">
      <c r="A208" s="24" t="s">
        <v>738</v>
      </c>
      <c r="B208" s="19"/>
      <c r="C208" s="26"/>
      <c r="D208" s="27" t="s">
        <v>644</v>
      </c>
      <c r="E208" s="29"/>
      <c r="F208" s="18">
        <f>+F209</f>
        <v>1223.7</v>
      </c>
      <c r="G208" s="18">
        <f>+G209</f>
        <v>923.7</v>
      </c>
    </row>
    <row r="209" spans="1:7" ht="27.75" customHeight="1">
      <c r="A209" s="24" t="s">
        <v>77</v>
      </c>
      <c r="B209" s="19"/>
      <c r="C209" s="26"/>
      <c r="D209" s="27" t="s">
        <v>78</v>
      </c>
      <c r="E209" s="29"/>
      <c r="F209" s="18">
        <f>+F210+F211</f>
        <v>1223.7</v>
      </c>
      <c r="G209" s="18">
        <f>+G210+G211</f>
        <v>923.7</v>
      </c>
    </row>
    <row r="210" spans="1:7" ht="24.75" customHeight="1">
      <c r="A210" s="98" t="s">
        <v>145</v>
      </c>
      <c r="B210" s="99"/>
      <c r="C210" s="100"/>
      <c r="D210" s="101"/>
      <c r="E210" s="102" t="s">
        <v>135</v>
      </c>
      <c r="F210" s="53">
        <v>923.7</v>
      </c>
      <c r="G210" s="53">
        <v>923.7</v>
      </c>
    </row>
    <row r="211" spans="1:7" ht="13.5" customHeight="1">
      <c r="A211" s="24" t="s">
        <v>105</v>
      </c>
      <c r="B211" s="19"/>
      <c r="C211" s="26"/>
      <c r="D211" s="27" t="s">
        <v>664</v>
      </c>
      <c r="E211" s="27"/>
      <c r="F211" s="18">
        <f>F212</f>
        <v>300</v>
      </c>
      <c r="G211" s="18">
        <f>G212</f>
        <v>0</v>
      </c>
    </row>
    <row r="212" spans="1:7" ht="24.75" customHeight="1">
      <c r="A212" s="24" t="s">
        <v>145</v>
      </c>
      <c r="B212" s="19"/>
      <c r="C212" s="26"/>
      <c r="D212" s="27"/>
      <c r="E212" s="27">
        <v>240</v>
      </c>
      <c r="F212" s="18">
        <v>300</v>
      </c>
      <c r="G212" s="18">
        <v>0</v>
      </c>
    </row>
    <row r="213" spans="1:7" ht="16.5" customHeight="1">
      <c r="A213" s="54" t="s">
        <v>673</v>
      </c>
      <c r="B213" s="33" t="s">
        <v>706</v>
      </c>
      <c r="C213" s="33"/>
      <c r="D213" s="33"/>
      <c r="E213" s="33"/>
      <c r="F213" s="34">
        <f>F214+F221</f>
        <v>7958</v>
      </c>
      <c r="G213" s="34">
        <f>G214+G221</f>
        <v>3775.7</v>
      </c>
    </row>
    <row r="214" spans="1:7" ht="16.5" customHeight="1">
      <c r="A214" s="1" t="s">
        <v>729</v>
      </c>
      <c r="B214" s="14" t="s">
        <v>706</v>
      </c>
      <c r="C214" s="15" t="s">
        <v>707</v>
      </c>
      <c r="D214" s="16"/>
      <c r="E214" s="17"/>
      <c r="F214" s="18">
        <f>F215</f>
        <v>7833</v>
      </c>
      <c r="G214" s="18">
        <f>G215</f>
        <v>3769.7</v>
      </c>
    </row>
    <row r="215" spans="1:7" ht="38.25" customHeight="1">
      <c r="A215" s="1" t="s">
        <v>170</v>
      </c>
      <c r="B215" s="14"/>
      <c r="C215" s="15"/>
      <c r="D215" s="16" t="s">
        <v>626</v>
      </c>
      <c r="E215" s="17"/>
      <c r="F215" s="18">
        <f>F216</f>
        <v>7833</v>
      </c>
      <c r="G215" s="18">
        <f>G216</f>
        <v>3769.7</v>
      </c>
    </row>
    <row r="216" spans="1:7" ht="17.25" customHeight="1">
      <c r="A216" s="1" t="s">
        <v>203</v>
      </c>
      <c r="B216" s="14"/>
      <c r="C216" s="15"/>
      <c r="D216" s="16" t="s">
        <v>571</v>
      </c>
      <c r="E216" s="17"/>
      <c r="F216" s="18">
        <f>F218</f>
        <v>7833</v>
      </c>
      <c r="G216" s="18">
        <f>G218</f>
        <v>3769.7</v>
      </c>
    </row>
    <row r="217" spans="1:7" ht="25.5" customHeight="1">
      <c r="A217" s="1" t="s">
        <v>501</v>
      </c>
      <c r="B217" s="14"/>
      <c r="C217" s="15"/>
      <c r="D217" s="16" t="s">
        <v>573</v>
      </c>
      <c r="E217" s="17"/>
      <c r="F217" s="18">
        <f>F218</f>
        <v>7833</v>
      </c>
      <c r="G217" s="18">
        <f>G218</f>
        <v>3769.7</v>
      </c>
    </row>
    <row r="218" spans="1:7" ht="37.5" customHeight="1">
      <c r="A218" s="1" t="s">
        <v>349</v>
      </c>
      <c r="B218" s="14"/>
      <c r="C218" s="15"/>
      <c r="D218" s="16" t="s">
        <v>355</v>
      </c>
      <c r="E218" s="17"/>
      <c r="F218" s="18">
        <f>SUM(F219:F220)</f>
        <v>7833</v>
      </c>
      <c r="G218" s="18">
        <f>SUM(G219:G220)</f>
        <v>3769.7</v>
      </c>
    </row>
    <row r="219" spans="1:7" ht="18.75" customHeight="1">
      <c r="A219" s="1" t="s">
        <v>123</v>
      </c>
      <c r="B219" s="14"/>
      <c r="C219" s="15"/>
      <c r="D219" s="16"/>
      <c r="E219" s="17">
        <v>120</v>
      </c>
      <c r="F219" s="18">
        <v>7401</v>
      </c>
      <c r="G219" s="18">
        <v>3560.2</v>
      </c>
    </row>
    <row r="220" spans="1:7" ht="27" customHeight="1">
      <c r="A220" s="1" t="s">
        <v>145</v>
      </c>
      <c r="B220" s="14"/>
      <c r="C220" s="15"/>
      <c r="D220" s="16"/>
      <c r="E220" s="17">
        <v>240</v>
      </c>
      <c r="F220" s="18">
        <v>432</v>
      </c>
      <c r="G220" s="18">
        <v>209.5</v>
      </c>
    </row>
    <row r="221" spans="1:7" ht="16.5" customHeight="1">
      <c r="A221" s="1" t="s">
        <v>676</v>
      </c>
      <c r="B221" s="14" t="s">
        <v>706</v>
      </c>
      <c r="C221" s="15" t="s">
        <v>708</v>
      </c>
      <c r="D221" s="16"/>
      <c r="E221" s="17"/>
      <c r="F221" s="18">
        <f>F222</f>
        <v>125</v>
      </c>
      <c r="G221" s="18">
        <f>G222</f>
        <v>6</v>
      </c>
    </row>
    <row r="222" spans="1:7" ht="37.5" customHeight="1">
      <c r="A222" s="1" t="s">
        <v>170</v>
      </c>
      <c r="B222" s="14"/>
      <c r="C222" s="15"/>
      <c r="D222" s="16" t="s">
        <v>626</v>
      </c>
      <c r="E222" s="17"/>
      <c r="F222" s="18">
        <f>F223</f>
        <v>125</v>
      </c>
      <c r="G222" s="18">
        <f>G223</f>
        <v>6</v>
      </c>
    </row>
    <row r="223" spans="1:7" ht="15" customHeight="1">
      <c r="A223" s="1" t="s">
        <v>203</v>
      </c>
      <c r="B223" s="14"/>
      <c r="C223" s="15"/>
      <c r="D223" s="16" t="s">
        <v>571</v>
      </c>
      <c r="E223" s="17"/>
      <c r="F223" s="18">
        <f>F225</f>
        <v>125</v>
      </c>
      <c r="G223" s="18">
        <f>G225</f>
        <v>6</v>
      </c>
    </row>
    <row r="224" spans="1:7" ht="27" customHeight="1">
      <c r="A224" s="1" t="s">
        <v>501</v>
      </c>
      <c r="B224" s="14"/>
      <c r="C224" s="15"/>
      <c r="D224" s="16" t="s">
        <v>573</v>
      </c>
      <c r="E224" s="17"/>
      <c r="F224" s="18">
        <f>F225</f>
        <v>125</v>
      </c>
      <c r="G224" s="18">
        <f>G225</f>
        <v>6</v>
      </c>
    </row>
    <row r="225" spans="1:7" ht="18" customHeight="1">
      <c r="A225" s="1" t="s">
        <v>677</v>
      </c>
      <c r="B225" s="14"/>
      <c r="C225" s="15"/>
      <c r="D225" s="16" t="s">
        <v>356</v>
      </c>
      <c r="E225" s="17"/>
      <c r="F225" s="18">
        <f>SUM(F226:F226)</f>
        <v>125</v>
      </c>
      <c r="G225" s="18">
        <f>SUM(G226:G226)</f>
        <v>6</v>
      </c>
    </row>
    <row r="226" spans="1:7" ht="26.25" customHeight="1">
      <c r="A226" s="1" t="s">
        <v>145</v>
      </c>
      <c r="B226" s="14"/>
      <c r="C226" s="15"/>
      <c r="D226" s="16"/>
      <c r="E226" s="17">
        <v>240</v>
      </c>
      <c r="F226" s="18">
        <v>125</v>
      </c>
      <c r="G226" s="18">
        <v>6</v>
      </c>
    </row>
    <row r="227" spans="1:7" ht="20.25" customHeight="1">
      <c r="A227" s="11" t="s">
        <v>678</v>
      </c>
      <c r="B227" s="12" t="s">
        <v>707</v>
      </c>
      <c r="C227" s="12"/>
      <c r="D227" s="12"/>
      <c r="E227" s="12"/>
      <c r="F227" s="13">
        <f>F228+F258</f>
        <v>43801.600000000006</v>
      </c>
      <c r="G227" s="13">
        <f>G228+G258</f>
        <v>15873.999999999998</v>
      </c>
    </row>
    <row r="228" spans="1:7" ht="23.25" customHeight="1">
      <c r="A228" s="1" t="s">
        <v>737</v>
      </c>
      <c r="B228" s="14" t="s">
        <v>707</v>
      </c>
      <c r="C228" s="15" t="s">
        <v>712</v>
      </c>
      <c r="D228" s="16"/>
      <c r="E228" s="17"/>
      <c r="F228" s="18">
        <f>F229+F248+F255</f>
        <v>34603.3</v>
      </c>
      <c r="G228" s="18">
        <f>G229+G248+G255</f>
        <v>14726.699999999999</v>
      </c>
    </row>
    <row r="229" spans="1:7" ht="26.25" customHeight="1">
      <c r="A229" s="1" t="s">
        <v>357</v>
      </c>
      <c r="B229" s="14"/>
      <c r="C229" s="15"/>
      <c r="D229" s="16" t="s">
        <v>577</v>
      </c>
      <c r="E229" s="17"/>
      <c r="F229" s="18">
        <f>F230+F237+F241</f>
        <v>2555.1</v>
      </c>
      <c r="G229" s="18">
        <f>G230+G237+G241</f>
        <v>283.3</v>
      </c>
    </row>
    <row r="230" spans="1:7" ht="24.75" customHeight="1">
      <c r="A230" s="1" t="s">
        <v>208</v>
      </c>
      <c r="B230" s="14"/>
      <c r="C230" s="15"/>
      <c r="D230" s="16" t="s">
        <v>579</v>
      </c>
      <c r="E230" s="17"/>
      <c r="F230" s="18">
        <f>F231+F234</f>
        <v>215</v>
      </c>
      <c r="G230" s="18">
        <f>G231+G234</f>
        <v>150</v>
      </c>
    </row>
    <row r="231" spans="1:7" ht="25.5" customHeight="1">
      <c r="A231" s="1" t="s">
        <v>580</v>
      </c>
      <c r="B231" s="14"/>
      <c r="C231" s="15"/>
      <c r="D231" s="16" t="s">
        <v>581</v>
      </c>
      <c r="E231" s="17"/>
      <c r="F231" s="18">
        <f>F232</f>
        <v>65</v>
      </c>
      <c r="G231" s="18">
        <f>G232</f>
        <v>0</v>
      </c>
    </row>
    <row r="232" spans="1:7" ht="21.75" customHeight="1">
      <c r="A232" s="1" t="s">
        <v>720</v>
      </c>
      <c r="B232" s="14"/>
      <c r="C232" s="15"/>
      <c r="D232" s="16" t="s">
        <v>358</v>
      </c>
      <c r="E232" s="17"/>
      <c r="F232" s="18">
        <f>SUM(F233:F233)</f>
        <v>65</v>
      </c>
      <c r="G232" s="18">
        <f>SUM(G233:G233)</f>
        <v>0</v>
      </c>
    </row>
    <row r="233" spans="1:7" ht="28.5" customHeight="1">
      <c r="A233" s="1" t="s">
        <v>145</v>
      </c>
      <c r="B233" s="14"/>
      <c r="C233" s="15"/>
      <c r="D233" s="16"/>
      <c r="E233" s="17">
        <v>240</v>
      </c>
      <c r="F233" s="18">
        <v>65</v>
      </c>
      <c r="G233" s="18">
        <v>0</v>
      </c>
    </row>
    <row r="234" spans="1:7" ht="23.25" customHeight="1">
      <c r="A234" s="1" t="s">
        <v>359</v>
      </c>
      <c r="B234" s="14"/>
      <c r="C234" s="15"/>
      <c r="D234" s="16" t="s">
        <v>360</v>
      </c>
      <c r="E234" s="17"/>
      <c r="F234" s="18">
        <f>F235</f>
        <v>150</v>
      </c>
      <c r="G234" s="18">
        <f>G235</f>
        <v>150</v>
      </c>
    </row>
    <row r="235" spans="1:7" ht="24" customHeight="1">
      <c r="A235" s="1" t="s">
        <v>720</v>
      </c>
      <c r="B235" s="14"/>
      <c r="C235" s="15"/>
      <c r="D235" s="16" t="s">
        <v>361</v>
      </c>
      <c r="E235" s="17"/>
      <c r="F235" s="18">
        <f>SUM(F236:F236)</f>
        <v>150</v>
      </c>
      <c r="G235" s="18">
        <f>SUM(G236:G236)</f>
        <v>150</v>
      </c>
    </row>
    <row r="236" spans="1:7" ht="25.5" customHeight="1">
      <c r="A236" s="1" t="s">
        <v>145</v>
      </c>
      <c r="B236" s="14"/>
      <c r="C236" s="15"/>
      <c r="D236" s="16"/>
      <c r="E236" s="17">
        <v>240</v>
      </c>
      <c r="F236" s="18">
        <v>150</v>
      </c>
      <c r="G236" s="18">
        <v>150</v>
      </c>
    </row>
    <row r="237" spans="1:7" ht="24" customHeight="1">
      <c r="A237" s="1" t="s">
        <v>322</v>
      </c>
      <c r="B237" s="14"/>
      <c r="C237" s="15"/>
      <c r="D237" s="16" t="s">
        <v>362</v>
      </c>
      <c r="E237" s="17"/>
      <c r="F237" s="18">
        <f>F239</f>
        <v>7</v>
      </c>
      <c r="G237" s="18">
        <f>G239</f>
        <v>0</v>
      </c>
    </row>
    <row r="238" spans="1:7" ht="24.75" customHeight="1">
      <c r="A238" s="1" t="s">
        <v>366</v>
      </c>
      <c r="B238" s="14"/>
      <c r="C238" s="15"/>
      <c r="D238" s="16" t="s">
        <v>367</v>
      </c>
      <c r="E238" s="17"/>
      <c r="F238" s="18">
        <f>F239</f>
        <v>7</v>
      </c>
      <c r="G238" s="18">
        <f>G239</f>
        <v>0</v>
      </c>
    </row>
    <row r="239" spans="1:7" ht="30" customHeight="1">
      <c r="A239" s="1" t="s">
        <v>695</v>
      </c>
      <c r="B239" s="14"/>
      <c r="C239" s="15"/>
      <c r="D239" s="16" t="s">
        <v>368</v>
      </c>
      <c r="E239" s="17"/>
      <c r="F239" s="18">
        <f>F240</f>
        <v>7</v>
      </c>
      <c r="G239" s="18">
        <f>G240</f>
        <v>0</v>
      </c>
    </row>
    <row r="240" spans="1:7" ht="24.75" customHeight="1">
      <c r="A240" s="1" t="s">
        <v>145</v>
      </c>
      <c r="B240" s="14"/>
      <c r="C240" s="15"/>
      <c r="D240" s="16"/>
      <c r="E240" s="17" t="s">
        <v>135</v>
      </c>
      <c r="F240" s="18">
        <v>7</v>
      </c>
      <c r="G240" s="18">
        <v>0</v>
      </c>
    </row>
    <row r="241" spans="1:7" ht="37.5" customHeight="1">
      <c r="A241" s="1" t="s">
        <v>323</v>
      </c>
      <c r="B241" s="14"/>
      <c r="C241" s="15"/>
      <c r="D241" s="16" t="s">
        <v>369</v>
      </c>
      <c r="E241" s="17"/>
      <c r="F241" s="18">
        <f>F242+F245</f>
        <v>2333.1</v>
      </c>
      <c r="G241" s="18">
        <f>G242+G245</f>
        <v>133.3</v>
      </c>
    </row>
    <row r="242" spans="1:7" ht="39" customHeight="1">
      <c r="A242" s="1" t="s">
        <v>370</v>
      </c>
      <c r="B242" s="14"/>
      <c r="C242" s="15"/>
      <c r="D242" s="16" t="s">
        <v>371</v>
      </c>
      <c r="E242" s="17"/>
      <c r="F242" s="18">
        <f>F243</f>
        <v>2079.1</v>
      </c>
      <c r="G242" s="18">
        <f>G243</f>
        <v>96.8</v>
      </c>
    </row>
    <row r="243" spans="1:7" ht="27" customHeight="1">
      <c r="A243" s="1" t="s">
        <v>720</v>
      </c>
      <c r="B243" s="14"/>
      <c r="C243" s="15"/>
      <c r="D243" s="16" t="s">
        <v>372</v>
      </c>
      <c r="E243" s="17"/>
      <c r="F243" s="18">
        <f>F244</f>
        <v>2079.1</v>
      </c>
      <c r="G243" s="18">
        <f>G244</f>
        <v>96.8</v>
      </c>
    </row>
    <row r="244" spans="1:7" ht="24.75" customHeight="1">
      <c r="A244" s="1" t="s">
        <v>145</v>
      </c>
      <c r="B244" s="14"/>
      <c r="C244" s="15"/>
      <c r="D244" s="16"/>
      <c r="E244" s="17">
        <v>240</v>
      </c>
      <c r="F244" s="18">
        <v>2079.1</v>
      </c>
      <c r="G244" s="18">
        <v>96.8</v>
      </c>
    </row>
    <row r="245" spans="1:7" ht="27" customHeight="1">
      <c r="A245" s="1" t="s">
        <v>373</v>
      </c>
      <c r="B245" s="14"/>
      <c r="C245" s="15"/>
      <c r="D245" s="16" t="s">
        <v>374</v>
      </c>
      <c r="E245" s="17"/>
      <c r="F245" s="18">
        <f>F246</f>
        <v>254</v>
      </c>
      <c r="G245" s="18">
        <f>G246</f>
        <v>36.5</v>
      </c>
    </row>
    <row r="246" spans="1:7" ht="15" customHeight="1">
      <c r="A246" s="1" t="s">
        <v>679</v>
      </c>
      <c r="B246" s="14"/>
      <c r="C246" s="15"/>
      <c r="D246" s="16" t="s">
        <v>375</v>
      </c>
      <c r="E246" s="17"/>
      <c r="F246" s="18">
        <f>F247</f>
        <v>254</v>
      </c>
      <c r="G246" s="18">
        <f>G247</f>
        <v>36.5</v>
      </c>
    </row>
    <row r="247" spans="1:7" ht="25.5" customHeight="1">
      <c r="A247" s="1" t="s">
        <v>145</v>
      </c>
      <c r="B247" s="14"/>
      <c r="C247" s="15"/>
      <c r="D247" s="16"/>
      <c r="E247" s="17">
        <v>240</v>
      </c>
      <c r="F247" s="18">
        <v>254</v>
      </c>
      <c r="G247" s="18">
        <v>36.5</v>
      </c>
    </row>
    <row r="248" spans="1:7" ht="35.25" customHeight="1">
      <c r="A248" s="1" t="s">
        <v>170</v>
      </c>
      <c r="B248" s="14"/>
      <c r="C248" s="15"/>
      <c r="D248" s="16" t="s">
        <v>626</v>
      </c>
      <c r="E248" s="17"/>
      <c r="F248" s="18">
        <f aca="true" t="shared" si="8" ref="F248:G250">F249</f>
        <v>32045.2</v>
      </c>
      <c r="G248" s="18">
        <f t="shared" si="8"/>
        <v>14442.199999999999</v>
      </c>
    </row>
    <row r="249" spans="1:7" ht="15.75" customHeight="1">
      <c r="A249" s="1" t="s">
        <v>203</v>
      </c>
      <c r="B249" s="14"/>
      <c r="C249" s="15"/>
      <c r="D249" s="16" t="s">
        <v>571</v>
      </c>
      <c r="E249" s="17"/>
      <c r="F249" s="18">
        <f t="shared" si="8"/>
        <v>32045.2</v>
      </c>
      <c r="G249" s="18">
        <f t="shared" si="8"/>
        <v>14442.199999999999</v>
      </c>
    </row>
    <row r="250" spans="1:7" ht="32.25" customHeight="1">
      <c r="A250" s="1" t="s">
        <v>503</v>
      </c>
      <c r="B250" s="14"/>
      <c r="C250" s="15"/>
      <c r="D250" s="16" t="s">
        <v>504</v>
      </c>
      <c r="E250" s="17"/>
      <c r="F250" s="18">
        <f t="shared" si="8"/>
        <v>32045.2</v>
      </c>
      <c r="G250" s="18">
        <f t="shared" si="8"/>
        <v>14442.199999999999</v>
      </c>
    </row>
    <row r="251" spans="1:7" ht="18" customHeight="1">
      <c r="A251" s="1" t="s">
        <v>679</v>
      </c>
      <c r="B251" s="14"/>
      <c r="C251" s="15"/>
      <c r="D251" s="16" t="s">
        <v>505</v>
      </c>
      <c r="E251" s="17"/>
      <c r="F251" s="18">
        <f>SUM(F252:F254)</f>
        <v>32045.2</v>
      </c>
      <c r="G251" s="18">
        <f>SUM(G252:G254)</f>
        <v>14442.199999999999</v>
      </c>
    </row>
    <row r="252" spans="1:7" ht="18.75" customHeight="1">
      <c r="A252" s="1" t="s">
        <v>139</v>
      </c>
      <c r="B252" s="14"/>
      <c r="C252" s="15"/>
      <c r="D252" s="16"/>
      <c r="E252" s="17" t="s">
        <v>140</v>
      </c>
      <c r="F252" s="18">
        <v>28891.4</v>
      </c>
      <c r="G252" s="18">
        <v>12991.8</v>
      </c>
    </row>
    <row r="253" spans="1:7" ht="24" customHeight="1">
      <c r="A253" s="1" t="s">
        <v>145</v>
      </c>
      <c r="B253" s="14"/>
      <c r="C253" s="15"/>
      <c r="D253" s="16"/>
      <c r="E253" s="17">
        <v>240</v>
      </c>
      <c r="F253" s="18">
        <v>3057.8</v>
      </c>
      <c r="G253" s="18">
        <v>1432.6</v>
      </c>
    </row>
    <row r="254" spans="1:7" ht="15.75" customHeight="1">
      <c r="A254" s="1" t="s">
        <v>146</v>
      </c>
      <c r="B254" s="14"/>
      <c r="C254" s="15"/>
      <c r="D254" s="16"/>
      <c r="E254" s="17" t="s">
        <v>138</v>
      </c>
      <c r="F254" s="18">
        <v>96</v>
      </c>
      <c r="G254" s="18">
        <v>17.8</v>
      </c>
    </row>
    <row r="255" spans="1:7" ht="16.5" customHeight="1">
      <c r="A255" s="1" t="s">
        <v>738</v>
      </c>
      <c r="B255" s="14"/>
      <c r="C255" s="15"/>
      <c r="D255" s="16" t="s">
        <v>644</v>
      </c>
      <c r="E255" s="17"/>
      <c r="F255" s="18">
        <f>F256</f>
        <v>3</v>
      </c>
      <c r="G255" s="18">
        <f>G256</f>
        <v>1.2</v>
      </c>
    </row>
    <row r="256" spans="1:7" ht="24" customHeight="1">
      <c r="A256" s="1" t="s">
        <v>720</v>
      </c>
      <c r="B256" s="14"/>
      <c r="C256" s="15"/>
      <c r="D256" s="16" t="s">
        <v>376</v>
      </c>
      <c r="E256" s="17"/>
      <c r="F256" s="18">
        <f>F257</f>
        <v>3</v>
      </c>
      <c r="G256" s="18">
        <f>G257</f>
        <v>1.2</v>
      </c>
    </row>
    <row r="257" spans="1:7" ht="24" customHeight="1">
      <c r="A257" s="1" t="s">
        <v>145</v>
      </c>
      <c r="B257" s="14"/>
      <c r="C257" s="15"/>
      <c r="D257" s="16"/>
      <c r="E257" s="17" t="s">
        <v>135</v>
      </c>
      <c r="F257" s="18">
        <v>3</v>
      </c>
      <c r="G257" s="18">
        <v>1.2</v>
      </c>
    </row>
    <row r="258" spans="1:7" ht="24" customHeight="1">
      <c r="A258" s="1" t="s">
        <v>739</v>
      </c>
      <c r="B258" s="14" t="s">
        <v>707</v>
      </c>
      <c r="C258" s="15" t="s">
        <v>710</v>
      </c>
      <c r="D258" s="16"/>
      <c r="E258" s="17"/>
      <c r="F258" s="18">
        <f>F259+F274</f>
        <v>9198.3</v>
      </c>
      <c r="G258" s="18">
        <f>G259+G274</f>
        <v>1147.3</v>
      </c>
    </row>
    <row r="259" spans="1:7" ht="24" customHeight="1">
      <c r="A259" s="1" t="s">
        <v>377</v>
      </c>
      <c r="B259" s="14"/>
      <c r="C259" s="15"/>
      <c r="D259" s="16" t="s">
        <v>577</v>
      </c>
      <c r="E259" s="17"/>
      <c r="F259" s="18">
        <f>F260+F270</f>
        <v>6068.3</v>
      </c>
      <c r="G259" s="18">
        <f>G260+G270</f>
        <v>99.5</v>
      </c>
    </row>
    <row r="260" spans="1:7" ht="18.75" customHeight="1">
      <c r="A260" s="1" t="s">
        <v>324</v>
      </c>
      <c r="B260" s="14"/>
      <c r="C260" s="15"/>
      <c r="D260" s="16" t="s">
        <v>378</v>
      </c>
      <c r="E260" s="17"/>
      <c r="F260" s="18">
        <f>F261+F264+F267</f>
        <v>5700</v>
      </c>
      <c r="G260" s="18">
        <f>G261+G264+G267</f>
        <v>0</v>
      </c>
    </row>
    <row r="261" spans="1:7" ht="24" customHeight="1">
      <c r="A261" s="1" t="s">
        <v>379</v>
      </c>
      <c r="B261" s="14"/>
      <c r="C261" s="15"/>
      <c r="D261" s="16" t="s">
        <v>380</v>
      </c>
      <c r="E261" s="17"/>
      <c r="F261" s="18">
        <f>F262</f>
        <v>1000</v>
      </c>
      <c r="G261" s="18">
        <f>G262</f>
        <v>0</v>
      </c>
    </row>
    <row r="262" spans="1:7" ht="24" customHeight="1">
      <c r="A262" s="1" t="s">
        <v>328</v>
      </c>
      <c r="B262" s="14"/>
      <c r="C262" s="15"/>
      <c r="D262" s="16" t="s">
        <v>381</v>
      </c>
      <c r="E262" s="17"/>
      <c r="F262" s="18">
        <f>F263</f>
        <v>1000</v>
      </c>
      <c r="G262" s="18">
        <f>G263</f>
        <v>0</v>
      </c>
    </row>
    <row r="263" spans="1:7" ht="30" customHeight="1">
      <c r="A263" s="1" t="s">
        <v>145</v>
      </c>
      <c r="B263" s="14"/>
      <c r="C263" s="15"/>
      <c r="D263" s="16"/>
      <c r="E263" s="17" t="s">
        <v>135</v>
      </c>
      <c r="F263" s="18">
        <v>1000</v>
      </c>
      <c r="G263" s="18">
        <v>0</v>
      </c>
    </row>
    <row r="264" spans="1:7" ht="60" customHeight="1">
      <c r="A264" s="21" t="s">
        <v>382</v>
      </c>
      <c r="B264" s="14"/>
      <c r="C264" s="15"/>
      <c r="D264" s="16" t="s">
        <v>383</v>
      </c>
      <c r="E264" s="17"/>
      <c r="F264" s="18">
        <f>F265</f>
        <v>4600</v>
      </c>
      <c r="G264" s="18">
        <f>G265</f>
        <v>0</v>
      </c>
    </row>
    <row r="265" spans="1:7" ht="46.5" customHeight="1">
      <c r="A265" s="1" t="s">
        <v>74</v>
      </c>
      <c r="B265" s="35"/>
      <c r="C265" s="20"/>
      <c r="D265" s="16" t="s">
        <v>75</v>
      </c>
      <c r="E265" s="17"/>
      <c r="F265" s="18">
        <f>+F266</f>
        <v>4600</v>
      </c>
      <c r="G265" s="18">
        <f>+G266</f>
        <v>0</v>
      </c>
    </row>
    <row r="266" spans="1:7" ht="27.75" customHeight="1">
      <c r="A266" s="1" t="s">
        <v>127</v>
      </c>
      <c r="B266" s="35"/>
      <c r="C266" s="20"/>
      <c r="D266" s="16"/>
      <c r="E266" s="17">
        <v>240</v>
      </c>
      <c r="F266" s="18">
        <v>4600</v>
      </c>
      <c r="G266" s="18">
        <v>0</v>
      </c>
    </row>
    <row r="267" spans="1:7" ht="24" customHeight="1">
      <c r="A267" s="1" t="s">
        <v>79</v>
      </c>
      <c r="B267" s="19"/>
      <c r="C267" s="20"/>
      <c r="D267" s="16" t="s">
        <v>80</v>
      </c>
      <c r="E267" s="17"/>
      <c r="F267" s="18">
        <f>+F268</f>
        <v>100</v>
      </c>
      <c r="G267" s="18">
        <f>+G268</f>
        <v>0</v>
      </c>
    </row>
    <row r="268" spans="1:7" ht="24" customHeight="1">
      <c r="A268" s="1" t="s">
        <v>328</v>
      </c>
      <c r="B268" s="19"/>
      <c r="C268" s="20"/>
      <c r="D268" s="16" t="s">
        <v>81</v>
      </c>
      <c r="E268" s="17"/>
      <c r="F268" s="18">
        <f>+F269</f>
        <v>100</v>
      </c>
      <c r="G268" s="18">
        <f>+G269</f>
        <v>0</v>
      </c>
    </row>
    <row r="269" spans="1:7" ht="24" customHeight="1">
      <c r="A269" s="1" t="s">
        <v>145</v>
      </c>
      <c r="B269" s="19"/>
      <c r="C269" s="20"/>
      <c r="D269" s="16"/>
      <c r="E269" s="17" t="s">
        <v>135</v>
      </c>
      <c r="F269" s="18">
        <v>100</v>
      </c>
      <c r="G269" s="18">
        <v>0</v>
      </c>
    </row>
    <row r="270" spans="1:7" ht="24" customHeight="1">
      <c r="A270" s="1" t="s">
        <v>329</v>
      </c>
      <c r="B270" s="14"/>
      <c r="C270" s="15"/>
      <c r="D270" s="16" t="s">
        <v>384</v>
      </c>
      <c r="E270" s="17"/>
      <c r="F270" s="18">
        <f aca="true" t="shared" si="9" ref="F270:G272">F271</f>
        <v>368.3</v>
      </c>
      <c r="G270" s="18">
        <f t="shared" si="9"/>
        <v>99.5</v>
      </c>
    </row>
    <row r="271" spans="1:7" ht="24" customHeight="1">
      <c r="A271" s="1" t="s">
        <v>385</v>
      </c>
      <c r="B271" s="14"/>
      <c r="C271" s="15"/>
      <c r="D271" s="16" t="s">
        <v>386</v>
      </c>
      <c r="E271" s="17"/>
      <c r="F271" s="18">
        <f t="shared" si="9"/>
        <v>368.3</v>
      </c>
      <c r="G271" s="18">
        <f t="shared" si="9"/>
        <v>99.5</v>
      </c>
    </row>
    <row r="272" spans="1:7" ht="24" customHeight="1">
      <c r="A272" s="1" t="s">
        <v>328</v>
      </c>
      <c r="B272" s="14"/>
      <c r="C272" s="15"/>
      <c r="D272" s="16" t="s">
        <v>387</v>
      </c>
      <c r="E272" s="17"/>
      <c r="F272" s="18">
        <f t="shared" si="9"/>
        <v>368.3</v>
      </c>
      <c r="G272" s="18">
        <f t="shared" si="9"/>
        <v>99.5</v>
      </c>
    </row>
    <row r="273" spans="1:7" ht="24" customHeight="1">
      <c r="A273" s="1" t="s">
        <v>145</v>
      </c>
      <c r="B273" s="14"/>
      <c r="C273" s="15"/>
      <c r="D273" s="16"/>
      <c r="E273" s="17" t="s">
        <v>135</v>
      </c>
      <c r="F273" s="18">
        <v>368.3</v>
      </c>
      <c r="G273" s="18">
        <v>99.5</v>
      </c>
    </row>
    <row r="274" spans="1:7" ht="35.25" customHeight="1">
      <c r="A274" s="1" t="s">
        <v>457</v>
      </c>
      <c r="B274" s="14"/>
      <c r="C274" s="15"/>
      <c r="D274" s="16" t="s">
        <v>430</v>
      </c>
      <c r="E274" s="17"/>
      <c r="F274" s="18">
        <f aca="true" t="shared" si="10" ref="F274:G277">F275</f>
        <v>3130</v>
      </c>
      <c r="G274" s="18">
        <f t="shared" si="10"/>
        <v>1047.8</v>
      </c>
    </row>
    <row r="275" spans="1:7" ht="17.25" customHeight="1">
      <c r="A275" s="1" t="s">
        <v>118</v>
      </c>
      <c r="B275" s="14"/>
      <c r="C275" s="15"/>
      <c r="D275" s="16" t="s">
        <v>431</v>
      </c>
      <c r="E275" s="17"/>
      <c r="F275" s="18">
        <f t="shared" si="10"/>
        <v>3130</v>
      </c>
      <c r="G275" s="18">
        <f t="shared" si="10"/>
        <v>1047.8</v>
      </c>
    </row>
    <row r="276" spans="1:7" ht="36" customHeight="1">
      <c r="A276" s="1" t="s">
        <v>451</v>
      </c>
      <c r="B276" s="14"/>
      <c r="C276" s="15"/>
      <c r="D276" s="16" t="s">
        <v>452</v>
      </c>
      <c r="E276" s="17"/>
      <c r="F276" s="18">
        <f t="shared" si="10"/>
        <v>3130</v>
      </c>
      <c r="G276" s="18">
        <f t="shared" si="10"/>
        <v>1047.8</v>
      </c>
    </row>
    <row r="277" spans="1:7" ht="34.5" customHeight="1">
      <c r="A277" s="1" t="s">
        <v>695</v>
      </c>
      <c r="B277" s="14"/>
      <c r="C277" s="15"/>
      <c r="D277" s="16" t="s">
        <v>455</v>
      </c>
      <c r="E277" s="17"/>
      <c r="F277" s="18">
        <f t="shared" si="10"/>
        <v>3130</v>
      </c>
      <c r="G277" s="18">
        <f t="shared" si="10"/>
        <v>1047.8</v>
      </c>
    </row>
    <row r="278" spans="1:7" ht="25.5" customHeight="1">
      <c r="A278" s="1" t="s">
        <v>127</v>
      </c>
      <c r="B278" s="14"/>
      <c r="C278" s="15"/>
      <c r="D278" s="16"/>
      <c r="E278" s="17" t="s">
        <v>135</v>
      </c>
      <c r="F278" s="18">
        <v>3130</v>
      </c>
      <c r="G278" s="18">
        <v>1047.8</v>
      </c>
    </row>
    <row r="279" spans="1:7" ht="20.25" customHeight="1">
      <c r="A279" s="11" t="s">
        <v>390</v>
      </c>
      <c r="B279" s="12" t="s">
        <v>708</v>
      </c>
      <c r="C279" s="12"/>
      <c r="D279" s="12"/>
      <c r="E279" s="12"/>
      <c r="F279" s="13">
        <f>F280+F286+F294+F336</f>
        <v>208426.8</v>
      </c>
      <c r="G279" s="13">
        <f>G280+G286+G294+G336</f>
        <v>47204.59999999999</v>
      </c>
    </row>
    <row r="280" spans="1:7" ht="17.25" customHeight="1">
      <c r="A280" s="1" t="s">
        <v>735</v>
      </c>
      <c r="B280" s="14" t="s">
        <v>708</v>
      </c>
      <c r="C280" s="15" t="s">
        <v>713</v>
      </c>
      <c r="D280" s="16"/>
      <c r="E280" s="17"/>
      <c r="F280" s="18">
        <f aca="true" t="shared" si="11" ref="F280:G284">F281</f>
        <v>231.5</v>
      </c>
      <c r="G280" s="18">
        <f t="shared" si="11"/>
        <v>0</v>
      </c>
    </row>
    <row r="281" spans="1:7" ht="36.75" customHeight="1">
      <c r="A281" s="1" t="s">
        <v>170</v>
      </c>
      <c r="B281" s="14"/>
      <c r="C281" s="15"/>
      <c r="D281" s="16" t="s">
        <v>626</v>
      </c>
      <c r="E281" s="17"/>
      <c r="F281" s="18">
        <f t="shared" si="11"/>
        <v>231.5</v>
      </c>
      <c r="G281" s="18">
        <f t="shared" si="11"/>
        <v>0</v>
      </c>
    </row>
    <row r="282" spans="1:7" ht="25.5" customHeight="1">
      <c r="A282" s="1" t="s">
        <v>334</v>
      </c>
      <c r="B282" s="14"/>
      <c r="C282" s="15"/>
      <c r="D282" s="16" t="s">
        <v>404</v>
      </c>
      <c r="E282" s="17"/>
      <c r="F282" s="18">
        <f t="shared" si="11"/>
        <v>231.5</v>
      </c>
      <c r="G282" s="18">
        <f t="shared" si="11"/>
        <v>0</v>
      </c>
    </row>
    <row r="283" spans="1:7" ht="26.25" customHeight="1">
      <c r="A283" s="1" t="s">
        <v>20</v>
      </c>
      <c r="B283" s="14"/>
      <c r="C283" s="15"/>
      <c r="D283" s="16" t="s">
        <v>32</v>
      </c>
      <c r="E283" s="17"/>
      <c r="F283" s="18">
        <f t="shared" si="11"/>
        <v>231.5</v>
      </c>
      <c r="G283" s="18">
        <f t="shared" si="11"/>
        <v>0</v>
      </c>
    </row>
    <row r="284" spans="1:7" ht="13.5" customHeight="1">
      <c r="A284" s="1" t="s">
        <v>736</v>
      </c>
      <c r="B284" s="14"/>
      <c r="C284" s="15"/>
      <c r="D284" s="16" t="s">
        <v>257</v>
      </c>
      <c r="E284" s="17"/>
      <c r="F284" s="18">
        <f t="shared" si="11"/>
        <v>231.5</v>
      </c>
      <c r="G284" s="18">
        <f t="shared" si="11"/>
        <v>0</v>
      </c>
    </row>
    <row r="285" spans="1:7" ht="28.5" customHeight="1">
      <c r="A285" s="1" t="s">
        <v>127</v>
      </c>
      <c r="B285" s="14"/>
      <c r="C285" s="15"/>
      <c r="D285" s="16"/>
      <c r="E285" s="17">
        <v>240</v>
      </c>
      <c r="F285" s="18">
        <v>231.5</v>
      </c>
      <c r="G285" s="18">
        <v>0</v>
      </c>
    </row>
    <row r="286" spans="1:7" ht="14.25" customHeight="1">
      <c r="A286" s="1" t="s">
        <v>106</v>
      </c>
      <c r="B286" s="14" t="s">
        <v>708</v>
      </c>
      <c r="C286" s="15" t="s">
        <v>107</v>
      </c>
      <c r="D286" s="16"/>
      <c r="E286" s="17"/>
      <c r="F286" s="18">
        <f>F287+F291</f>
        <v>778.4</v>
      </c>
      <c r="G286" s="18">
        <f>G287+G291</f>
        <v>177.2</v>
      </c>
    </row>
    <row r="287" spans="1:7" ht="27" customHeight="1">
      <c r="A287" s="1" t="s">
        <v>330</v>
      </c>
      <c r="B287" s="14"/>
      <c r="C287" s="15"/>
      <c r="D287" s="16" t="s">
        <v>391</v>
      </c>
      <c r="E287" s="17"/>
      <c r="F287" s="18">
        <f>F289</f>
        <v>712</v>
      </c>
      <c r="G287" s="18">
        <f>G289</f>
        <v>177.2</v>
      </c>
    </row>
    <row r="288" spans="1:7" ht="35.25" customHeight="1">
      <c r="A288" s="1" t="s">
        <v>393</v>
      </c>
      <c r="B288" s="14"/>
      <c r="C288" s="15"/>
      <c r="D288" s="16" t="s">
        <v>394</v>
      </c>
      <c r="E288" s="17"/>
      <c r="F288" s="18">
        <f>F289</f>
        <v>712</v>
      </c>
      <c r="G288" s="18">
        <f>G289</f>
        <v>177.2</v>
      </c>
    </row>
    <row r="289" spans="1:7" ht="18" customHeight="1">
      <c r="A289" s="1" t="s">
        <v>726</v>
      </c>
      <c r="B289" s="14"/>
      <c r="C289" s="15"/>
      <c r="D289" s="16" t="s">
        <v>395</v>
      </c>
      <c r="E289" s="17"/>
      <c r="F289" s="18">
        <f>F290</f>
        <v>712</v>
      </c>
      <c r="G289" s="18">
        <f>G290</f>
        <v>177.2</v>
      </c>
    </row>
    <row r="290" spans="1:7" ht="24.75" customHeight="1">
      <c r="A290" s="1" t="s">
        <v>145</v>
      </c>
      <c r="B290" s="14"/>
      <c r="C290" s="15"/>
      <c r="D290" s="16"/>
      <c r="E290" s="17" t="s">
        <v>135</v>
      </c>
      <c r="F290" s="18">
        <v>712</v>
      </c>
      <c r="G290" s="18">
        <v>177.2</v>
      </c>
    </row>
    <row r="291" spans="1:7" ht="15.75" customHeight="1">
      <c r="A291" s="1" t="s">
        <v>738</v>
      </c>
      <c r="B291" s="14"/>
      <c r="C291" s="15"/>
      <c r="D291" s="16" t="s">
        <v>644</v>
      </c>
      <c r="E291" s="17"/>
      <c r="F291" s="18">
        <f>F292</f>
        <v>66.4</v>
      </c>
      <c r="G291" s="18">
        <f>G292</f>
        <v>0</v>
      </c>
    </row>
    <row r="292" spans="1:7" ht="15.75" customHeight="1">
      <c r="A292" s="1" t="s">
        <v>726</v>
      </c>
      <c r="B292" s="14"/>
      <c r="C292" s="15"/>
      <c r="D292" s="16" t="s">
        <v>396</v>
      </c>
      <c r="E292" s="17"/>
      <c r="F292" s="18">
        <f>F293</f>
        <v>66.4</v>
      </c>
      <c r="G292" s="18">
        <f>G293</f>
        <v>0</v>
      </c>
    </row>
    <row r="293" spans="1:7" ht="23.25" customHeight="1">
      <c r="A293" s="1" t="s">
        <v>145</v>
      </c>
      <c r="B293" s="14"/>
      <c r="C293" s="15"/>
      <c r="D293" s="16"/>
      <c r="E293" s="17" t="s">
        <v>135</v>
      </c>
      <c r="F293" s="18">
        <v>66.4</v>
      </c>
      <c r="G293" s="18">
        <v>0</v>
      </c>
    </row>
    <row r="294" spans="1:7" ht="16.5" customHeight="1">
      <c r="A294" s="1" t="s">
        <v>727</v>
      </c>
      <c r="B294" s="14" t="s">
        <v>708</v>
      </c>
      <c r="C294" s="15" t="s">
        <v>712</v>
      </c>
      <c r="D294" s="16"/>
      <c r="E294" s="17"/>
      <c r="F294" s="18">
        <f>F295+F302+F307+F331</f>
        <v>202948</v>
      </c>
      <c r="G294" s="18">
        <f>G295+G302+G307+G331</f>
        <v>45197.799999999996</v>
      </c>
    </row>
    <row r="295" spans="1:7" ht="27.75" customHeight="1">
      <c r="A295" s="1" t="s">
        <v>413</v>
      </c>
      <c r="B295" s="14"/>
      <c r="C295" s="15"/>
      <c r="D295" s="16" t="s">
        <v>416</v>
      </c>
      <c r="E295" s="17"/>
      <c r="F295" s="18">
        <f>F296+F299</f>
        <v>12239.099999999999</v>
      </c>
      <c r="G295" s="18">
        <f>G296+G299</f>
        <v>1101.1</v>
      </c>
    </row>
    <row r="296" spans="1:7" ht="35.25" customHeight="1">
      <c r="A296" s="1" t="s">
        <v>414</v>
      </c>
      <c r="B296" s="14"/>
      <c r="C296" s="15"/>
      <c r="D296" s="16" t="s">
        <v>417</v>
      </c>
      <c r="E296" s="17"/>
      <c r="F296" s="18">
        <f>F297</f>
        <v>11073.3</v>
      </c>
      <c r="G296" s="18">
        <f>G297</f>
        <v>1101.1</v>
      </c>
    </row>
    <row r="297" spans="1:7" ht="16.5" customHeight="1">
      <c r="A297" s="1" t="s">
        <v>721</v>
      </c>
      <c r="B297" s="14"/>
      <c r="C297" s="15"/>
      <c r="D297" s="16" t="s">
        <v>418</v>
      </c>
      <c r="E297" s="17"/>
      <c r="F297" s="18">
        <f>F298</f>
        <v>11073.3</v>
      </c>
      <c r="G297" s="18">
        <f>G298</f>
        <v>1101.1</v>
      </c>
    </row>
    <row r="298" spans="1:7" ht="31.5" customHeight="1">
      <c r="A298" s="1" t="s">
        <v>127</v>
      </c>
      <c r="B298" s="14"/>
      <c r="C298" s="15"/>
      <c r="D298" s="16"/>
      <c r="E298" s="17">
        <v>240</v>
      </c>
      <c r="F298" s="18">
        <v>11073.3</v>
      </c>
      <c r="G298" s="18">
        <v>1101.1</v>
      </c>
    </row>
    <row r="299" spans="1:7" ht="26.25" customHeight="1">
      <c r="A299" s="1" t="s">
        <v>415</v>
      </c>
      <c r="B299" s="14"/>
      <c r="C299" s="15"/>
      <c r="D299" s="16" t="s">
        <v>419</v>
      </c>
      <c r="E299" s="17"/>
      <c r="F299" s="18">
        <f>F300</f>
        <v>1165.8</v>
      </c>
      <c r="G299" s="18">
        <f>G300</f>
        <v>0</v>
      </c>
    </row>
    <row r="300" spans="1:7" ht="16.5" customHeight="1">
      <c r="A300" s="1" t="s">
        <v>721</v>
      </c>
      <c r="B300" s="14"/>
      <c r="C300" s="15"/>
      <c r="D300" s="16" t="s">
        <v>420</v>
      </c>
      <c r="E300" s="17"/>
      <c r="F300" s="18">
        <f>F301</f>
        <v>1165.8</v>
      </c>
      <c r="G300" s="18">
        <f>G301</f>
        <v>0</v>
      </c>
    </row>
    <row r="301" spans="1:7" ht="28.5" customHeight="1">
      <c r="A301" s="1" t="s">
        <v>127</v>
      </c>
      <c r="B301" s="14"/>
      <c r="C301" s="15"/>
      <c r="D301" s="16"/>
      <c r="E301" s="17">
        <v>240</v>
      </c>
      <c r="F301" s="18">
        <v>1165.8</v>
      </c>
      <c r="G301" s="18">
        <v>0</v>
      </c>
    </row>
    <row r="302" spans="1:7" ht="38.25" customHeight="1">
      <c r="A302" s="1" t="s">
        <v>457</v>
      </c>
      <c r="B302" s="14"/>
      <c r="C302" s="15"/>
      <c r="D302" s="16" t="s">
        <v>430</v>
      </c>
      <c r="E302" s="17"/>
      <c r="F302" s="18">
        <f aca="true" t="shared" si="12" ref="F302:G305">F303</f>
        <v>100</v>
      </c>
      <c r="G302" s="18">
        <f t="shared" si="12"/>
        <v>0</v>
      </c>
    </row>
    <row r="303" spans="1:7" ht="27" customHeight="1">
      <c r="A303" s="1" t="s">
        <v>96</v>
      </c>
      <c r="B303" s="14"/>
      <c r="C303" s="15"/>
      <c r="D303" s="16" t="s">
        <v>436</v>
      </c>
      <c r="E303" s="17"/>
      <c r="F303" s="18">
        <f t="shared" si="12"/>
        <v>100</v>
      </c>
      <c r="G303" s="18">
        <f t="shared" si="12"/>
        <v>0</v>
      </c>
    </row>
    <row r="304" spans="1:7" ht="24.75" customHeight="1">
      <c r="A304" s="1" t="s">
        <v>465</v>
      </c>
      <c r="B304" s="14"/>
      <c r="C304" s="15"/>
      <c r="D304" s="16" t="s">
        <v>441</v>
      </c>
      <c r="E304" s="17"/>
      <c r="F304" s="18">
        <f t="shared" si="12"/>
        <v>100</v>
      </c>
      <c r="G304" s="18">
        <f t="shared" si="12"/>
        <v>0</v>
      </c>
    </row>
    <row r="305" spans="1:7" ht="24.75" customHeight="1">
      <c r="A305" s="1" t="s">
        <v>721</v>
      </c>
      <c r="B305" s="14"/>
      <c r="C305" s="15"/>
      <c r="D305" s="16" t="s">
        <v>466</v>
      </c>
      <c r="E305" s="17"/>
      <c r="F305" s="18">
        <f t="shared" si="12"/>
        <v>100</v>
      </c>
      <c r="G305" s="18">
        <f t="shared" si="12"/>
        <v>0</v>
      </c>
    </row>
    <row r="306" spans="1:7" ht="27" customHeight="1">
      <c r="A306" s="1" t="s">
        <v>127</v>
      </c>
      <c r="B306" s="14"/>
      <c r="C306" s="15"/>
      <c r="D306" s="16"/>
      <c r="E306" s="17" t="s">
        <v>135</v>
      </c>
      <c r="F306" s="18">
        <v>100</v>
      </c>
      <c r="G306" s="18">
        <v>0</v>
      </c>
    </row>
    <row r="307" spans="1:7" ht="30" customHeight="1">
      <c r="A307" s="1" t="s">
        <v>186</v>
      </c>
      <c r="B307" s="14"/>
      <c r="C307" s="15"/>
      <c r="D307" s="16" t="s">
        <v>762</v>
      </c>
      <c r="E307" s="17"/>
      <c r="F307" s="18">
        <f>F308+F315+F323</f>
        <v>170908.5</v>
      </c>
      <c r="G307" s="18">
        <f>G308+G315+G323</f>
        <v>34311.7</v>
      </c>
    </row>
    <row r="308" spans="1:7" ht="26.25" customHeight="1">
      <c r="A308" s="1" t="s">
        <v>189</v>
      </c>
      <c r="B308" s="14"/>
      <c r="C308" s="15"/>
      <c r="D308" s="16" t="s">
        <v>763</v>
      </c>
      <c r="E308" s="17"/>
      <c r="F308" s="18">
        <f>F309+F312</f>
        <v>66076.4</v>
      </c>
      <c r="G308" s="18">
        <f>G309+G312</f>
        <v>34181.1</v>
      </c>
    </row>
    <row r="309" spans="1:7" ht="22.5" customHeight="1">
      <c r="A309" s="1" t="s">
        <v>507</v>
      </c>
      <c r="B309" s="14"/>
      <c r="C309" s="15"/>
      <c r="D309" s="16" t="s">
        <v>764</v>
      </c>
      <c r="E309" s="17"/>
      <c r="F309" s="18">
        <f>F310</f>
        <v>65676.4</v>
      </c>
      <c r="G309" s="18">
        <f>G310</f>
        <v>34181.1</v>
      </c>
    </row>
    <row r="310" spans="1:7" ht="24.75" customHeight="1">
      <c r="A310" s="36" t="s">
        <v>313</v>
      </c>
      <c r="B310" s="14"/>
      <c r="C310" s="15"/>
      <c r="D310" s="16" t="s">
        <v>765</v>
      </c>
      <c r="E310" s="17"/>
      <c r="F310" s="18">
        <f>F311</f>
        <v>65676.4</v>
      </c>
      <c r="G310" s="18">
        <f>G311</f>
        <v>34181.1</v>
      </c>
    </row>
    <row r="311" spans="1:7" ht="24.75" customHeight="1">
      <c r="A311" s="1" t="s">
        <v>127</v>
      </c>
      <c r="B311" s="14"/>
      <c r="C311" s="15"/>
      <c r="D311" s="16"/>
      <c r="E311" s="17" t="s">
        <v>135</v>
      </c>
      <c r="F311" s="18">
        <v>65676.4</v>
      </c>
      <c r="G311" s="18">
        <v>34181.1</v>
      </c>
    </row>
    <row r="312" spans="1:7" ht="27.75" customHeight="1">
      <c r="A312" s="1" t="s">
        <v>760</v>
      </c>
      <c r="B312" s="14"/>
      <c r="C312" s="15"/>
      <c r="D312" s="16" t="s">
        <v>766</v>
      </c>
      <c r="E312" s="17"/>
      <c r="F312" s="18">
        <f>F313</f>
        <v>400</v>
      </c>
      <c r="G312" s="18">
        <f>G313</f>
        <v>0</v>
      </c>
    </row>
    <row r="313" spans="1:7" ht="18.75" customHeight="1">
      <c r="A313" s="1" t="s">
        <v>751</v>
      </c>
      <c r="B313" s="14"/>
      <c r="C313" s="15"/>
      <c r="D313" s="16" t="s">
        <v>767</v>
      </c>
      <c r="E313" s="17"/>
      <c r="F313" s="18">
        <f>F314</f>
        <v>400</v>
      </c>
      <c r="G313" s="18">
        <f>G314</f>
        <v>0</v>
      </c>
    </row>
    <row r="314" spans="1:7" ht="27" customHeight="1">
      <c r="A314" s="1" t="s">
        <v>127</v>
      </c>
      <c r="B314" s="14"/>
      <c r="C314" s="15"/>
      <c r="D314" s="16"/>
      <c r="E314" s="17" t="s">
        <v>135</v>
      </c>
      <c r="F314" s="18">
        <v>400</v>
      </c>
      <c r="G314" s="18">
        <v>0</v>
      </c>
    </row>
    <row r="315" spans="1:7" ht="27.75" customHeight="1">
      <c r="A315" s="1" t="s">
        <v>190</v>
      </c>
      <c r="B315" s="14"/>
      <c r="C315" s="15"/>
      <c r="D315" s="16" t="s">
        <v>768</v>
      </c>
      <c r="E315" s="17"/>
      <c r="F315" s="18">
        <f>F316</f>
        <v>32697.9</v>
      </c>
      <c r="G315" s="18">
        <f>G316</f>
        <v>0</v>
      </c>
    </row>
    <row r="316" spans="1:7" ht="39" customHeight="1">
      <c r="A316" s="1" t="s">
        <v>508</v>
      </c>
      <c r="B316" s="14"/>
      <c r="C316" s="15"/>
      <c r="D316" s="16" t="s">
        <v>769</v>
      </c>
      <c r="E316" s="17"/>
      <c r="F316" s="18">
        <f>F317+F319+F321</f>
        <v>32697.9</v>
      </c>
      <c r="G316" s="18">
        <f>G317+G319+G321</f>
        <v>0</v>
      </c>
    </row>
    <row r="317" spans="1:7" ht="22.5" customHeight="1">
      <c r="A317" s="36" t="s">
        <v>314</v>
      </c>
      <c r="B317" s="14"/>
      <c r="C317" s="15"/>
      <c r="D317" s="16" t="s">
        <v>770</v>
      </c>
      <c r="E317" s="17"/>
      <c r="F317" s="18">
        <f>F318</f>
        <v>1000</v>
      </c>
      <c r="G317" s="18">
        <f>G318</f>
        <v>0</v>
      </c>
    </row>
    <row r="318" spans="1:7" ht="25.5" customHeight="1">
      <c r="A318" s="1" t="s">
        <v>127</v>
      </c>
      <c r="B318" s="14"/>
      <c r="C318" s="15"/>
      <c r="D318" s="16"/>
      <c r="E318" s="17" t="s">
        <v>135</v>
      </c>
      <c r="F318" s="18">
        <v>1000</v>
      </c>
      <c r="G318" s="18">
        <v>0</v>
      </c>
    </row>
    <row r="319" spans="1:7" ht="39" customHeight="1">
      <c r="A319" s="94" t="s">
        <v>296</v>
      </c>
      <c r="B319" s="14"/>
      <c r="C319" s="15"/>
      <c r="D319" s="16" t="s">
        <v>293</v>
      </c>
      <c r="E319" s="17"/>
      <c r="F319" s="18">
        <f>+F320</f>
        <v>14499</v>
      </c>
      <c r="G319" s="18">
        <f>+G320</f>
        <v>0</v>
      </c>
    </row>
    <row r="320" spans="1:7" ht="25.5" customHeight="1">
      <c r="A320" s="94" t="s">
        <v>127</v>
      </c>
      <c r="B320" s="14"/>
      <c r="C320" s="15"/>
      <c r="D320" s="16"/>
      <c r="E320" s="17" t="s">
        <v>135</v>
      </c>
      <c r="F320" s="18">
        <v>14499</v>
      </c>
      <c r="G320" s="18">
        <v>0</v>
      </c>
    </row>
    <row r="321" spans="1:7" ht="45" customHeight="1">
      <c r="A321" s="94" t="s">
        <v>297</v>
      </c>
      <c r="B321" s="14"/>
      <c r="C321" s="15"/>
      <c r="D321" s="16" t="s">
        <v>299</v>
      </c>
      <c r="E321" s="17"/>
      <c r="F321" s="18">
        <f>+F322</f>
        <v>17198.9</v>
      </c>
      <c r="G321" s="18">
        <f>+G322</f>
        <v>0</v>
      </c>
    </row>
    <row r="322" spans="1:7" ht="25.5" customHeight="1">
      <c r="A322" s="1" t="s">
        <v>127</v>
      </c>
      <c r="B322" s="14"/>
      <c r="C322" s="15"/>
      <c r="D322" s="16"/>
      <c r="E322" s="17" t="s">
        <v>135</v>
      </c>
      <c r="F322" s="18">
        <v>17198.9</v>
      </c>
      <c r="G322" s="18">
        <v>0</v>
      </c>
    </row>
    <row r="323" spans="1:7" ht="35.25" customHeight="1">
      <c r="A323" s="1" t="s">
        <v>191</v>
      </c>
      <c r="B323" s="14"/>
      <c r="C323" s="15"/>
      <c r="D323" s="16" t="s">
        <v>771</v>
      </c>
      <c r="E323" s="17"/>
      <c r="F323" s="18">
        <f>F324</f>
        <v>72134.2</v>
      </c>
      <c r="G323" s="18">
        <f>G324</f>
        <v>130.6</v>
      </c>
    </row>
    <row r="324" spans="1:7" ht="36.75" customHeight="1">
      <c r="A324" s="1" t="s">
        <v>761</v>
      </c>
      <c r="B324" s="14"/>
      <c r="C324" s="15"/>
      <c r="D324" s="16" t="s">
        <v>772</v>
      </c>
      <c r="E324" s="17"/>
      <c r="F324" s="18">
        <f>F325+F327+F329</f>
        <v>72134.2</v>
      </c>
      <c r="G324" s="18">
        <f>G325+G327+G329</f>
        <v>130.6</v>
      </c>
    </row>
    <row r="325" spans="1:7" ht="27" customHeight="1">
      <c r="A325" s="37" t="s">
        <v>315</v>
      </c>
      <c r="B325" s="14"/>
      <c r="C325" s="15"/>
      <c r="D325" s="16" t="s">
        <v>773</v>
      </c>
      <c r="E325" s="17"/>
      <c r="F325" s="18">
        <f>F326</f>
        <v>10314.5</v>
      </c>
      <c r="G325" s="18">
        <f>G326</f>
        <v>130.6</v>
      </c>
    </row>
    <row r="326" spans="1:7" ht="27" customHeight="1">
      <c r="A326" s="1" t="s">
        <v>127</v>
      </c>
      <c r="B326" s="14"/>
      <c r="C326" s="15"/>
      <c r="D326" s="16"/>
      <c r="E326" s="17">
        <v>240</v>
      </c>
      <c r="F326" s="18">
        <v>10314.5</v>
      </c>
      <c r="G326" s="18">
        <v>130.6</v>
      </c>
    </row>
    <row r="327" spans="1:7" ht="48.75" customHeight="1">
      <c r="A327" s="94" t="s">
        <v>296</v>
      </c>
      <c r="B327" s="14"/>
      <c r="C327" s="15"/>
      <c r="D327" s="16" t="s">
        <v>294</v>
      </c>
      <c r="E327" s="17"/>
      <c r="F327" s="18">
        <f>+F328</f>
        <v>27526</v>
      </c>
      <c r="G327" s="18">
        <f>+G328</f>
        <v>0</v>
      </c>
    </row>
    <row r="328" spans="1:7" ht="27" customHeight="1">
      <c r="A328" s="94" t="s">
        <v>127</v>
      </c>
      <c r="B328" s="14"/>
      <c r="C328" s="15"/>
      <c r="D328" s="16"/>
      <c r="E328" s="17">
        <v>240</v>
      </c>
      <c r="F328" s="18">
        <v>27526</v>
      </c>
      <c r="G328" s="18">
        <v>0</v>
      </c>
    </row>
    <row r="329" spans="1:7" ht="53.25" customHeight="1">
      <c r="A329" s="94" t="s">
        <v>297</v>
      </c>
      <c r="B329" s="14"/>
      <c r="C329" s="15"/>
      <c r="D329" s="16" t="s">
        <v>298</v>
      </c>
      <c r="E329" s="17"/>
      <c r="F329" s="18">
        <f>+F330</f>
        <v>34293.7</v>
      </c>
      <c r="G329" s="18">
        <f>+G330</f>
        <v>0</v>
      </c>
    </row>
    <row r="330" spans="1:7" ht="27" customHeight="1">
      <c r="A330" s="1" t="s">
        <v>127</v>
      </c>
      <c r="B330" s="14"/>
      <c r="C330" s="15"/>
      <c r="D330" s="16"/>
      <c r="E330" s="17">
        <v>240</v>
      </c>
      <c r="F330" s="18">
        <v>34293.7</v>
      </c>
      <c r="G330" s="18">
        <v>0</v>
      </c>
    </row>
    <row r="331" spans="1:7" ht="22.5" customHeight="1">
      <c r="A331" s="1" t="s">
        <v>738</v>
      </c>
      <c r="B331" s="14"/>
      <c r="C331" s="15"/>
      <c r="D331" s="16" t="s">
        <v>644</v>
      </c>
      <c r="E331" s="17"/>
      <c r="F331" s="18">
        <f>F332+F334</f>
        <v>19700.4</v>
      </c>
      <c r="G331" s="18">
        <f>G332+G334</f>
        <v>9785</v>
      </c>
    </row>
    <row r="332" spans="1:7" ht="47.25" customHeight="1">
      <c r="A332" s="38" t="s">
        <v>317</v>
      </c>
      <c r="B332" s="14"/>
      <c r="C332" s="15"/>
      <c r="D332" s="16" t="s">
        <v>774</v>
      </c>
      <c r="E332" s="17"/>
      <c r="F332" s="18">
        <f>F333</f>
        <v>16185.7</v>
      </c>
      <c r="G332" s="18">
        <f>G333</f>
        <v>7630.4</v>
      </c>
    </row>
    <row r="333" spans="1:7" ht="18.75" customHeight="1">
      <c r="A333" s="1" t="s">
        <v>141</v>
      </c>
      <c r="B333" s="14"/>
      <c r="C333" s="15"/>
      <c r="D333" s="16"/>
      <c r="E333" s="17">
        <v>830</v>
      </c>
      <c r="F333" s="18">
        <v>16185.7</v>
      </c>
      <c r="G333" s="18">
        <v>7630.4</v>
      </c>
    </row>
    <row r="334" spans="1:7" ht="49.5" customHeight="1">
      <c r="A334" s="38" t="s">
        <v>316</v>
      </c>
      <c r="B334" s="14"/>
      <c r="C334" s="15"/>
      <c r="D334" s="16" t="s">
        <v>318</v>
      </c>
      <c r="E334" s="17"/>
      <c r="F334" s="18">
        <f>F335</f>
        <v>3514.7</v>
      </c>
      <c r="G334" s="18">
        <f>G335</f>
        <v>2154.6</v>
      </c>
    </row>
    <row r="335" spans="1:7" ht="19.5" customHeight="1">
      <c r="A335" s="1" t="s">
        <v>141</v>
      </c>
      <c r="B335" s="14"/>
      <c r="C335" s="15"/>
      <c r="D335" s="16"/>
      <c r="E335" s="17">
        <v>830</v>
      </c>
      <c r="F335" s="18">
        <v>3514.7</v>
      </c>
      <c r="G335" s="18">
        <v>2154.6</v>
      </c>
    </row>
    <row r="336" spans="1:7" ht="15.75" customHeight="1">
      <c r="A336" s="1" t="s">
        <v>680</v>
      </c>
      <c r="B336" s="14" t="s">
        <v>708</v>
      </c>
      <c r="C336" s="15" t="s">
        <v>711</v>
      </c>
      <c r="D336" s="16"/>
      <c r="E336" s="17"/>
      <c r="F336" s="18">
        <f>F337+F341+F349</f>
        <v>4468.9</v>
      </c>
      <c r="G336" s="18">
        <f>G337+G341+G349</f>
        <v>1829.6000000000001</v>
      </c>
    </row>
    <row r="337" spans="1:7" ht="27.75" customHeight="1">
      <c r="A337" s="1" t="s">
        <v>397</v>
      </c>
      <c r="B337" s="14"/>
      <c r="C337" s="15"/>
      <c r="D337" s="16" t="s">
        <v>398</v>
      </c>
      <c r="E337" s="17"/>
      <c r="F337" s="18">
        <f aca="true" t="shared" si="13" ref="F337:G339">F338</f>
        <v>1000</v>
      </c>
      <c r="G337" s="18">
        <f t="shared" si="13"/>
        <v>0</v>
      </c>
    </row>
    <row r="338" spans="1:7" ht="24" customHeight="1">
      <c r="A338" s="1" t="s">
        <v>399</v>
      </c>
      <c r="B338" s="14"/>
      <c r="C338" s="15"/>
      <c r="D338" s="16" t="s">
        <v>400</v>
      </c>
      <c r="E338" s="17"/>
      <c r="F338" s="18">
        <f t="shared" si="13"/>
        <v>1000</v>
      </c>
      <c r="G338" s="18">
        <f t="shared" si="13"/>
        <v>0</v>
      </c>
    </row>
    <row r="339" spans="1:7" ht="25.5" customHeight="1">
      <c r="A339" s="39" t="s">
        <v>263</v>
      </c>
      <c r="B339" s="14"/>
      <c r="C339" s="15"/>
      <c r="D339" s="16" t="s">
        <v>264</v>
      </c>
      <c r="E339" s="17"/>
      <c r="F339" s="18">
        <f t="shared" si="13"/>
        <v>1000</v>
      </c>
      <c r="G339" s="18">
        <f t="shared" si="13"/>
        <v>0</v>
      </c>
    </row>
    <row r="340" spans="1:7" ht="27" customHeight="1">
      <c r="A340" s="1" t="s">
        <v>331</v>
      </c>
      <c r="B340" s="14"/>
      <c r="C340" s="15"/>
      <c r="D340" s="16"/>
      <c r="E340" s="17" t="s">
        <v>332</v>
      </c>
      <c r="F340" s="18">
        <v>1000</v>
      </c>
      <c r="G340" s="18">
        <v>0</v>
      </c>
    </row>
    <row r="341" spans="1:7" ht="39" customHeight="1">
      <c r="A341" s="1" t="s">
        <v>170</v>
      </c>
      <c r="B341" s="14"/>
      <c r="C341" s="15"/>
      <c r="D341" s="16" t="s">
        <v>626</v>
      </c>
      <c r="E341" s="17"/>
      <c r="F341" s="18">
        <f>F342</f>
        <v>2708.9</v>
      </c>
      <c r="G341" s="18">
        <f>G342</f>
        <v>1730.4</v>
      </c>
    </row>
    <row r="342" spans="1:7" ht="27" customHeight="1">
      <c r="A342" s="1" t="s">
        <v>333</v>
      </c>
      <c r="B342" s="14"/>
      <c r="C342" s="15"/>
      <c r="D342" s="16" t="s">
        <v>401</v>
      </c>
      <c r="E342" s="17"/>
      <c r="F342" s="18">
        <f>F343+F346</f>
        <v>2708.9</v>
      </c>
      <c r="G342" s="18">
        <f>G343+G346</f>
        <v>1730.4</v>
      </c>
    </row>
    <row r="343" spans="1:7" ht="25.5" customHeight="1">
      <c r="A343" s="1" t="s">
        <v>21</v>
      </c>
      <c r="B343" s="14"/>
      <c r="C343" s="15"/>
      <c r="D343" s="16" t="s">
        <v>402</v>
      </c>
      <c r="E343" s="17"/>
      <c r="F343" s="18">
        <f>F344</f>
        <v>1700</v>
      </c>
      <c r="G343" s="18">
        <f>G344</f>
        <v>1200</v>
      </c>
    </row>
    <row r="344" spans="1:7" ht="16.5" customHeight="1">
      <c r="A344" s="1" t="s">
        <v>686</v>
      </c>
      <c r="B344" s="14"/>
      <c r="C344" s="15"/>
      <c r="D344" s="16" t="s">
        <v>403</v>
      </c>
      <c r="E344" s="17"/>
      <c r="F344" s="18">
        <f>F345</f>
        <v>1700</v>
      </c>
      <c r="G344" s="18">
        <f>G345</f>
        <v>1200</v>
      </c>
    </row>
    <row r="345" spans="1:7" ht="26.25" customHeight="1">
      <c r="A345" s="1" t="s">
        <v>145</v>
      </c>
      <c r="B345" s="14"/>
      <c r="C345" s="15"/>
      <c r="D345" s="16"/>
      <c r="E345" s="17" t="s">
        <v>135</v>
      </c>
      <c r="F345" s="18">
        <v>1700</v>
      </c>
      <c r="G345" s="18">
        <v>1200</v>
      </c>
    </row>
    <row r="346" spans="1:7" ht="18.75" customHeight="1">
      <c r="A346" s="1" t="s">
        <v>775</v>
      </c>
      <c r="B346" s="14"/>
      <c r="C346" s="15"/>
      <c r="D346" s="16" t="s">
        <v>325</v>
      </c>
      <c r="E346" s="17"/>
      <c r="F346" s="18">
        <f>F347</f>
        <v>1008.9</v>
      </c>
      <c r="G346" s="18">
        <f>G347</f>
        <v>530.4</v>
      </c>
    </row>
    <row r="347" spans="1:7" ht="39.75" customHeight="1">
      <c r="A347" s="1" t="s">
        <v>776</v>
      </c>
      <c r="B347" s="14"/>
      <c r="C347" s="15"/>
      <c r="D347" s="16" t="s">
        <v>326</v>
      </c>
      <c r="E347" s="17"/>
      <c r="F347" s="18">
        <f>F348</f>
        <v>1008.9</v>
      </c>
      <c r="G347" s="18">
        <f>G348</f>
        <v>530.4</v>
      </c>
    </row>
    <row r="348" spans="1:7" ht="26.25" customHeight="1">
      <c r="A348" s="1" t="s">
        <v>127</v>
      </c>
      <c r="B348" s="14"/>
      <c r="C348" s="15"/>
      <c r="D348" s="16"/>
      <c r="E348" s="17">
        <v>240</v>
      </c>
      <c r="F348" s="18">
        <v>1008.9</v>
      </c>
      <c r="G348" s="18">
        <v>530.4</v>
      </c>
    </row>
    <row r="349" spans="1:7" ht="36.75" customHeight="1">
      <c r="A349" s="1" t="s">
        <v>457</v>
      </c>
      <c r="B349" s="14"/>
      <c r="C349" s="15"/>
      <c r="D349" s="16" t="s">
        <v>430</v>
      </c>
      <c r="E349" s="17"/>
      <c r="F349" s="18">
        <f>F350</f>
        <v>760</v>
      </c>
      <c r="G349" s="18">
        <f>G350</f>
        <v>99.19999999999999</v>
      </c>
    </row>
    <row r="350" spans="1:7" ht="24.75" customHeight="1">
      <c r="A350" s="1" t="s">
        <v>96</v>
      </c>
      <c r="B350" s="14"/>
      <c r="C350" s="15"/>
      <c r="D350" s="16" t="s">
        <v>436</v>
      </c>
      <c r="E350" s="17"/>
      <c r="F350" s="18">
        <f>F354+F351</f>
        <v>760</v>
      </c>
      <c r="G350" s="18">
        <f>G354+G351</f>
        <v>99.19999999999999</v>
      </c>
    </row>
    <row r="351" spans="1:7" ht="24.75" customHeight="1">
      <c r="A351" s="1" t="s">
        <v>437</v>
      </c>
      <c r="B351" s="25"/>
      <c r="C351" s="20"/>
      <c r="D351" s="40" t="s">
        <v>441</v>
      </c>
      <c r="E351" s="17"/>
      <c r="F351" s="18">
        <f>+F352</f>
        <v>500</v>
      </c>
      <c r="G351" s="18">
        <f>+G352</f>
        <v>39.4</v>
      </c>
    </row>
    <row r="352" spans="1:7" ht="24.75" customHeight="1">
      <c r="A352" s="1" t="s">
        <v>686</v>
      </c>
      <c r="B352" s="25"/>
      <c r="C352" s="20"/>
      <c r="D352" s="16" t="s">
        <v>76</v>
      </c>
      <c r="E352" s="17"/>
      <c r="F352" s="18">
        <f>+F353</f>
        <v>500</v>
      </c>
      <c r="G352" s="18">
        <f>+G353</f>
        <v>39.4</v>
      </c>
    </row>
    <row r="353" spans="1:7" ht="24.75" customHeight="1">
      <c r="A353" s="1" t="s">
        <v>127</v>
      </c>
      <c r="B353" s="25"/>
      <c r="C353" s="20"/>
      <c r="D353" s="16"/>
      <c r="E353" s="17">
        <v>240</v>
      </c>
      <c r="F353" s="18">
        <v>500</v>
      </c>
      <c r="G353" s="18">
        <v>39.4</v>
      </c>
    </row>
    <row r="354" spans="1:7" ht="15.75" customHeight="1">
      <c r="A354" s="1" t="s">
        <v>467</v>
      </c>
      <c r="B354" s="14"/>
      <c r="C354" s="15"/>
      <c r="D354" s="16" t="s">
        <v>468</v>
      </c>
      <c r="E354" s="17"/>
      <c r="F354" s="18">
        <f>F355</f>
        <v>260</v>
      </c>
      <c r="G354" s="18">
        <f>G355</f>
        <v>59.8</v>
      </c>
    </row>
    <row r="355" spans="1:7" ht="15.75" customHeight="1">
      <c r="A355" s="1" t="s">
        <v>686</v>
      </c>
      <c r="B355" s="14"/>
      <c r="C355" s="15"/>
      <c r="D355" s="16" t="s">
        <v>469</v>
      </c>
      <c r="E355" s="17"/>
      <c r="F355" s="18">
        <f>F356</f>
        <v>260</v>
      </c>
      <c r="G355" s="18">
        <f>G356</f>
        <v>59.8</v>
      </c>
    </row>
    <row r="356" spans="1:7" ht="26.25" customHeight="1">
      <c r="A356" s="1" t="s">
        <v>127</v>
      </c>
      <c r="B356" s="14"/>
      <c r="C356" s="15"/>
      <c r="D356" s="16"/>
      <c r="E356" s="17" t="s">
        <v>135</v>
      </c>
      <c r="F356" s="18">
        <v>260</v>
      </c>
      <c r="G356" s="18">
        <v>59.8</v>
      </c>
    </row>
    <row r="357" spans="1:7" ht="15.75" customHeight="1">
      <c r="A357" s="11" t="s">
        <v>692</v>
      </c>
      <c r="B357" s="12" t="s">
        <v>714</v>
      </c>
      <c r="C357" s="12"/>
      <c r="D357" s="12"/>
      <c r="E357" s="12"/>
      <c r="F357" s="13">
        <f>F358+F381+F404+F441</f>
        <v>226215.3</v>
      </c>
      <c r="G357" s="13">
        <f>G358+G381+G404+G441</f>
        <v>82583.8</v>
      </c>
    </row>
    <row r="358" spans="1:7" ht="15.75" customHeight="1">
      <c r="A358" s="1" t="s">
        <v>693</v>
      </c>
      <c r="B358" s="14" t="s">
        <v>714</v>
      </c>
      <c r="C358" s="15" t="s">
        <v>705</v>
      </c>
      <c r="D358" s="16"/>
      <c r="E358" s="17"/>
      <c r="F358" s="18">
        <f>F359+F373</f>
        <v>34155.6</v>
      </c>
      <c r="G358" s="18">
        <f>G359+G373</f>
        <v>18701.8</v>
      </c>
    </row>
    <row r="359" spans="1:7" ht="47.25" customHeight="1">
      <c r="A359" s="1" t="s">
        <v>344</v>
      </c>
      <c r="B359" s="14"/>
      <c r="C359" s="15"/>
      <c r="D359" s="16" t="s">
        <v>430</v>
      </c>
      <c r="E359" s="17"/>
      <c r="F359" s="18">
        <f>F360+F364</f>
        <v>30300</v>
      </c>
      <c r="G359" s="18">
        <f>G360+G364</f>
        <v>17616.5</v>
      </c>
    </row>
    <row r="360" spans="1:7" ht="30.75" customHeight="1">
      <c r="A360" s="1" t="s">
        <v>97</v>
      </c>
      <c r="B360" s="14"/>
      <c r="C360" s="15"/>
      <c r="D360" s="16" t="s">
        <v>436</v>
      </c>
      <c r="E360" s="17"/>
      <c r="F360" s="18">
        <f aca="true" t="shared" si="14" ref="F360:G362">F361</f>
        <v>50</v>
      </c>
      <c r="G360" s="18">
        <f t="shared" si="14"/>
        <v>0</v>
      </c>
    </row>
    <row r="361" spans="1:7" ht="24" customHeight="1">
      <c r="A361" s="1" t="s">
        <v>437</v>
      </c>
      <c r="B361" s="14"/>
      <c r="C361" s="15"/>
      <c r="D361" s="16" t="s">
        <v>441</v>
      </c>
      <c r="E361" s="17"/>
      <c r="F361" s="18">
        <f t="shared" si="14"/>
        <v>50</v>
      </c>
      <c r="G361" s="18">
        <f t="shared" si="14"/>
        <v>0</v>
      </c>
    </row>
    <row r="362" spans="1:7" ht="17.25" customHeight="1">
      <c r="A362" s="1" t="s">
        <v>346</v>
      </c>
      <c r="B362" s="14"/>
      <c r="C362" s="15"/>
      <c r="D362" s="16" t="s">
        <v>470</v>
      </c>
      <c r="E362" s="17"/>
      <c r="F362" s="18">
        <f t="shared" si="14"/>
        <v>50</v>
      </c>
      <c r="G362" s="18">
        <f t="shared" si="14"/>
        <v>0</v>
      </c>
    </row>
    <row r="363" spans="1:7" ht="27" customHeight="1">
      <c r="A363" s="1" t="s">
        <v>127</v>
      </c>
      <c r="B363" s="14"/>
      <c r="C363" s="15"/>
      <c r="D363" s="16"/>
      <c r="E363" s="17" t="s">
        <v>135</v>
      </c>
      <c r="F363" s="18">
        <v>50</v>
      </c>
      <c r="G363" s="18">
        <v>0</v>
      </c>
    </row>
    <row r="364" spans="1:7" ht="17.25" customHeight="1">
      <c r="A364" s="1" t="s">
        <v>98</v>
      </c>
      <c r="B364" s="14"/>
      <c r="C364" s="15"/>
      <c r="D364" s="16" t="s">
        <v>431</v>
      </c>
      <c r="E364" s="17"/>
      <c r="F364" s="18">
        <f>F365</f>
        <v>30250</v>
      </c>
      <c r="G364" s="18">
        <f>G365</f>
        <v>17616.5</v>
      </c>
    </row>
    <row r="365" spans="1:7" ht="37.5" customHeight="1">
      <c r="A365" s="1" t="s">
        <v>177</v>
      </c>
      <c r="B365" s="14"/>
      <c r="C365" s="15"/>
      <c r="D365" s="16" t="s">
        <v>452</v>
      </c>
      <c r="E365" s="17"/>
      <c r="F365" s="18">
        <f>F366+F369+F371</f>
        <v>30250</v>
      </c>
      <c r="G365" s="18">
        <f>G366+G369+G371</f>
        <v>17616.5</v>
      </c>
    </row>
    <row r="366" spans="1:7" ht="19.5" customHeight="1">
      <c r="A366" s="1" t="s">
        <v>45</v>
      </c>
      <c r="B366" s="14"/>
      <c r="C366" s="15"/>
      <c r="D366" s="16" t="s">
        <v>777</v>
      </c>
      <c r="E366" s="17"/>
      <c r="F366" s="18">
        <f>F367+F368</f>
        <v>550</v>
      </c>
      <c r="G366" s="18">
        <f>G367+G368</f>
        <v>97.5</v>
      </c>
    </row>
    <row r="367" spans="1:7" ht="24.75" customHeight="1">
      <c r="A367" s="1" t="s">
        <v>127</v>
      </c>
      <c r="B367" s="14"/>
      <c r="C367" s="15"/>
      <c r="D367" s="16"/>
      <c r="E367" s="17" t="s">
        <v>135</v>
      </c>
      <c r="F367" s="18">
        <v>500</v>
      </c>
      <c r="G367" s="18">
        <v>91.4</v>
      </c>
    </row>
    <row r="368" spans="1:7" ht="16.5" customHeight="1">
      <c r="A368" s="1" t="s">
        <v>128</v>
      </c>
      <c r="B368" s="14"/>
      <c r="C368" s="15"/>
      <c r="D368" s="16"/>
      <c r="E368" s="17" t="s">
        <v>138</v>
      </c>
      <c r="F368" s="18">
        <v>50</v>
      </c>
      <c r="G368" s="18">
        <v>6.1</v>
      </c>
    </row>
    <row r="369" spans="1:7" ht="24.75" customHeight="1">
      <c r="A369" s="1" t="s">
        <v>161</v>
      </c>
      <c r="B369" s="14"/>
      <c r="C369" s="15"/>
      <c r="D369" s="16" t="s">
        <v>471</v>
      </c>
      <c r="E369" s="17"/>
      <c r="F369" s="18">
        <f>F370</f>
        <v>27000</v>
      </c>
      <c r="G369" s="18">
        <f>G370</f>
        <v>15797.7</v>
      </c>
    </row>
    <row r="370" spans="1:7" ht="15" customHeight="1">
      <c r="A370" s="1" t="s">
        <v>128</v>
      </c>
      <c r="B370" s="14"/>
      <c r="C370" s="15"/>
      <c r="D370" s="16"/>
      <c r="E370" s="17" t="s">
        <v>138</v>
      </c>
      <c r="F370" s="18">
        <v>27000</v>
      </c>
      <c r="G370" s="18">
        <v>15797.7</v>
      </c>
    </row>
    <row r="371" spans="1:7" ht="28.5" customHeight="1">
      <c r="A371" s="1" t="s">
        <v>587</v>
      </c>
      <c r="B371" s="14"/>
      <c r="C371" s="15"/>
      <c r="D371" s="16">
        <v>1230210470</v>
      </c>
      <c r="E371" s="17"/>
      <c r="F371" s="18">
        <f>+F372</f>
        <v>2700</v>
      </c>
      <c r="G371" s="18">
        <f>+G372</f>
        <v>1721.3</v>
      </c>
    </row>
    <row r="372" spans="1:7" ht="28.5" customHeight="1">
      <c r="A372" s="1" t="s">
        <v>127</v>
      </c>
      <c r="B372" s="14"/>
      <c r="C372" s="15"/>
      <c r="D372" s="16"/>
      <c r="E372" s="17">
        <v>240</v>
      </c>
      <c r="F372" s="18">
        <v>2700</v>
      </c>
      <c r="G372" s="18">
        <v>1721.3</v>
      </c>
    </row>
    <row r="373" spans="1:7" ht="30" customHeight="1">
      <c r="A373" s="1" t="s">
        <v>345</v>
      </c>
      <c r="B373" s="14"/>
      <c r="C373" s="15"/>
      <c r="D373" s="16" t="s">
        <v>755</v>
      </c>
      <c r="E373" s="17"/>
      <c r="F373" s="18">
        <f>F374</f>
        <v>3855.6</v>
      </c>
      <c r="G373" s="18">
        <f>G374</f>
        <v>1085.3</v>
      </c>
    </row>
    <row r="374" spans="1:7" ht="17.25" customHeight="1">
      <c r="A374" s="1" t="s">
        <v>192</v>
      </c>
      <c r="B374" s="14"/>
      <c r="C374" s="15"/>
      <c r="D374" s="16" t="s">
        <v>1</v>
      </c>
      <c r="E374" s="17"/>
      <c r="F374" s="18">
        <f>F375+F378</f>
        <v>3855.6</v>
      </c>
      <c r="G374" s="18">
        <f>G375+G378</f>
        <v>1085.3</v>
      </c>
    </row>
    <row r="375" spans="1:7" ht="24.75" customHeight="1">
      <c r="A375" s="1" t="s">
        <v>778</v>
      </c>
      <c r="B375" s="14"/>
      <c r="C375" s="15"/>
      <c r="D375" s="16" t="s">
        <v>2</v>
      </c>
      <c r="E375" s="17"/>
      <c r="F375" s="18">
        <f>F376</f>
        <v>3705.6</v>
      </c>
      <c r="G375" s="18">
        <f>G376</f>
        <v>1085.3</v>
      </c>
    </row>
    <row r="376" spans="1:7" ht="15.75" customHeight="1">
      <c r="A376" s="1" t="s">
        <v>45</v>
      </c>
      <c r="B376" s="14"/>
      <c r="C376" s="15"/>
      <c r="D376" s="16" t="s">
        <v>3</v>
      </c>
      <c r="E376" s="17"/>
      <c r="F376" s="18">
        <f>F377</f>
        <v>3705.6</v>
      </c>
      <c r="G376" s="18">
        <f>G377</f>
        <v>1085.3</v>
      </c>
    </row>
    <row r="377" spans="1:7" ht="29.25" customHeight="1">
      <c r="A377" s="1" t="s">
        <v>127</v>
      </c>
      <c r="B377" s="14"/>
      <c r="C377" s="15"/>
      <c r="D377" s="16"/>
      <c r="E377" s="17">
        <v>240</v>
      </c>
      <c r="F377" s="18">
        <v>3705.6</v>
      </c>
      <c r="G377" s="18">
        <v>1085.3</v>
      </c>
    </row>
    <row r="378" spans="1:7" ht="25.5" customHeight="1">
      <c r="A378" s="1" t="s">
        <v>0</v>
      </c>
      <c r="B378" s="14"/>
      <c r="C378" s="15"/>
      <c r="D378" s="16" t="s">
        <v>4</v>
      </c>
      <c r="E378" s="17"/>
      <c r="F378" s="18">
        <f>F379</f>
        <v>150</v>
      </c>
      <c r="G378" s="18">
        <f>G379</f>
        <v>0</v>
      </c>
    </row>
    <row r="379" spans="1:7" ht="18" customHeight="1">
      <c r="A379" s="1" t="s">
        <v>340</v>
      </c>
      <c r="B379" s="14"/>
      <c r="C379" s="15"/>
      <c r="D379" s="16" t="s">
        <v>5</v>
      </c>
      <c r="E379" s="17"/>
      <c r="F379" s="18">
        <f>F380</f>
        <v>150</v>
      </c>
      <c r="G379" s="18">
        <f>G380</f>
        <v>0</v>
      </c>
    </row>
    <row r="380" spans="1:7" ht="24.75" customHeight="1">
      <c r="A380" s="1" t="s">
        <v>127</v>
      </c>
      <c r="B380" s="14"/>
      <c r="C380" s="15"/>
      <c r="D380" s="16"/>
      <c r="E380" s="17">
        <v>240</v>
      </c>
      <c r="F380" s="18">
        <v>150</v>
      </c>
      <c r="G380" s="18">
        <v>0</v>
      </c>
    </row>
    <row r="381" spans="1:7" ht="13.5" customHeight="1">
      <c r="A381" s="1" t="s">
        <v>722</v>
      </c>
      <c r="B381" s="14" t="s">
        <v>714</v>
      </c>
      <c r="C381" s="15" t="s">
        <v>706</v>
      </c>
      <c r="D381" s="16"/>
      <c r="E381" s="17"/>
      <c r="F381" s="18">
        <f>F382+F387+F401</f>
        <v>30449.3</v>
      </c>
      <c r="G381" s="18">
        <f>G382+G387+G401</f>
        <v>7180.200000000001</v>
      </c>
    </row>
    <row r="382" spans="1:7" ht="48.75" customHeight="1">
      <c r="A382" s="1" t="s">
        <v>344</v>
      </c>
      <c r="B382" s="14"/>
      <c r="C382" s="15"/>
      <c r="D382" s="16" t="s">
        <v>430</v>
      </c>
      <c r="E382" s="17"/>
      <c r="F382" s="18">
        <f aca="true" t="shared" si="15" ref="F382:G385">F383</f>
        <v>1400</v>
      </c>
      <c r="G382" s="18">
        <f t="shared" si="15"/>
        <v>167.1</v>
      </c>
    </row>
    <row r="383" spans="1:7" ht="15.75" customHeight="1">
      <c r="A383" s="1" t="s">
        <v>99</v>
      </c>
      <c r="B383" s="14"/>
      <c r="C383" s="15"/>
      <c r="D383" s="16" t="s">
        <v>431</v>
      </c>
      <c r="E383" s="17"/>
      <c r="F383" s="18">
        <f t="shared" si="15"/>
        <v>1400</v>
      </c>
      <c r="G383" s="18">
        <f t="shared" si="15"/>
        <v>167.1</v>
      </c>
    </row>
    <row r="384" spans="1:7" ht="38.25" customHeight="1">
      <c r="A384" s="1" t="s">
        <v>472</v>
      </c>
      <c r="B384" s="14"/>
      <c r="C384" s="15"/>
      <c r="D384" s="16" t="s">
        <v>452</v>
      </c>
      <c r="E384" s="17"/>
      <c r="F384" s="18">
        <f t="shared" si="15"/>
        <v>1400</v>
      </c>
      <c r="G384" s="18">
        <f t="shared" si="15"/>
        <v>167.1</v>
      </c>
    </row>
    <row r="385" spans="1:7" ht="19.5" customHeight="1">
      <c r="A385" s="1" t="s">
        <v>723</v>
      </c>
      <c r="B385" s="14"/>
      <c r="C385" s="15"/>
      <c r="D385" s="16" t="s">
        <v>6</v>
      </c>
      <c r="E385" s="17"/>
      <c r="F385" s="18">
        <f t="shared" si="15"/>
        <v>1400</v>
      </c>
      <c r="G385" s="18">
        <f t="shared" si="15"/>
        <v>167.1</v>
      </c>
    </row>
    <row r="386" spans="1:7" ht="25.5" customHeight="1">
      <c r="A386" s="1" t="s">
        <v>127</v>
      </c>
      <c r="B386" s="14"/>
      <c r="C386" s="15"/>
      <c r="D386" s="16"/>
      <c r="E386" s="17" t="s">
        <v>135</v>
      </c>
      <c r="F386" s="18">
        <v>1400</v>
      </c>
      <c r="G386" s="18">
        <v>167.1</v>
      </c>
    </row>
    <row r="387" spans="1:7" ht="29.25" customHeight="1">
      <c r="A387" s="1" t="s">
        <v>345</v>
      </c>
      <c r="B387" s="14"/>
      <c r="C387" s="15"/>
      <c r="D387" s="16" t="s">
        <v>755</v>
      </c>
      <c r="E387" s="17"/>
      <c r="F387" s="18">
        <f>F395+F388</f>
        <v>14049.3</v>
      </c>
      <c r="G387" s="18">
        <f>G395+G388</f>
        <v>7013.1</v>
      </c>
    </row>
    <row r="388" spans="1:7" ht="24.75" customHeight="1">
      <c r="A388" s="41" t="s">
        <v>550</v>
      </c>
      <c r="B388" s="14"/>
      <c r="C388" s="15"/>
      <c r="D388" s="40" t="s">
        <v>753</v>
      </c>
      <c r="E388" s="42"/>
      <c r="F388" s="18">
        <f>+F389+F392</f>
        <v>7036.2</v>
      </c>
      <c r="G388" s="18">
        <f>+G389+G392</f>
        <v>0</v>
      </c>
    </row>
    <row r="389" spans="1:7" ht="24.75" customHeight="1">
      <c r="A389" s="76" t="s">
        <v>464</v>
      </c>
      <c r="B389" s="14"/>
      <c r="C389" s="15"/>
      <c r="D389" s="43" t="s">
        <v>551</v>
      </c>
      <c r="E389" s="27"/>
      <c r="F389" s="44">
        <f>F390</f>
        <v>4536.2</v>
      </c>
      <c r="G389" s="44">
        <f>G390</f>
        <v>0</v>
      </c>
    </row>
    <row r="390" spans="1:7" ht="24.75" customHeight="1">
      <c r="A390" s="41" t="s">
        <v>346</v>
      </c>
      <c r="B390" s="14"/>
      <c r="C390" s="15"/>
      <c r="D390" s="43" t="s">
        <v>552</v>
      </c>
      <c r="E390" s="27"/>
      <c r="F390" s="44">
        <f>F391</f>
        <v>4536.2</v>
      </c>
      <c r="G390" s="44">
        <f>G391</f>
        <v>0</v>
      </c>
    </row>
    <row r="391" spans="1:7" ht="24.75" customHeight="1">
      <c r="A391" s="30" t="s">
        <v>127</v>
      </c>
      <c r="B391" s="14"/>
      <c r="C391" s="15"/>
      <c r="D391" s="43"/>
      <c r="E391" s="27">
        <v>240</v>
      </c>
      <c r="F391" s="44">
        <v>4536.2</v>
      </c>
      <c r="G391" s="44">
        <v>0</v>
      </c>
    </row>
    <row r="392" spans="1:7" ht="24.75" customHeight="1">
      <c r="A392" s="105" t="s">
        <v>667</v>
      </c>
      <c r="B392" s="14"/>
      <c r="C392" s="15"/>
      <c r="D392" s="56" t="s">
        <v>668</v>
      </c>
      <c r="E392" s="27"/>
      <c r="F392" s="44">
        <f>+F393</f>
        <v>2500</v>
      </c>
      <c r="G392" s="44">
        <f>+G393</f>
        <v>0</v>
      </c>
    </row>
    <row r="393" spans="1:7" ht="24.75" customHeight="1">
      <c r="A393" s="105" t="s">
        <v>346</v>
      </c>
      <c r="B393" s="14"/>
      <c r="C393" s="15"/>
      <c r="D393" s="56" t="s">
        <v>669</v>
      </c>
      <c r="E393" s="27"/>
      <c r="F393" s="44">
        <f>+F394</f>
        <v>2500</v>
      </c>
      <c r="G393" s="44">
        <f>+G394</f>
        <v>0</v>
      </c>
    </row>
    <row r="394" spans="1:7" ht="24.75" customHeight="1">
      <c r="A394" s="106" t="s">
        <v>127</v>
      </c>
      <c r="B394" s="14"/>
      <c r="C394" s="15"/>
      <c r="D394" s="104"/>
      <c r="E394" s="27">
        <v>240</v>
      </c>
      <c r="F394" s="44">
        <v>2500</v>
      </c>
      <c r="G394" s="44">
        <v>0</v>
      </c>
    </row>
    <row r="395" spans="1:7" ht="24.75" customHeight="1">
      <c r="A395" s="1" t="s">
        <v>185</v>
      </c>
      <c r="B395" s="14"/>
      <c r="C395" s="15"/>
      <c r="D395" s="16" t="s">
        <v>8</v>
      </c>
      <c r="E395" s="32"/>
      <c r="F395" s="18">
        <f>F396</f>
        <v>7013.1</v>
      </c>
      <c r="G395" s="18">
        <f>G396</f>
        <v>7013.1</v>
      </c>
    </row>
    <row r="396" spans="1:7" ht="24.75" customHeight="1">
      <c r="A396" s="1" t="s">
        <v>7</v>
      </c>
      <c r="B396" s="14"/>
      <c r="C396" s="15"/>
      <c r="D396" s="16" t="s">
        <v>9</v>
      </c>
      <c r="E396" s="17"/>
      <c r="F396" s="18">
        <f>F397+F399</f>
        <v>7013.1</v>
      </c>
      <c r="G396" s="18">
        <f>G397+G399</f>
        <v>7013.1</v>
      </c>
    </row>
    <row r="397" spans="1:7" ht="31.5" customHeight="1">
      <c r="A397" s="1" t="s">
        <v>47</v>
      </c>
      <c r="B397" s="14"/>
      <c r="C397" s="15"/>
      <c r="D397" s="43" t="s">
        <v>588</v>
      </c>
      <c r="E397" s="17"/>
      <c r="F397" s="18">
        <f>F398</f>
        <v>1052</v>
      </c>
      <c r="G397" s="18">
        <f>G398</f>
        <v>1052</v>
      </c>
    </row>
    <row r="398" spans="1:7" ht="18" customHeight="1">
      <c r="A398" s="1" t="s">
        <v>133</v>
      </c>
      <c r="B398" s="14"/>
      <c r="C398" s="15"/>
      <c r="D398" s="16"/>
      <c r="E398" s="17">
        <v>240</v>
      </c>
      <c r="F398" s="18">
        <v>1052</v>
      </c>
      <c r="G398" s="18">
        <v>1052</v>
      </c>
    </row>
    <row r="399" spans="1:7" ht="27" customHeight="1">
      <c r="A399" s="1" t="s">
        <v>47</v>
      </c>
      <c r="B399" s="25"/>
      <c r="C399" s="20"/>
      <c r="D399" s="43" t="s">
        <v>48</v>
      </c>
      <c r="E399" s="27"/>
      <c r="F399" s="18">
        <f>+F400</f>
        <v>5961.1</v>
      </c>
      <c r="G399" s="18">
        <f>+G400</f>
        <v>5961.1</v>
      </c>
    </row>
    <row r="400" spans="1:7" ht="27.75" customHeight="1">
      <c r="A400" s="1" t="s">
        <v>127</v>
      </c>
      <c r="B400" s="25"/>
      <c r="C400" s="20"/>
      <c r="D400" s="43"/>
      <c r="E400" s="27">
        <v>240</v>
      </c>
      <c r="F400" s="18">
        <v>5961.1</v>
      </c>
      <c r="G400" s="18">
        <v>5961.1</v>
      </c>
    </row>
    <row r="401" spans="1:7" ht="18" customHeight="1">
      <c r="A401" s="1" t="s">
        <v>738</v>
      </c>
      <c r="B401" s="14"/>
      <c r="C401" s="15"/>
      <c r="D401" s="16" t="s">
        <v>644</v>
      </c>
      <c r="E401" s="17"/>
      <c r="F401" s="18">
        <f>F402</f>
        <v>15000</v>
      </c>
      <c r="G401" s="18">
        <f>G402</f>
        <v>0</v>
      </c>
    </row>
    <row r="402" spans="1:7" ht="51" customHeight="1">
      <c r="A402" s="1" t="s">
        <v>639</v>
      </c>
      <c r="B402" s="14"/>
      <c r="C402" s="15"/>
      <c r="D402" s="16" t="s">
        <v>748</v>
      </c>
      <c r="E402" s="17"/>
      <c r="F402" s="18">
        <f>F403</f>
        <v>15000</v>
      </c>
      <c r="G402" s="18">
        <f>G403</f>
        <v>0</v>
      </c>
    </row>
    <row r="403" spans="1:7" ht="36" customHeight="1">
      <c r="A403" s="1" t="s">
        <v>473</v>
      </c>
      <c r="B403" s="14"/>
      <c r="C403" s="15"/>
      <c r="D403" s="16"/>
      <c r="E403" s="17" t="s">
        <v>332</v>
      </c>
      <c r="F403" s="18">
        <v>15000</v>
      </c>
      <c r="G403" s="18">
        <v>0</v>
      </c>
    </row>
    <row r="404" spans="1:7" ht="17.25" customHeight="1">
      <c r="A404" s="1" t="s">
        <v>681</v>
      </c>
      <c r="B404" s="14" t="s">
        <v>714</v>
      </c>
      <c r="C404" s="15" t="s">
        <v>707</v>
      </c>
      <c r="D404" s="16"/>
      <c r="E404" s="17"/>
      <c r="F404" s="18">
        <f>F405+F417+F422</f>
        <v>85631</v>
      </c>
      <c r="G404" s="18">
        <f>G405+G417+G422</f>
        <v>19832.8</v>
      </c>
    </row>
    <row r="405" spans="1:7" ht="37.5" customHeight="1">
      <c r="A405" s="1" t="s">
        <v>170</v>
      </c>
      <c r="B405" s="14"/>
      <c r="C405" s="15"/>
      <c r="D405" s="16" t="s">
        <v>626</v>
      </c>
      <c r="E405" s="17"/>
      <c r="F405" s="18">
        <f>F406+F413</f>
        <v>16471.4</v>
      </c>
      <c r="G405" s="18">
        <f>G406+G413</f>
        <v>2187.8</v>
      </c>
    </row>
    <row r="406" spans="1:7" ht="30" customHeight="1">
      <c r="A406" s="22" t="s">
        <v>333</v>
      </c>
      <c r="B406" s="14"/>
      <c r="C406" s="15"/>
      <c r="D406" s="16" t="s">
        <v>401</v>
      </c>
      <c r="E406" s="17"/>
      <c r="F406" s="18">
        <f>F410+F407</f>
        <v>15527.4</v>
      </c>
      <c r="G406" s="18">
        <f>G410+G407</f>
        <v>1818</v>
      </c>
    </row>
    <row r="407" spans="1:7" ht="30" customHeight="1">
      <c r="A407" s="92" t="s">
        <v>21</v>
      </c>
      <c r="B407" s="14"/>
      <c r="C407" s="15"/>
      <c r="D407" s="16" t="s">
        <v>402</v>
      </c>
      <c r="E407" s="17"/>
      <c r="F407" s="18">
        <f>+F408</f>
        <v>1300</v>
      </c>
      <c r="G407" s="18">
        <f>+G408</f>
        <v>0</v>
      </c>
    </row>
    <row r="408" spans="1:7" ht="30" customHeight="1">
      <c r="A408" s="93" t="s">
        <v>697</v>
      </c>
      <c r="B408" s="14"/>
      <c r="C408" s="15"/>
      <c r="D408" s="16" t="s">
        <v>295</v>
      </c>
      <c r="E408" s="17"/>
      <c r="F408" s="18">
        <f>+F409</f>
        <v>1300</v>
      </c>
      <c r="G408" s="18">
        <f>+G409</f>
        <v>0</v>
      </c>
    </row>
    <row r="409" spans="1:7" ht="30" customHeight="1">
      <c r="A409" s="1" t="s">
        <v>127</v>
      </c>
      <c r="B409" s="14"/>
      <c r="C409" s="15"/>
      <c r="D409" s="16"/>
      <c r="E409" s="17">
        <v>240</v>
      </c>
      <c r="F409" s="18">
        <v>1300</v>
      </c>
      <c r="G409" s="18">
        <v>0</v>
      </c>
    </row>
    <row r="410" spans="1:7" ht="30" customHeight="1">
      <c r="A410" s="41" t="s">
        <v>456</v>
      </c>
      <c r="B410" s="14"/>
      <c r="C410" s="15"/>
      <c r="D410" s="16" t="s">
        <v>325</v>
      </c>
      <c r="E410" s="17"/>
      <c r="F410" s="18">
        <f>F411</f>
        <v>14227.4</v>
      </c>
      <c r="G410" s="18">
        <f>G411</f>
        <v>1818</v>
      </c>
    </row>
    <row r="411" spans="1:7" ht="21" customHeight="1">
      <c r="A411" s="1" t="s">
        <v>195</v>
      </c>
      <c r="B411" s="14"/>
      <c r="C411" s="15"/>
      <c r="D411" s="16" t="s">
        <v>327</v>
      </c>
      <c r="E411" s="17"/>
      <c r="F411" s="18">
        <f>F412</f>
        <v>14227.4</v>
      </c>
      <c r="G411" s="18">
        <f>G412</f>
        <v>1818</v>
      </c>
    </row>
    <row r="412" spans="1:7" ht="26.25" customHeight="1">
      <c r="A412" s="1" t="s">
        <v>127</v>
      </c>
      <c r="B412" s="14"/>
      <c r="C412" s="15"/>
      <c r="D412" s="16"/>
      <c r="E412" s="17">
        <v>240</v>
      </c>
      <c r="F412" s="18">
        <v>14227.4</v>
      </c>
      <c r="G412" s="18">
        <v>1818</v>
      </c>
    </row>
    <row r="413" spans="1:7" ht="33.75" customHeight="1">
      <c r="A413" s="1" t="s">
        <v>206</v>
      </c>
      <c r="B413" s="14"/>
      <c r="C413" s="15"/>
      <c r="D413" s="16" t="s">
        <v>491</v>
      </c>
      <c r="E413" s="17"/>
      <c r="F413" s="18">
        <f>F415</f>
        <v>944</v>
      </c>
      <c r="G413" s="18">
        <f>G415</f>
        <v>369.8</v>
      </c>
    </row>
    <row r="414" spans="1:7" ht="18" customHeight="1">
      <c r="A414" s="41" t="s">
        <v>158</v>
      </c>
      <c r="B414" s="45"/>
      <c r="C414" s="46"/>
      <c r="D414" s="16" t="s">
        <v>159</v>
      </c>
      <c r="E414" s="17"/>
      <c r="F414" s="18">
        <f>F415</f>
        <v>944</v>
      </c>
      <c r="G414" s="18">
        <f>G415</f>
        <v>369.8</v>
      </c>
    </row>
    <row r="415" spans="1:7" ht="20.25" customHeight="1">
      <c r="A415" s="47" t="s">
        <v>697</v>
      </c>
      <c r="B415" s="45"/>
      <c r="C415" s="46"/>
      <c r="D415" s="16" t="s">
        <v>160</v>
      </c>
      <c r="E415" s="17"/>
      <c r="F415" s="18">
        <f>F416</f>
        <v>944</v>
      </c>
      <c r="G415" s="18">
        <f>G416</f>
        <v>369.8</v>
      </c>
    </row>
    <row r="416" spans="1:7" ht="29.25" customHeight="1">
      <c r="A416" s="47" t="s">
        <v>127</v>
      </c>
      <c r="B416" s="45"/>
      <c r="C416" s="46"/>
      <c r="D416" s="48"/>
      <c r="E416" s="17">
        <v>240</v>
      </c>
      <c r="F416" s="18">
        <v>944</v>
      </c>
      <c r="G416" s="18">
        <v>369.8</v>
      </c>
    </row>
    <row r="417" spans="1:7" ht="39.75" customHeight="1">
      <c r="A417" s="1" t="s">
        <v>457</v>
      </c>
      <c r="B417" s="14"/>
      <c r="C417" s="15"/>
      <c r="D417" s="16" t="s">
        <v>430</v>
      </c>
      <c r="E417" s="17"/>
      <c r="F417" s="18">
        <f aca="true" t="shared" si="16" ref="F417:G420">F418</f>
        <v>600</v>
      </c>
      <c r="G417" s="18">
        <f t="shared" si="16"/>
        <v>66.4</v>
      </c>
    </row>
    <row r="418" spans="1:7" ht="15.75" customHeight="1">
      <c r="A418" s="1" t="s">
        <v>100</v>
      </c>
      <c r="B418" s="14"/>
      <c r="C418" s="15"/>
      <c r="D418" s="16" t="s">
        <v>431</v>
      </c>
      <c r="E418" s="17"/>
      <c r="F418" s="18">
        <f t="shared" si="16"/>
        <v>600</v>
      </c>
      <c r="G418" s="18">
        <f t="shared" si="16"/>
        <v>66.4</v>
      </c>
    </row>
    <row r="419" spans="1:7" ht="38.25" customHeight="1">
      <c r="A419" s="1" t="s">
        <v>472</v>
      </c>
      <c r="B419" s="14"/>
      <c r="C419" s="15"/>
      <c r="D419" s="16" t="s">
        <v>452</v>
      </c>
      <c r="E419" s="17"/>
      <c r="F419" s="18">
        <f t="shared" si="16"/>
        <v>600</v>
      </c>
      <c r="G419" s="18">
        <f t="shared" si="16"/>
        <v>66.4</v>
      </c>
    </row>
    <row r="420" spans="1:7" ht="21" customHeight="1">
      <c r="A420" s="1" t="s">
        <v>697</v>
      </c>
      <c r="B420" s="14"/>
      <c r="C420" s="15"/>
      <c r="D420" s="16" t="s">
        <v>474</v>
      </c>
      <c r="E420" s="17"/>
      <c r="F420" s="18">
        <f t="shared" si="16"/>
        <v>600</v>
      </c>
      <c r="G420" s="18">
        <f t="shared" si="16"/>
        <v>66.4</v>
      </c>
    </row>
    <row r="421" spans="1:7" ht="27" customHeight="1">
      <c r="A421" s="1" t="s">
        <v>127</v>
      </c>
      <c r="B421" s="14"/>
      <c r="C421" s="15"/>
      <c r="D421" s="16"/>
      <c r="E421" s="17" t="s">
        <v>135</v>
      </c>
      <c r="F421" s="18">
        <v>600</v>
      </c>
      <c r="G421" s="18">
        <v>66.4</v>
      </c>
    </row>
    <row r="422" spans="1:7" ht="30" customHeight="1">
      <c r="A422" s="1" t="s">
        <v>345</v>
      </c>
      <c r="B422" s="14"/>
      <c r="C422" s="15"/>
      <c r="D422" s="16" t="s">
        <v>755</v>
      </c>
      <c r="E422" s="17"/>
      <c r="F422" s="18">
        <f>F423</f>
        <v>68559.6</v>
      </c>
      <c r="G422" s="18">
        <f>G423</f>
        <v>17578.6</v>
      </c>
    </row>
    <row r="423" spans="1:7" ht="26.25" customHeight="1">
      <c r="A423" s="1" t="s">
        <v>185</v>
      </c>
      <c r="B423" s="14"/>
      <c r="C423" s="15"/>
      <c r="D423" s="16" t="s">
        <v>8</v>
      </c>
      <c r="E423" s="17"/>
      <c r="F423" s="18">
        <f>F424+F433+F436+F431</f>
        <v>68559.6</v>
      </c>
      <c r="G423" s="18">
        <f>G424+G433+G436+G431</f>
        <v>17578.6</v>
      </c>
    </row>
    <row r="424" spans="1:7" ht="25.5" customHeight="1">
      <c r="A424" s="1" t="s">
        <v>10</v>
      </c>
      <c r="B424" s="14"/>
      <c r="C424" s="15"/>
      <c r="D424" s="16" t="s">
        <v>13</v>
      </c>
      <c r="E424" s="17"/>
      <c r="F424" s="18">
        <f>F425+F429+F427</f>
        <v>21329.000000000004</v>
      </c>
      <c r="G424" s="18">
        <f>G425+G429+G427</f>
        <v>3768.1</v>
      </c>
    </row>
    <row r="425" spans="1:7" ht="21" customHeight="1">
      <c r="A425" s="1" t="s">
        <v>697</v>
      </c>
      <c r="B425" s="14"/>
      <c r="C425" s="15"/>
      <c r="D425" s="16" t="s">
        <v>14</v>
      </c>
      <c r="E425" s="17"/>
      <c r="F425" s="18">
        <f>F426</f>
        <v>11330.2</v>
      </c>
      <c r="G425" s="18">
        <f>G426</f>
        <v>3592.3</v>
      </c>
    </row>
    <row r="426" spans="1:7" ht="22.5" customHeight="1">
      <c r="A426" s="1" t="s">
        <v>127</v>
      </c>
      <c r="B426" s="14"/>
      <c r="C426" s="15"/>
      <c r="D426" s="16"/>
      <c r="E426" s="17">
        <v>240</v>
      </c>
      <c r="F426" s="18">
        <v>11330.2</v>
      </c>
      <c r="G426" s="18">
        <v>3592.3</v>
      </c>
    </row>
    <row r="427" spans="1:7" ht="22.5" customHeight="1">
      <c r="A427" s="1" t="s">
        <v>49</v>
      </c>
      <c r="B427" s="25"/>
      <c r="C427" s="20"/>
      <c r="D427" s="43" t="s">
        <v>50</v>
      </c>
      <c r="E427" s="27"/>
      <c r="F427" s="18">
        <f>+F428</f>
        <v>413.7</v>
      </c>
      <c r="G427" s="18">
        <f>+G428</f>
        <v>95.1</v>
      </c>
    </row>
    <row r="428" spans="1:7" ht="22.5" customHeight="1">
      <c r="A428" s="1" t="s">
        <v>127</v>
      </c>
      <c r="B428" s="25"/>
      <c r="C428" s="20"/>
      <c r="D428" s="43"/>
      <c r="E428" s="27">
        <v>240</v>
      </c>
      <c r="F428" s="18">
        <v>413.7</v>
      </c>
      <c r="G428" s="18">
        <v>95.1</v>
      </c>
    </row>
    <row r="429" spans="1:7" ht="15" customHeight="1">
      <c r="A429" s="1" t="s">
        <v>549</v>
      </c>
      <c r="B429" s="14"/>
      <c r="C429" s="15"/>
      <c r="D429" s="43" t="s">
        <v>548</v>
      </c>
      <c r="E429" s="27"/>
      <c r="F429" s="44">
        <f>F430</f>
        <v>9585.1</v>
      </c>
      <c r="G429" s="44">
        <f>G430</f>
        <v>80.7</v>
      </c>
    </row>
    <row r="430" spans="1:7" ht="25.5" customHeight="1">
      <c r="A430" s="1" t="s">
        <v>127</v>
      </c>
      <c r="B430" s="14"/>
      <c r="C430" s="15"/>
      <c r="D430" s="43"/>
      <c r="E430" s="27">
        <v>240</v>
      </c>
      <c r="F430" s="44">
        <v>9585.1</v>
      </c>
      <c r="G430" s="44">
        <v>80.7</v>
      </c>
    </row>
    <row r="431" spans="1:7" ht="21.75" customHeight="1">
      <c r="A431" s="1" t="s">
        <v>51</v>
      </c>
      <c r="B431" s="25"/>
      <c r="C431" s="20"/>
      <c r="D431" s="43">
        <v>1440110490</v>
      </c>
      <c r="E431" s="27"/>
      <c r="F431" s="44">
        <f>+F432</f>
        <v>5165.6</v>
      </c>
      <c r="G431" s="44">
        <f>+G432</f>
        <v>0</v>
      </c>
    </row>
    <row r="432" spans="1:7" ht="14.25" customHeight="1">
      <c r="A432" s="1" t="s">
        <v>449</v>
      </c>
      <c r="B432" s="25"/>
      <c r="C432" s="20"/>
      <c r="D432" s="43"/>
      <c r="E432" s="27">
        <v>410</v>
      </c>
      <c r="F432" s="44">
        <v>5165.6</v>
      </c>
      <c r="G432" s="44">
        <v>0</v>
      </c>
    </row>
    <row r="433" spans="1:7" ht="27" customHeight="1">
      <c r="A433" s="1" t="s">
        <v>11</v>
      </c>
      <c r="B433" s="14"/>
      <c r="C433" s="15"/>
      <c r="D433" s="16" t="s">
        <v>15</v>
      </c>
      <c r="E433" s="17"/>
      <c r="F433" s="18">
        <f>F434</f>
        <v>6599.6</v>
      </c>
      <c r="G433" s="18">
        <f>G434</f>
        <v>899</v>
      </c>
    </row>
    <row r="434" spans="1:7" ht="14.25" customHeight="1">
      <c r="A434" s="1" t="s">
        <v>194</v>
      </c>
      <c r="B434" s="14"/>
      <c r="C434" s="15"/>
      <c r="D434" s="16" t="s">
        <v>16</v>
      </c>
      <c r="E434" s="17"/>
      <c r="F434" s="18">
        <f>F435</f>
        <v>6599.6</v>
      </c>
      <c r="G434" s="18">
        <f>G435</f>
        <v>899</v>
      </c>
    </row>
    <row r="435" spans="1:7" ht="27" customHeight="1">
      <c r="A435" s="1" t="s">
        <v>127</v>
      </c>
      <c r="B435" s="14"/>
      <c r="C435" s="15"/>
      <c r="D435" s="16"/>
      <c r="E435" s="17">
        <v>240</v>
      </c>
      <c r="F435" s="18">
        <v>6599.6</v>
      </c>
      <c r="G435" s="18">
        <v>899</v>
      </c>
    </row>
    <row r="436" spans="1:7" ht="49.5" customHeight="1">
      <c r="A436" s="1" t="s">
        <v>12</v>
      </c>
      <c r="B436" s="14"/>
      <c r="C436" s="15"/>
      <c r="D436" s="16" t="s">
        <v>17</v>
      </c>
      <c r="E436" s="17"/>
      <c r="F436" s="18">
        <f>F437+F439</f>
        <v>35465.4</v>
      </c>
      <c r="G436" s="18">
        <f>G437+G439</f>
        <v>12911.5</v>
      </c>
    </row>
    <row r="437" spans="1:7" ht="16.5" customHeight="1">
      <c r="A437" s="1" t="s">
        <v>193</v>
      </c>
      <c r="B437" s="14"/>
      <c r="C437" s="15"/>
      <c r="D437" s="16" t="s">
        <v>18</v>
      </c>
      <c r="E437" s="17"/>
      <c r="F437" s="18">
        <f>F438</f>
        <v>32265.4</v>
      </c>
      <c r="G437" s="18">
        <f>G438</f>
        <v>12911.5</v>
      </c>
    </row>
    <row r="438" spans="1:7" ht="22.5" customHeight="1">
      <c r="A438" s="1" t="s">
        <v>127</v>
      </c>
      <c r="B438" s="14"/>
      <c r="C438" s="15"/>
      <c r="D438" s="16"/>
      <c r="E438" s="17">
        <v>240</v>
      </c>
      <c r="F438" s="18">
        <v>32265.4</v>
      </c>
      <c r="G438" s="18">
        <v>12911.5</v>
      </c>
    </row>
    <row r="439" spans="1:7" ht="22.5" customHeight="1">
      <c r="A439" s="1" t="s">
        <v>665</v>
      </c>
      <c r="B439" s="14"/>
      <c r="C439" s="15"/>
      <c r="D439" s="103" t="s">
        <v>666</v>
      </c>
      <c r="E439" s="17"/>
      <c r="F439" s="18">
        <f>+F440</f>
        <v>3200</v>
      </c>
      <c r="G439" s="18">
        <f>+G440</f>
        <v>0</v>
      </c>
    </row>
    <row r="440" spans="1:7" ht="18" customHeight="1">
      <c r="A440" s="1" t="s">
        <v>449</v>
      </c>
      <c r="B440" s="25"/>
      <c r="C440" s="20"/>
      <c r="D440" s="43"/>
      <c r="E440" s="27">
        <v>410</v>
      </c>
      <c r="F440" s="18">
        <v>3200</v>
      </c>
      <c r="G440" s="18">
        <v>0</v>
      </c>
    </row>
    <row r="441" spans="1:7" ht="18" customHeight="1">
      <c r="A441" s="1" t="s">
        <v>691</v>
      </c>
      <c r="B441" s="14" t="s">
        <v>714</v>
      </c>
      <c r="C441" s="15" t="s">
        <v>714</v>
      </c>
      <c r="D441" s="16"/>
      <c r="E441" s="17"/>
      <c r="F441" s="18">
        <f>F442+F455</f>
        <v>75979.4</v>
      </c>
      <c r="G441" s="18">
        <f>G442+G455</f>
        <v>36869</v>
      </c>
    </row>
    <row r="442" spans="1:7" ht="33" customHeight="1">
      <c r="A442" s="1" t="s">
        <v>164</v>
      </c>
      <c r="B442" s="14"/>
      <c r="C442" s="15"/>
      <c r="D442" s="16" t="s">
        <v>626</v>
      </c>
      <c r="E442" s="17"/>
      <c r="F442" s="18">
        <f>F443+F451</f>
        <v>4741.7</v>
      </c>
      <c r="G442" s="18">
        <f>G443+G451</f>
        <v>1658.3</v>
      </c>
    </row>
    <row r="443" spans="1:7" ht="36.75" customHeight="1">
      <c r="A443" s="1" t="s">
        <v>165</v>
      </c>
      <c r="B443" s="14"/>
      <c r="C443" s="15"/>
      <c r="D443" s="16" t="s">
        <v>628</v>
      </c>
      <c r="E443" s="17"/>
      <c r="F443" s="18">
        <f>F444</f>
        <v>4636.2</v>
      </c>
      <c r="G443" s="18">
        <f>G444</f>
        <v>1619.8</v>
      </c>
    </row>
    <row r="444" spans="1:7" ht="51.75" customHeight="1">
      <c r="A444" s="21" t="s">
        <v>19</v>
      </c>
      <c r="B444" s="14"/>
      <c r="C444" s="15"/>
      <c r="D444" s="16" t="s">
        <v>630</v>
      </c>
      <c r="E444" s="17"/>
      <c r="F444" s="18">
        <f>F445+F447+F449</f>
        <v>4636.2</v>
      </c>
      <c r="G444" s="18">
        <f>G445+G447+G449</f>
        <v>1619.8</v>
      </c>
    </row>
    <row r="445" spans="1:7" ht="16.5" customHeight="1">
      <c r="A445" s="1" t="s">
        <v>672</v>
      </c>
      <c r="B445" s="14"/>
      <c r="C445" s="15"/>
      <c r="D445" s="16" t="s">
        <v>633</v>
      </c>
      <c r="E445" s="17"/>
      <c r="F445" s="18">
        <f>F446</f>
        <v>569.1</v>
      </c>
      <c r="G445" s="18">
        <f>G446</f>
        <v>193.9</v>
      </c>
    </row>
    <row r="446" spans="1:7" ht="24.75" customHeight="1">
      <c r="A446" s="1" t="s">
        <v>127</v>
      </c>
      <c r="B446" s="14"/>
      <c r="C446" s="15"/>
      <c r="D446" s="16"/>
      <c r="E446" s="17">
        <v>240</v>
      </c>
      <c r="F446" s="18">
        <v>569.1</v>
      </c>
      <c r="G446" s="18">
        <v>193.9</v>
      </c>
    </row>
    <row r="447" spans="1:7" ht="18" customHeight="1">
      <c r="A447" s="1" t="s">
        <v>679</v>
      </c>
      <c r="B447" s="14"/>
      <c r="C447" s="15"/>
      <c r="D447" s="16" t="s">
        <v>631</v>
      </c>
      <c r="E447" s="17"/>
      <c r="F447" s="18">
        <f>F448</f>
        <v>3141.9</v>
      </c>
      <c r="G447" s="18">
        <f>G448</f>
        <v>1254.6</v>
      </c>
    </row>
    <row r="448" spans="1:7" ht="23.25" customHeight="1">
      <c r="A448" s="1" t="s">
        <v>127</v>
      </c>
      <c r="B448" s="14"/>
      <c r="C448" s="15"/>
      <c r="D448" s="16"/>
      <c r="E448" s="17">
        <v>240</v>
      </c>
      <c r="F448" s="18">
        <v>3141.9</v>
      </c>
      <c r="G448" s="18">
        <v>1254.6</v>
      </c>
    </row>
    <row r="449" spans="1:7" ht="27" customHeight="1">
      <c r="A449" s="1" t="s">
        <v>46</v>
      </c>
      <c r="B449" s="14"/>
      <c r="C449" s="15"/>
      <c r="D449" s="16" t="s">
        <v>26</v>
      </c>
      <c r="E449" s="17"/>
      <c r="F449" s="18">
        <f>F450</f>
        <v>925.2</v>
      </c>
      <c r="G449" s="18">
        <f>G450</f>
        <v>171.3</v>
      </c>
    </row>
    <row r="450" spans="1:7" ht="28.5" customHeight="1">
      <c r="A450" s="1" t="s">
        <v>127</v>
      </c>
      <c r="B450" s="14"/>
      <c r="C450" s="15"/>
      <c r="D450" s="16"/>
      <c r="E450" s="17">
        <v>240</v>
      </c>
      <c r="F450" s="18">
        <v>925.2</v>
      </c>
      <c r="G450" s="18">
        <v>171.3</v>
      </c>
    </row>
    <row r="451" spans="1:7" ht="24.75" customHeight="1">
      <c r="A451" s="1" t="s">
        <v>166</v>
      </c>
      <c r="B451" s="14"/>
      <c r="C451" s="15"/>
      <c r="D451" s="16" t="s">
        <v>635</v>
      </c>
      <c r="E451" s="17"/>
      <c r="F451" s="18">
        <f aca="true" t="shared" si="17" ref="F451:G453">F452</f>
        <v>105.5</v>
      </c>
      <c r="G451" s="18">
        <f t="shared" si="17"/>
        <v>38.5</v>
      </c>
    </row>
    <row r="452" spans="1:7" ht="39" customHeight="1">
      <c r="A452" s="1" t="s">
        <v>23</v>
      </c>
      <c r="B452" s="14"/>
      <c r="C452" s="15"/>
      <c r="D452" s="16" t="s">
        <v>655</v>
      </c>
      <c r="E452" s="17"/>
      <c r="F452" s="18">
        <f t="shared" si="17"/>
        <v>105.5</v>
      </c>
      <c r="G452" s="18">
        <f t="shared" si="17"/>
        <v>38.5</v>
      </c>
    </row>
    <row r="453" spans="1:7" ht="15.75" customHeight="1">
      <c r="A453" s="1" t="s">
        <v>672</v>
      </c>
      <c r="B453" s="14"/>
      <c r="C453" s="15"/>
      <c r="D453" s="16" t="s">
        <v>656</v>
      </c>
      <c r="E453" s="17"/>
      <c r="F453" s="18">
        <f t="shared" si="17"/>
        <v>105.5</v>
      </c>
      <c r="G453" s="18">
        <f t="shared" si="17"/>
        <v>38.5</v>
      </c>
    </row>
    <row r="454" spans="1:7" ht="25.5" customHeight="1">
      <c r="A454" s="1" t="s">
        <v>127</v>
      </c>
      <c r="B454" s="14"/>
      <c r="C454" s="15"/>
      <c r="D454" s="16"/>
      <c r="E454" s="17">
        <v>240</v>
      </c>
      <c r="F454" s="18">
        <v>105.5</v>
      </c>
      <c r="G454" s="18">
        <v>38.5</v>
      </c>
    </row>
    <row r="455" spans="1:7" ht="30" customHeight="1">
      <c r="A455" s="1" t="s">
        <v>345</v>
      </c>
      <c r="B455" s="14"/>
      <c r="C455" s="15"/>
      <c r="D455" s="16" t="s">
        <v>755</v>
      </c>
      <c r="E455" s="17"/>
      <c r="F455" s="18">
        <f>F456</f>
        <v>71237.7</v>
      </c>
      <c r="G455" s="18">
        <f>G456</f>
        <v>35210.7</v>
      </c>
    </row>
    <row r="456" spans="1:7" ht="18.75" customHeight="1">
      <c r="A456" s="1" t="s">
        <v>112</v>
      </c>
      <c r="B456" s="14"/>
      <c r="C456" s="15"/>
      <c r="D456" s="16" t="s">
        <v>756</v>
      </c>
      <c r="E456" s="17"/>
      <c r="F456" s="18">
        <f>F457+F467</f>
        <v>71237.7</v>
      </c>
      <c r="G456" s="18">
        <f>G457+G467</f>
        <v>35210.7</v>
      </c>
    </row>
    <row r="457" spans="1:7" ht="34.5" customHeight="1">
      <c r="A457" s="1" t="s">
        <v>24</v>
      </c>
      <c r="B457" s="14"/>
      <c r="C457" s="15"/>
      <c r="D457" s="16" t="s">
        <v>757</v>
      </c>
      <c r="E457" s="17"/>
      <c r="F457" s="18">
        <f>F458+F462</f>
        <v>62326.9</v>
      </c>
      <c r="G457" s="18">
        <f>G458+G462</f>
        <v>31901.199999999997</v>
      </c>
    </row>
    <row r="458" spans="1:7" ht="18.75" customHeight="1">
      <c r="A458" s="1" t="s">
        <v>672</v>
      </c>
      <c r="B458" s="14"/>
      <c r="C458" s="15"/>
      <c r="D458" s="16" t="s">
        <v>758</v>
      </c>
      <c r="E458" s="17"/>
      <c r="F458" s="18">
        <f>F459+F460+F461</f>
        <v>13016.699999999999</v>
      </c>
      <c r="G458" s="18">
        <f>G459+G460+G461</f>
        <v>7380.4</v>
      </c>
    </row>
    <row r="459" spans="1:7" ht="23.25" customHeight="1">
      <c r="A459" s="1" t="s">
        <v>123</v>
      </c>
      <c r="B459" s="14"/>
      <c r="C459" s="15"/>
      <c r="D459" s="16"/>
      <c r="E459" s="17">
        <v>120</v>
      </c>
      <c r="F459" s="18">
        <v>12477</v>
      </c>
      <c r="G459" s="18">
        <v>7144.9</v>
      </c>
    </row>
    <row r="460" spans="1:7" ht="24" customHeight="1">
      <c r="A460" s="1" t="s">
        <v>127</v>
      </c>
      <c r="B460" s="14"/>
      <c r="C460" s="15"/>
      <c r="D460" s="16"/>
      <c r="E460" s="17">
        <v>240</v>
      </c>
      <c r="F460" s="18">
        <v>484.4</v>
      </c>
      <c r="G460" s="18">
        <v>180.5</v>
      </c>
    </row>
    <row r="461" spans="1:7" ht="18.75" customHeight="1">
      <c r="A461" s="1" t="s">
        <v>128</v>
      </c>
      <c r="B461" s="14"/>
      <c r="C461" s="15"/>
      <c r="D461" s="16"/>
      <c r="E461" s="17">
        <v>850</v>
      </c>
      <c r="F461" s="18">
        <v>55.3</v>
      </c>
      <c r="G461" s="18">
        <v>55</v>
      </c>
    </row>
    <row r="462" spans="1:7" ht="15" customHeight="1">
      <c r="A462" s="1" t="s">
        <v>679</v>
      </c>
      <c r="B462" s="14"/>
      <c r="C462" s="15"/>
      <c r="D462" s="16" t="s">
        <v>27</v>
      </c>
      <c r="E462" s="17"/>
      <c r="F462" s="18">
        <f>SUM(F463:F466)</f>
        <v>49310.200000000004</v>
      </c>
      <c r="G462" s="18">
        <f>SUM(G463:G466)</f>
        <v>24520.8</v>
      </c>
    </row>
    <row r="463" spans="1:7" ht="21.75" customHeight="1">
      <c r="A463" s="1" t="s">
        <v>139</v>
      </c>
      <c r="B463" s="14"/>
      <c r="C463" s="15"/>
      <c r="D463" s="16"/>
      <c r="E463" s="17" t="s">
        <v>140</v>
      </c>
      <c r="F463" s="18">
        <v>41937.4</v>
      </c>
      <c r="G463" s="18">
        <v>21056.3</v>
      </c>
    </row>
    <row r="464" spans="1:7" ht="23.25" customHeight="1">
      <c r="A464" s="1" t="s">
        <v>127</v>
      </c>
      <c r="B464" s="14"/>
      <c r="C464" s="15"/>
      <c r="D464" s="16"/>
      <c r="E464" s="17">
        <v>240</v>
      </c>
      <c r="F464" s="18">
        <v>6022.8</v>
      </c>
      <c r="G464" s="18">
        <v>2614.4</v>
      </c>
    </row>
    <row r="465" spans="1:7" ht="16.5" customHeight="1">
      <c r="A465" s="1" t="s">
        <v>141</v>
      </c>
      <c r="B465" s="14"/>
      <c r="C465" s="15"/>
      <c r="D465" s="16"/>
      <c r="E465" s="17" t="s">
        <v>142</v>
      </c>
      <c r="F465" s="18">
        <v>215</v>
      </c>
      <c r="G465" s="18">
        <v>130</v>
      </c>
    </row>
    <row r="466" spans="1:7" ht="17.25" customHeight="1">
      <c r="A466" s="1" t="s">
        <v>128</v>
      </c>
      <c r="B466" s="14"/>
      <c r="C466" s="15"/>
      <c r="D466" s="16"/>
      <c r="E466" s="17">
        <v>850</v>
      </c>
      <c r="F466" s="18">
        <v>1135</v>
      </c>
      <c r="G466" s="18">
        <v>720.1</v>
      </c>
    </row>
    <row r="467" spans="1:7" ht="37.5" customHeight="1">
      <c r="A467" s="1" t="s">
        <v>25</v>
      </c>
      <c r="B467" s="14"/>
      <c r="C467" s="15"/>
      <c r="D467" s="16" t="s">
        <v>28</v>
      </c>
      <c r="E467" s="17"/>
      <c r="F467" s="18">
        <f>F468</f>
        <v>8910.8</v>
      </c>
      <c r="G467" s="18">
        <f>G468</f>
        <v>3309.5</v>
      </c>
    </row>
    <row r="468" spans="1:7" ht="26.25" customHeight="1">
      <c r="A468" s="1" t="s">
        <v>46</v>
      </c>
      <c r="B468" s="14"/>
      <c r="C468" s="15"/>
      <c r="D468" s="16" t="s">
        <v>29</v>
      </c>
      <c r="E468" s="17"/>
      <c r="F468" s="18">
        <f>F470+F469</f>
        <v>8910.8</v>
      </c>
      <c r="G468" s="18">
        <f>G470+G469</f>
        <v>3309.5</v>
      </c>
    </row>
    <row r="469" spans="1:7" ht="18" customHeight="1">
      <c r="A469" s="1" t="s">
        <v>139</v>
      </c>
      <c r="B469" s="14"/>
      <c r="C469" s="15"/>
      <c r="D469" s="16"/>
      <c r="E469" s="17" t="s">
        <v>140</v>
      </c>
      <c r="F469" s="18">
        <v>7782.3</v>
      </c>
      <c r="G469" s="18">
        <v>3107.8</v>
      </c>
    </row>
    <row r="470" spans="1:7" ht="25.5" customHeight="1">
      <c r="A470" s="1" t="s">
        <v>127</v>
      </c>
      <c r="B470" s="14"/>
      <c r="C470" s="15"/>
      <c r="D470" s="16"/>
      <c r="E470" s="17">
        <v>240</v>
      </c>
      <c r="F470" s="18">
        <v>1128.5</v>
      </c>
      <c r="G470" s="18">
        <v>201.7</v>
      </c>
    </row>
    <row r="471" spans="1:7" ht="21.75" customHeight="1">
      <c r="A471" s="11" t="s">
        <v>687</v>
      </c>
      <c r="B471" s="12" t="s">
        <v>715</v>
      </c>
      <c r="C471" s="12"/>
      <c r="D471" s="12"/>
      <c r="E471" s="12"/>
      <c r="F471" s="13">
        <f>F472+F492</f>
        <v>184928.3</v>
      </c>
      <c r="G471" s="13">
        <f>G472+G492</f>
        <v>189.8</v>
      </c>
    </row>
    <row r="472" spans="1:7" ht="18" customHeight="1">
      <c r="A472" s="1" t="s">
        <v>698</v>
      </c>
      <c r="B472" s="14" t="s">
        <v>715</v>
      </c>
      <c r="C472" s="15" t="s">
        <v>707</v>
      </c>
      <c r="D472" s="16"/>
      <c r="E472" s="17"/>
      <c r="F472" s="18">
        <f>F473+F478+F487</f>
        <v>2068.3</v>
      </c>
      <c r="G472" s="18">
        <f>G473+G478+G487</f>
        <v>189.8</v>
      </c>
    </row>
    <row r="473" spans="1:7" ht="27" customHeight="1">
      <c r="A473" s="1" t="s">
        <v>357</v>
      </c>
      <c r="B473" s="14"/>
      <c r="C473" s="15"/>
      <c r="D473" s="16" t="s">
        <v>577</v>
      </c>
      <c r="E473" s="17"/>
      <c r="F473" s="18">
        <f aca="true" t="shared" si="18" ref="F473:G476">F474</f>
        <v>12</v>
      </c>
      <c r="G473" s="18">
        <f t="shared" si="18"/>
        <v>0</v>
      </c>
    </row>
    <row r="474" spans="1:7" ht="41.25" customHeight="1">
      <c r="A474" s="1" t="s">
        <v>322</v>
      </c>
      <c r="B474" s="14"/>
      <c r="C474" s="15"/>
      <c r="D474" s="16" t="s">
        <v>362</v>
      </c>
      <c r="E474" s="17"/>
      <c r="F474" s="18">
        <f t="shared" si="18"/>
        <v>12</v>
      </c>
      <c r="G474" s="18">
        <f t="shared" si="18"/>
        <v>0</v>
      </c>
    </row>
    <row r="475" spans="1:7" ht="16.5" customHeight="1">
      <c r="A475" s="1" t="s">
        <v>563</v>
      </c>
      <c r="B475" s="14"/>
      <c r="C475" s="15"/>
      <c r="D475" s="16" t="s">
        <v>564</v>
      </c>
      <c r="E475" s="17"/>
      <c r="F475" s="18">
        <f t="shared" si="18"/>
        <v>12</v>
      </c>
      <c r="G475" s="18">
        <f t="shared" si="18"/>
        <v>0</v>
      </c>
    </row>
    <row r="476" spans="1:7" ht="18.75" customHeight="1">
      <c r="A476" s="1" t="s">
        <v>688</v>
      </c>
      <c r="B476" s="14"/>
      <c r="C476" s="15"/>
      <c r="D476" s="16" t="s">
        <v>565</v>
      </c>
      <c r="E476" s="17"/>
      <c r="F476" s="18">
        <f t="shared" si="18"/>
        <v>12</v>
      </c>
      <c r="G476" s="18">
        <f t="shared" si="18"/>
        <v>0</v>
      </c>
    </row>
    <row r="477" spans="1:7" ht="26.25" customHeight="1">
      <c r="A477" s="1" t="s">
        <v>145</v>
      </c>
      <c r="B477" s="14"/>
      <c r="C477" s="15"/>
      <c r="D477" s="16"/>
      <c r="E477" s="17">
        <v>240</v>
      </c>
      <c r="F477" s="18">
        <v>12</v>
      </c>
      <c r="G477" s="18">
        <v>0</v>
      </c>
    </row>
    <row r="478" spans="1:7" ht="39.75" customHeight="1">
      <c r="A478" s="1" t="s">
        <v>170</v>
      </c>
      <c r="B478" s="14"/>
      <c r="C478" s="15"/>
      <c r="D478" s="16" t="s">
        <v>626</v>
      </c>
      <c r="E478" s="17"/>
      <c r="F478" s="18">
        <f>F479</f>
        <v>379.9</v>
      </c>
      <c r="G478" s="18">
        <f>G479</f>
        <v>126.6</v>
      </c>
    </row>
    <row r="479" spans="1:7" ht="24" customHeight="1">
      <c r="A479" s="1" t="s">
        <v>334</v>
      </c>
      <c r="B479" s="14"/>
      <c r="C479" s="15"/>
      <c r="D479" s="16" t="s">
        <v>404</v>
      </c>
      <c r="E479" s="17"/>
      <c r="F479" s="18">
        <f>F480+F483</f>
        <v>379.9</v>
      </c>
      <c r="G479" s="18">
        <f>G480+G483</f>
        <v>126.6</v>
      </c>
    </row>
    <row r="480" spans="1:7" ht="24" customHeight="1">
      <c r="A480" s="1" t="s">
        <v>255</v>
      </c>
      <c r="B480" s="14"/>
      <c r="C480" s="15"/>
      <c r="D480" s="16" t="s">
        <v>405</v>
      </c>
      <c r="E480" s="17"/>
      <c r="F480" s="18">
        <f>F481</f>
        <v>275</v>
      </c>
      <c r="G480" s="18">
        <f>G481</f>
        <v>62.1</v>
      </c>
    </row>
    <row r="481" spans="1:7" ht="16.5" customHeight="1">
      <c r="A481" s="1" t="s">
        <v>688</v>
      </c>
      <c r="B481" s="14"/>
      <c r="C481" s="15"/>
      <c r="D481" s="16" t="s">
        <v>406</v>
      </c>
      <c r="E481" s="17"/>
      <c r="F481" s="18">
        <f>F482</f>
        <v>275</v>
      </c>
      <c r="G481" s="18">
        <f>G482</f>
        <v>62.1</v>
      </c>
    </row>
    <row r="482" spans="1:7" ht="26.25" customHeight="1">
      <c r="A482" s="1" t="s">
        <v>145</v>
      </c>
      <c r="B482" s="14"/>
      <c r="C482" s="15"/>
      <c r="D482" s="16"/>
      <c r="E482" s="17" t="s">
        <v>135</v>
      </c>
      <c r="F482" s="18">
        <v>275</v>
      </c>
      <c r="G482" s="18">
        <v>62.1</v>
      </c>
    </row>
    <row r="483" spans="1:7" ht="27.75" customHeight="1">
      <c r="A483" s="1" t="s">
        <v>334</v>
      </c>
      <c r="B483" s="14"/>
      <c r="C483" s="15"/>
      <c r="D483" s="16" t="s">
        <v>404</v>
      </c>
      <c r="E483" s="17"/>
      <c r="F483" s="18">
        <f aca="true" t="shared" si="19" ref="F483:G485">F484</f>
        <v>104.9</v>
      </c>
      <c r="G483" s="18">
        <f t="shared" si="19"/>
        <v>64.5</v>
      </c>
    </row>
    <row r="484" spans="1:7" ht="19.5" customHeight="1">
      <c r="A484" s="1" t="s">
        <v>30</v>
      </c>
      <c r="B484" s="14"/>
      <c r="C484" s="15"/>
      <c r="D484" s="16" t="s">
        <v>759</v>
      </c>
      <c r="E484" s="17"/>
      <c r="F484" s="18">
        <f t="shared" si="19"/>
        <v>104.9</v>
      </c>
      <c r="G484" s="18">
        <f t="shared" si="19"/>
        <v>64.5</v>
      </c>
    </row>
    <row r="485" spans="1:7" ht="23.25" customHeight="1">
      <c r="A485" s="1" t="s">
        <v>688</v>
      </c>
      <c r="B485" s="14"/>
      <c r="C485" s="15"/>
      <c r="D485" s="16" t="s">
        <v>256</v>
      </c>
      <c r="E485" s="17"/>
      <c r="F485" s="18">
        <f t="shared" si="19"/>
        <v>104.9</v>
      </c>
      <c r="G485" s="18">
        <f t="shared" si="19"/>
        <v>64.5</v>
      </c>
    </row>
    <row r="486" spans="1:7" ht="23.25" customHeight="1">
      <c r="A486" s="1" t="s">
        <v>127</v>
      </c>
      <c r="B486" s="14"/>
      <c r="C486" s="15"/>
      <c r="D486" s="16"/>
      <c r="E486" s="17">
        <v>240</v>
      </c>
      <c r="F486" s="18">
        <v>104.9</v>
      </c>
      <c r="G486" s="18">
        <v>64.5</v>
      </c>
    </row>
    <row r="487" spans="1:7" ht="27" customHeight="1">
      <c r="A487" s="1" t="s">
        <v>345</v>
      </c>
      <c r="B487" s="14"/>
      <c r="C487" s="15"/>
      <c r="D487" s="16" t="s">
        <v>755</v>
      </c>
      <c r="E487" s="17"/>
      <c r="F487" s="18">
        <f aca="true" t="shared" si="20" ref="F487:G490">F488</f>
        <v>1676.4</v>
      </c>
      <c r="G487" s="18">
        <f t="shared" si="20"/>
        <v>63.2</v>
      </c>
    </row>
    <row r="488" spans="1:7" ht="23.25" customHeight="1">
      <c r="A488" s="1" t="s">
        <v>185</v>
      </c>
      <c r="B488" s="14"/>
      <c r="C488" s="15"/>
      <c r="D488" s="16" t="s">
        <v>8</v>
      </c>
      <c r="E488" s="17"/>
      <c r="F488" s="18">
        <f t="shared" si="20"/>
        <v>1676.4</v>
      </c>
      <c r="G488" s="18">
        <f t="shared" si="20"/>
        <v>63.2</v>
      </c>
    </row>
    <row r="489" spans="1:7" ht="23.25" customHeight="1">
      <c r="A489" s="1" t="s">
        <v>31</v>
      </c>
      <c r="B489" s="14"/>
      <c r="C489" s="15"/>
      <c r="D489" s="16" t="s">
        <v>33</v>
      </c>
      <c r="E489" s="17"/>
      <c r="F489" s="18">
        <f t="shared" si="20"/>
        <v>1676.4</v>
      </c>
      <c r="G489" s="18">
        <f t="shared" si="20"/>
        <v>63.2</v>
      </c>
    </row>
    <row r="490" spans="1:7" ht="17.25" customHeight="1">
      <c r="A490" s="1" t="s">
        <v>688</v>
      </c>
      <c r="B490" s="14"/>
      <c r="C490" s="15"/>
      <c r="D490" s="16" t="s">
        <v>34</v>
      </c>
      <c r="E490" s="17"/>
      <c r="F490" s="18">
        <f t="shared" si="20"/>
        <v>1676.4</v>
      </c>
      <c r="G490" s="18">
        <f t="shared" si="20"/>
        <v>63.2</v>
      </c>
    </row>
    <row r="491" spans="1:7" ht="23.25" customHeight="1">
      <c r="A491" s="22" t="s">
        <v>127</v>
      </c>
      <c r="B491" s="49"/>
      <c r="C491" s="50"/>
      <c r="D491" s="51"/>
      <c r="E491" s="52">
        <v>240</v>
      </c>
      <c r="F491" s="53">
        <v>1676.4</v>
      </c>
      <c r="G491" s="53">
        <v>63.2</v>
      </c>
    </row>
    <row r="492" spans="1:7" ht="23.25" customHeight="1">
      <c r="A492" s="1" t="s">
        <v>52</v>
      </c>
      <c r="B492" s="35"/>
      <c r="C492" s="20" t="s">
        <v>53</v>
      </c>
      <c r="D492" s="43"/>
      <c r="E492" s="27"/>
      <c r="F492" s="18">
        <f aca="true" t="shared" si="21" ref="F492:G496">+F493</f>
        <v>182860</v>
      </c>
      <c r="G492" s="18">
        <f t="shared" si="21"/>
        <v>0</v>
      </c>
    </row>
    <row r="493" spans="1:7" ht="24.75" customHeight="1">
      <c r="A493" s="1" t="s">
        <v>164</v>
      </c>
      <c r="B493" s="35"/>
      <c r="C493" s="20"/>
      <c r="D493" s="43" t="s">
        <v>626</v>
      </c>
      <c r="E493" s="27"/>
      <c r="F493" s="18">
        <f t="shared" si="21"/>
        <v>182860</v>
      </c>
      <c r="G493" s="18">
        <f t="shared" si="21"/>
        <v>0</v>
      </c>
    </row>
    <row r="494" spans="1:7" ht="23.25" customHeight="1">
      <c r="A494" s="1" t="s">
        <v>334</v>
      </c>
      <c r="B494" s="35"/>
      <c r="C494" s="20"/>
      <c r="D494" s="43" t="s">
        <v>404</v>
      </c>
      <c r="E494" s="27"/>
      <c r="F494" s="18">
        <f t="shared" si="21"/>
        <v>182860</v>
      </c>
      <c r="G494" s="18">
        <f t="shared" si="21"/>
        <v>0</v>
      </c>
    </row>
    <row r="495" spans="1:7" ht="23.25" customHeight="1">
      <c r="A495" s="1" t="s">
        <v>54</v>
      </c>
      <c r="B495" s="35"/>
      <c r="C495" s="20"/>
      <c r="D495" s="43" t="s">
        <v>55</v>
      </c>
      <c r="E495" s="27"/>
      <c r="F495" s="18">
        <f t="shared" si="21"/>
        <v>182860</v>
      </c>
      <c r="G495" s="18">
        <f t="shared" si="21"/>
        <v>0</v>
      </c>
    </row>
    <row r="496" spans="1:7" ht="23.25" customHeight="1">
      <c r="A496" s="1" t="s">
        <v>56</v>
      </c>
      <c r="B496" s="35"/>
      <c r="C496" s="20"/>
      <c r="D496" s="43" t="s">
        <v>350</v>
      </c>
      <c r="E496" s="27"/>
      <c r="F496" s="18">
        <f t="shared" si="21"/>
        <v>182860</v>
      </c>
      <c r="G496" s="18">
        <f t="shared" si="21"/>
        <v>0</v>
      </c>
    </row>
    <row r="497" spans="1:7" ht="23.25" customHeight="1">
      <c r="A497" s="1" t="s">
        <v>127</v>
      </c>
      <c r="B497" s="35"/>
      <c r="C497" s="20"/>
      <c r="D497" s="43"/>
      <c r="E497" s="27">
        <v>240</v>
      </c>
      <c r="F497" s="18">
        <v>182860</v>
      </c>
      <c r="G497" s="18">
        <v>0</v>
      </c>
    </row>
    <row r="498" spans="1:7" ht="20.25" customHeight="1">
      <c r="A498" s="54" t="s">
        <v>108</v>
      </c>
      <c r="B498" s="33" t="s">
        <v>713</v>
      </c>
      <c r="C498" s="33"/>
      <c r="D498" s="33"/>
      <c r="E498" s="33"/>
      <c r="F498" s="34">
        <f>F499+F534+F622+F608+F649</f>
        <v>2595485.3</v>
      </c>
      <c r="G498" s="34">
        <f>G499+G534+G622+G608+G649</f>
        <v>1247147.1</v>
      </c>
    </row>
    <row r="499" spans="1:7" ht="15.75" customHeight="1">
      <c r="A499" s="1" t="s">
        <v>682</v>
      </c>
      <c r="B499" s="14" t="s">
        <v>713</v>
      </c>
      <c r="C499" s="15" t="s">
        <v>705</v>
      </c>
      <c r="D499" s="16"/>
      <c r="E499" s="17"/>
      <c r="F499" s="18">
        <f>F500+F531</f>
        <v>745629.2999999999</v>
      </c>
      <c r="G499" s="18">
        <f>G500+G531</f>
        <v>396602.4</v>
      </c>
    </row>
    <row r="500" spans="1:7" ht="26.25" customHeight="1">
      <c r="A500" s="1" t="s">
        <v>162</v>
      </c>
      <c r="B500" s="14"/>
      <c r="C500" s="15"/>
      <c r="D500" s="16" t="s">
        <v>347</v>
      </c>
      <c r="E500" s="17"/>
      <c r="F500" s="18">
        <f>F501</f>
        <v>745459.2999999999</v>
      </c>
      <c r="G500" s="18">
        <f>G501</f>
        <v>396602.4</v>
      </c>
    </row>
    <row r="501" spans="1:7" ht="15.75" customHeight="1">
      <c r="A501" s="1" t="s">
        <v>114</v>
      </c>
      <c r="B501" s="14"/>
      <c r="C501" s="15"/>
      <c r="D501" s="16" t="s">
        <v>348</v>
      </c>
      <c r="E501" s="17"/>
      <c r="F501" s="18">
        <f>F502+F510+F522</f>
        <v>745459.2999999999</v>
      </c>
      <c r="G501" s="18">
        <f>G502+G510+G522</f>
        <v>396602.4</v>
      </c>
    </row>
    <row r="502" spans="1:7" ht="35.25" customHeight="1">
      <c r="A502" s="1" t="s">
        <v>407</v>
      </c>
      <c r="B502" s="14"/>
      <c r="C502" s="15"/>
      <c r="D502" s="16" t="s">
        <v>408</v>
      </c>
      <c r="E502" s="17"/>
      <c r="F502" s="18">
        <f>F503+F508+F506</f>
        <v>45219.6</v>
      </c>
      <c r="G502" s="18">
        <f>G503+G508+G506</f>
        <v>18202.5</v>
      </c>
    </row>
    <row r="503" spans="1:7" ht="15.75" customHeight="1">
      <c r="A503" s="1" t="s">
        <v>679</v>
      </c>
      <c r="B503" s="14"/>
      <c r="C503" s="15"/>
      <c r="D503" s="16" t="s">
        <v>409</v>
      </c>
      <c r="E503" s="17"/>
      <c r="F503" s="18">
        <f>F504+F505</f>
        <v>6950</v>
      </c>
      <c r="G503" s="18">
        <f>G504+G505</f>
        <v>1179.9</v>
      </c>
    </row>
    <row r="504" spans="1:7" ht="15.75" customHeight="1">
      <c r="A504" s="1" t="s">
        <v>129</v>
      </c>
      <c r="B504" s="14"/>
      <c r="C504" s="15"/>
      <c r="D504" s="16"/>
      <c r="E504" s="17">
        <v>610</v>
      </c>
      <c r="F504" s="18">
        <v>6850</v>
      </c>
      <c r="G504" s="18">
        <v>1179.9</v>
      </c>
    </row>
    <row r="505" spans="1:7" ht="15.75" customHeight="1">
      <c r="A505" s="1" t="s">
        <v>130</v>
      </c>
      <c r="B505" s="14"/>
      <c r="C505" s="15"/>
      <c r="D505" s="16"/>
      <c r="E505" s="17">
        <v>620</v>
      </c>
      <c r="F505" s="18">
        <v>100</v>
      </c>
      <c r="G505" s="18">
        <v>0</v>
      </c>
    </row>
    <row r="506" spans="1:7" ht="30.75" customHeight="1">
      <c r="A506" s="83" t="s">
        <v>589</v>
      </c>
      <c r="B506" s="14"/>
      <c r="C506" s="15"/>
      <c r="D506" s="84" t="s">
        <v>590</v>
      </c>
      <c r="E506" s="17"/>
      <c r="F506" s="18">
        <f>F507</f>
        <v>37463.5</v>
      </c>
      <c r="G506" s="18">
        <f>G507</f>
        <v>16535.7</v>
      </c>
    </row>
    <row r="507" spans="1:7" ht="15.75" customHeight="1">
      <c r="A507" s="83" t="s">
        <v>133</v>
      </c>
      <c r="B507" s="14"/>
      <c r="C507" s="15"/>
      <c r="D507" s="84"/>
      <c r="E507" s="17">
        <v>410</v>
      </c>
      <c r="F507" s="85">
        <v>37463.5</v>
      </c>
      <c r="G507" s="85">
        <v>16535.7</v>
      </c>
    </row>
    <row r="508" spans="1:7" ht="39.75" customHeight="1">
      <c r="A508" s="55" t="s">
        <v>85</v>
      </c>
      <c r="B508" s="14"/>
      <c r="C508" s="15"/>
      <c r="D508" s="56" t="s">
        <v>87</v>
      </c>
      <c r="E508" s="17"/>
      <c r="F508" s="18">
        <f>F509</f>
        <v>806.1</v>
      </c>
      <c r="G508" s="18">
        <f>G509</f>
        <v>486.9</v>
      </c>
    </row>
    <row r="509" spans="1:7" ht="26.25" customHeight="1">
      <c r="A509" s="55" t="s">
        <v>86</v>
      </c>
      <c r="B509" s="14"/>
      <c r="C509" s="15"/>
      <c r="D509" s="16"/>
      <c r="E509" s="17">
        <v>410</v>
      </c>
      <c r="F509" s="18">
        <v>806.1</v>
      </c>
      <c r="G509" s="18">
        <v>486.9</v>
      </c>
    </row>
    <row r="510" spans="1:7" ht="27" customHeight="1">
      <c r="A510" s="1" t="s">
        <v>410</v>
      </c>
      <c r="B510" s="14"/>
      <c r="C510" s="15"/>
      <c r="D510" s="16" t="s">
        <v>411</v>
      </c>
      <c r="E510" s="17"/>
      <c r="F510" s="18">
        <f>F517+F520+F511+F514</f>
        <v>698121.1</v>
      </c>
      <c r="G510" s="18">
        <f>G517+G520+G511+G514</f>
        <v>378253.4</v>
      </c>
    </row>
    <row r="511" spans="1:7" ht="20.25" customHeight="1">
      <c r="A511" s="1" t="s">
        <v>679</v>
      </c>
      <c r="B511" s="14"/>
      <c r="C511" s="15"/>
      <c r="D511" s="16" t="s">
        <v>423</v>
      </c>
      <c r="E511" s="17"/>
      <c r="F511" s="18">
        <f>F512+F513</f>
        <v>124394.7</v>
      </c>
      <c r="G511" s="18">
        <f>G512+G513</f>
        <v>65777.6</v>
      </c>
    </row>
    <row r="512" spans="1:7" ht="15.75" customHeight="1">
      <c r="A512" s="1" t="s">
        <v>129</v>
      </c>
      <c r="B512" s="14"/>
      <c r="C512" s="15"/>
      <c r="D512" s="16"/>
      <c r="E512" s="17">
        <v>610</v>
      </c>
      <c r="F512" s="18">
        <v>121139.2</v>
      </c>
      <c r="G512" s="18">
        <v>63785.9</v>
      </c>
    </row>
    <row r="513" spans="1:7" ht="15.75" customHeight="1">
      <c r="A513" s="1" t="s">
        <v>130</v>
      </c>
      <c r="B513" s="14"/>
      <c r="C513" s="15"/>
      <c r="D513" s="16"/>
      <c r="E513" s="17">
        <v>620</v>
      </c>
      <c r="F513" s="18">
        <v>3255.5</v>
      </c>
      <c r="G513" s="18">
        <v>1991.7</v>
      </c>
    </row>
    <row r="514" spans="1:7" ht="18" customHeight="1">
      <c r="A514" s="1" t="s">
        <v>341</v>
      </c>
      <c r="B514" s="14"/>
      <c r="C514" s="15"/>
      <c r="D514" s="16" t="s">
        <v>424</v>
      </c>
      <c r="E514" s="17"/>
      <c r="F514" s="18">
        <f>F515+F516</f>
        <v>48311.4</v>
      </c>
      <c r="G514" s="18">
        <f>G515+G516</f>
        <v>23403.1</v>
      </c>
    </row>
    <row r="515" spans="1:7" ht="16.5" customHeight="1">
      <c r="A515" s="1" t="s">
        <v>129</v>
      </c>
      <c r="B515" s="14"/>
      <c r="C515" s="15"/>
      <c r="D515" s="16"/>
      <c r="E515" s="17">
        <v>610</v>
      </c>
      <c r="F515" s="18">
        <v>46744.4</v>
      </c>
      <c r="G515" s="18">
        <v>22619.5</v>
      </c>
    </row>
    <row r="516" spans="1:7" ht="15.75" customHeight="1">
      <c r="A516" s="1" t="s">
        <v>130</v>
      </c>
      <c r="B516" s="14"/>
      <c r="C516" s="15"/>
      <c r="D516" s="16"/>
      <c r="E516" s="17">
        <v>620</v>
      </c>
      <c r="F516" s="18">
        <v>1567</v>
      </c>
      <c r="G516" s="18">
        <v>783.6</v>
      </c>
    </row>
    <row r="517" spans="1:7" ht="71.25" customHeight="1">
      <c r="A517" s="21" t="s">
        <v>339</v>
      </c>
      <c r="B517" s="14"/>
      <c r="C517" s="15"/>
      <c r="D517" s="16" t="s">
        <v>412</v>
      </c>
      <c r="E517" s="17"/>
      <c r="F517" s="18">
        <f>F518+F519</f>
        <v>524043</v>
      </c>
      <c r="G517" s="18">
        <f>G518+G519</f>
        <v>288329.4</v>
      </c>
    </row>
    <row r="518" spans="1:7" ht="15.75" customHeight="1">
      <c r="A518" s="1" t="s">
        <v>129</v>
      </c>
      <c r="B518" s="14"/>
      <c r="C518" s="15"/>
      <c r="D518" s="16"/>
      <c r="E518" s="17">
        <v>610</v>
      </c>
      <c r="F518" s="18">
        <v>506734.7</v>
      </c>
      <c r="G518" s="18">
        <v>278191.2</v>
      </c>
    </row>
    <row r="519" spans="1:7" ht="15.75" customHeight="1">
      <c r="A519" s="1" t="s">
        <v>130</v>
      </c>
      <c r="B519" s="14"/>
      <c r="C519" s="15"/>
      <c r="D519" s="16"/>
      <c r="E519" s="17">
        <v>620</v>
      </c>
      <c r="F519" s="18">
        <v>17308.3</v>
      </c>
      <c r="G519" s="18">
        <v>10138.2</v>
      </c>
    </row>
    <row r="520" spans="1:7" ht="60" customHeight="1">
      <c r="A520" s="21" t="s">
        <v>421</v>
      </c>
      <c r="B520" s="14"/>
      <c r="C520" s="15"/>
      <c r="D520" s="16" t="s">
        <v>422</v>
      </c>
      <c r="E520" s="17"/>
      <c r="F520" s="18">
        <f>F521</f>
        <v>1372</v>
      </c>
      <c r="G520" s="18">
        <f>G521</f>
        <v>743.3</v>
      </c>
    </row>
    <row r="521" spans="1:7" ht="27.75" customHeight="1">
      <c r="A521" s="1" t="s">
        <v>744</v>
      </c>
      <c r="B521" s="14"/>
      <c r="C521" s="15"/>
      <c r="D521" s="16"/>
      <c r="E521" s="17" t="s">
        <v>731</v>
      </c>
      <c r="F521" s="18">
        <v>1372</v>
      </c>
      <c r="G521" s="18">
        <v>743.3</v>
      </c>
    </row>
    <row r="522" spans="1:7" ht="27" customHeight="1">
      <c r="A522" s="1" t="s">
        <v>425</v>
      </c>
      <c r="B522" s="14"/>
      <c r="C522" s="15"/>
      <c r="D522" s="16" t="s">
        <v>426</v>
      </c>
      <c r="E522" s="17"/>
      <c r="F522" s="18">
        <f>F525+F529+F527+F523</f>
        <v>2118.6</v>
      </c>
      <c r="G522" s="18">
        <f>G525+G529+G527+G523</f>
        <v>146.5</v>
      </c>
    </row>
    <row r="523" spans="1:7" ht="44.25" customHeight="1">
      <c r="A523" s="83" t="s">
        <v>281</v>
      </c>
      <c r="B523" s="90"/>
      <c r="C523" s="15"/>
      <c r="D523" s="84" t="s">
        <v>282</v>
      </c>
      <c r="E523" s="17"/>
      <c r="F523" s="18">
        <f>F524</f>
        <v>500</v>
      </c>
      <c r="G523" s="18">
        <f>G524</f>
        <v>0</v>
      </c>
    </row>
    <row r="524" spans="1:7" ht="15" customHeight="1">
      <c r="A524" s="1" t="s">
        <v>129</v>
      </c>
      <c r="B524" s="90"/>
      <c r="C524" s="15"/>
      <c r="D524" s="16"/>
      <c r="E524" s="17">
        <v>610</v>
      </c>
      <c r="F524" s="18">
        <v>500</v>
      </c>
      <c r="G524" s="18">
        <v>0</v>
      </c>
    </row>
    <row r="525" spans="1:7" ht="44.25" customHeight="1">
      <c r="A525" s="21" t="s">
        <v>175</v>
      </c>
      <c r="B525" s="57"/>
      <c r="C525" s="20"/>
      <c r="D525" s="43" t="s">
        <v>176</v>
      </c>
      <c r="E525" s="17"/>
      <c r="F525" s="18">
        <f>F526</f>
        <v>266</v>
      </c>
      <c r="G525" s="18">
        <f>G526</f>
        <v>146.5</v>
      </c>
    </row>
    <row r="526" spans="1:7" ht="25.5" customHeight="1">
      <c r="A526" s="1" t="s">
        <v>744</v>
      </c>
      <c r="B526" s="14"/>
      <c r="C526" s="15"/>
      <c r="D526" s="16"/>
      <c r="E526" s="17">
        <v>630</v>
      </c>
      <c r="F526" s="18">
        <v>266</v>
      </c>
      <c r="G526" s="18">
        <v>146.5</v>
      </c>
    </row>
    <row r="527" spans="1:7" ht="48" customHeight="1">
      <c r="A527" s="83" t="s">
        <v>283</v>
      </c>
      <c r="B527" s="14"/>
      <c r="C527" s="15"/>
      <c r="D527" s="84" t="s">
        <v>284</v>
      </c>
      <c r="E527" s="17"/>
      <c r="F527" s="18">
        <f>F528</f>
        <v>55.6</v>
      </c>
      <c r="G527" s="18">
        <f>G528</f>
        <v>0</v>
      </c>
    </row>
    <row r="528" spans="1:7" ht="15.75" customHeight="1">
      <c r="A528" s="1" t="s">
        <v>129</v>
      </c>
      <c r="B528" s="14"/>
      <c r="C528" s="15"/>
      <c r="D528" s="16"/>
      <c r="E528" s="17">
        <v>610</v>
      </c>
      <c r="F528" s="18">
        <v>55.6</v>
      </c>
      <c r="G528" s="18">
        <v>0</v>
      </c>
    </row>
    <row r="529" spans="1:7" ht="45" customHeight="1">
      <c r="A529" s="1" t="s">
        <v>427</v>
      </c>
      <c r="B529" s="14"/>
      <c r="C529" s="15"/>
      <c r="D529" s="16" t="s">
        <v>428</v>
      </c>
      <c r="E529" s="17"/>
      <c r="F529" s="18">
        <f>F530</f>
        <v>1297</v>
      </c>
      <c r="G529" s="18">
        <f>G530</f>
        <v>0</v>
      </c>
    </row>
    <row r="530" spans="1:7" ht="25.5" customHeight="1">
      <c r="A530" s="1" t="s">
        <v>744</v>
      </c>
      <c r="B530" s="14"/>
      <c r="C530" s="15"/>
      <c r="D530" s="16"/>
      <c r="E530" s="17">
        <v>630</v>
      </c>
      <c r="F530" s="18">
        <v>1297</v>
      </c>
      <c r="G530" s="18">
        <v>0</v>
      </c>
    </row>
    <row r="531" spans="1:7" ht="25.5" customHeight="1">
      <c r="A531" s="58" t="s">
        <v>738</v>
      </c>
      <c r="B531" s="14"/>
      <c r="C531" s="15"/>
      <c r="D531" s="59" t="s">
        <v>644</v>
      </c>
      <c r="E531" s="17"/>
      <c r="F531" s="18">
        <f>F532</f>
        <v>170</v>
      </c>
      <c r="G531" s="18">
        <f>G532</f>
        <v>0</v>
      </c>
    </row>
    <row r="532" spans="1:7" ht="25.5" customHeight="1">
      <c r="A532" s="58" t="s">
        <v>88</v>
      </c>
      <c r="B532" s="14"/>
      <c r="C532" s="15"/>
      <c r="D532" s="59" t="s">
        <v>89</v>
      </c>
      <c r="E532" s="17"/>
      <c r="F532" s="18">
        <f>F533</f>
        <v>170</v>
      </c>
      <c r="G532" s="18">
        <f>G533</f>
        <v>0</v>
      </c>
    </row>
    <row r="533" spans="1:7" ht="25.5" customHeight="1">
      <c r="A533" s="58" t="s">
        <v>129</v>
      </c>
      <c r="B533" s="14"/>
      <c r="C533" s="15"/>
      <c r="D533" s="16"/>
      <c r="E533" s="17">
        <v>610</v>
      </c>
      <c r="F533" s="18">
        <v>170</v>
      </c>
      <c r="G533" s="18">
        <v>0</v>
      </c>
    </row>
    <row r="534" spans="1:7" ht="15" customHeight="1">
      <c r="A534" s="1" t="s">
        <v>683</v>
      </c>
      <c r="B534" s="14" t="s">
        <v>713</v>
      </c>
      <c r="C534" s="15" t="s">
        <v>706</v>
      </c>
      <c r="D534" s="16"/>
      <c r="E534" s="17"/>
      <c r="F534" s="18">
        <f>F535+F541+F552+F605</f>
        <v>1735521.3</v>
      </c>
      <c r="G534" s="18">
        <f>G535+G541+G552+G605</f>
        <v>799922</v>
      </c>
    </row>
    <row r="535" spans="1:7" ht="36.75" customHeight="1">
      <c r="A535" s="1" t="s">
        <v>157</v>
      </c>
      <c r="B535" s="14"/>
      <c r="C535" s="15"/>
      <c r="D535" s="16" t="s">
        <v>209</v>
      </c>
      <c r="E535" s="17"/>
      <c r="F535" s="18">
        <f aca="true" t="shared" si="22" ref="F535:G537">F536</f>
        <v>63646.7</v>
      </c>
      <c r="G535" s="18">
        <f t="shared" si="22"/>
        <v>39390.6</v>
      </c>
    </row>
    <row r="536" spans="1:7" ht="29.25" customHeight="1">
      <c r="A536" s="1" t="s">
        <v>752</v>
      </c>
      <c r="B536" s="14"/>
      <c r="C536" s="15"/>
      <c r="D536" s="16" t="s">
        <v>210</v>
      </c>
      <c r="E536" s="17"/>
      <c r="F536" s="18">
        <f t="shared" si="22"/>
        <v>63646.7</v>
      </c>
      <c r="G536" s="18">
        <f t="shared" si="22"/>
        <v>39390.6</v>
      </c>
    </row>
    <row r="537" spans="1:7" ht="26.25" customHeight="1">
      <c r="A537" s="1" t="s">
        <v>211</v>
      </c>
      <c r="B537" s="14"/>
      <c r="C537" s="15"/>
      <c r="D537" s="16" t="s">
        <v>212</v>
      </c>
      <c r="E537" s="17"/>
      <c r="F537" s="18">
        <f t="shared" si="22"/>
        <v>63646.7</v>
      </c>
      <c r="G537" s="18">
        <f t="shared" si="22"/>
        <v>39390.6</v>
      </c>
    </row>
    <row r="538" spans="1:7" ht="15.75" customHeight="1">
      <c r="A538" s="1" t="s">
        <v>679</v>
      </c>
      <c r="B538" s="14"/>
      <c r="C538" s="15"/>
      <c r="D538" s="16" t="s">
        <v>213</v>
      </c>
      <c r="E538" s="17"/>
      <c r="F538" s="18">
        <f>F539+F540</f>
        <v>63646.7</v>
      </c>
      <c r="G538" s="18">
        <f>G539+G540</f>
        <v>39390.6</v>
      </c>
    </row>
    <row r="539" spans="1:7" ht="15" customHeight="1">
      <c r="A539" s="1" t="s">
        <v>129</v>
      </c>
      <c r="B539" s="14"/>
      <c r="C539" s="15"/>
      <c r="D539" s="16"/>
      <c r="E539" s="17">
        <v>610</v>
      </c>
      <c r="F539" s="18">
        <v>40751</v>
      </c>
      <c r="G539" s="18">
        <v>25190.6</v>
      </c>
    </row>
    <row r="540" spans="1:7" ht="15" customHeight="1">
      <c r="A540" s="1" t="s">
        <v>130</v>
      </c>
      <c r="B540" s="14"/>
      <c r="C540" s="15"/>
      <c r="D540" s="16"/>
      <c r="E540" s="17">
        <v>620</v>
      </c>
      <c r="F540" s="18">
        <v>22895.7</v>
      </c>
      <c r="G540" s="18">
        <v>14200</v>
      </c>
    </row>
    <row r="541" spans="1:7" ht="27" customHeight="1">
      <c r="A541" s="1" t="s">
        <v>214</v>
      </c>
      <c r="B541" s="14"/>
      <c r="C541" s="15"/>
      <c r="D541" s="16" t="s">
        <v>215</v>
      </c>
      <c r="E541" s="17"/>
      <c r="F541" s="18">
        <f>F542+F546</f>
        <v>533890</v>
      </c>
      <c r="G541" s="18">
        <v>90969.8</v>
      </c>
    </row>
    <row r="542" spans="1:7" ht="27.75" customHeight="1">
      <c r="A542" s="1" t="s">
        <v>169</v>
      </c>
      <c r="B542" s="14"/>
      <c r="C542" s="15"/>
      <c r="D542" s="16" t="s">
        <v>216</v>
      </c>
      <c r="E542" s="17"/>
      <c r="F542" s="18">
        <f aca="true" t="shared" si="23" ref="F542:G544">F543</f>
        <v>132212.5</v>
      </c>
      <c r="G542" s="18">
        <v>72346.2</v>
      </c>
    </row>
    <row r="543" spans="1:7" ht="27" customHeight="1">
      <c r="A543" s="1" t="s">
        <v>217</v>
      </c>
      <c r="B543" s="14"/>
      <c r="C543" s="15"/>
      <c r="D543" s="16" t="s">
        <v>218</v>
      </c>
      <c r="E543" s="17"/>
      <c r="F543" s="18">
        <f t="shared" si="23"/>
        <v>132212.5</v>
      </c>
      <c r="G543" s="18">
        <f t="shared" si="23"/>
        <v>72346.1</v>
      </c>
    </row>
    <row r="544" spans="1:7" ht="17.25" customHeight="1">
      <c r="A544" s="1" t="s">
        <v>679</v>
      </c>
      <c r="B544" s="14"/>
      <c r="C544" s="15"/>
      <c r="D544" s="16" t="s">
        <v>219</v>
      </c>
      <c r="E544" s="17"/>
      <c r="F544" s="18">
        <f t="shared" si="23"/>
        <v>132212.5</v>
      </c>
      <c r="G544" s="18">
        <f t="shared" si="23"/>
        <v>72346.1</v>
      </c>
    </row>
    <row r="545" spans="1:7" ht="15.75" customHeight="1">
      <c r="A545" s="1" t="s">
        <v>147</v>
      </c>
      <c r="B545" s="14"/>
      <c r="C545" s="15"/>
      <c r="D545" s="16"/>
      <c r="E545" s="17" t="s">
        <v>131</v>
      </c>
      <c r="F545" s="18">
        <v>132212.5</v>
      </c>
      <c r="G545" s="18">
        <v>72346.1</v>
      </c>
    </row>
    <row r="546" spans="1:7" ht="15.75" customHeight="1">
      <c r="A546" s="1" t="s">
        <v>35</v>
      </c>
      <c r="B546" s="14"/>
      <c r="C546" s="15"/>
      <c r="D546" s="16" t="s">
        <v>38</v>
      </c>
      <c r="E546" s="17"/>
      <c r="F546" s="18">
        <f>F547+F550</f>
        <v>401677.5</v>
      </c>
      <c r="G546" s="18">
        <f>G547+G550</f>
        <v>18623.7</v>
      </c>
    </row>
    <row r="547" spans="1:7" ht="17.25" customHeight="1">
      <c r="A547" s="1" t="s">
        <v>36</v>
      </c>
      <c r="B547" s="14"/>
      <c r="C547" s="15"/>
      <c r="D547" s="16" t="s">
        <v>39</v>
      </c>
      <c r="E547" s="17"/>
      <c r="F547" s="18">
        <f>F548</f>
        <v>80335.5</v>
      </c>
      <c r="G547" s="18">
        <f>G548</f>
        <v>7183.6</v>
      </c>
    </row>
    <row r="548" spans="1:7" ht="45.75" customHeight="1">
      <c r="A548" s="1" t="s">
        <v>173</v>
      </c>
      <c r="B548" s="19"/>
      <c r="C548" s="20"/>
      <c r="D548" s="43" t="s">
        <v>174</v>
      </c>
      <c r="E548" s="17"/>
      <c r="F548" s="18">
        <f>F549</f>
        <v>80335.5</v>
      </c>
      <c r="G548" s="18">
        <f>G549</f>
        <v>7183.6</v>
      </c>
    </row>
    <row r="549" spans="1:7" ht="24.75" customHeight="1">
      <c r="A549" s="1" t="s">
        <v>127</v>
      </c>
      <c r="B549" s="14"/>
      <c r="C549" s="15"/>
      <c r="D549" s="16"/>
      <c r="E549" s="17" t="s">
        <v>135</v>
      </c>
      <c r="F549" s="18">
        <v>80335.5</v>
      </c>
      <c r="G549" s="18">
        <v>7183.6</v>
      </c>
    </row>
    <row r="550" spans="1:7" ht="38.25" customHeight="1">
      <c r="A550" s="1" t="s">
        <v>37</v>
      </c>
      <c r="B550" s="14"/>
      <c r="C550" s="15"/>
      <c r="D550" s="16" t="s">
        <v>40</v>
      </c>
      <c r="E550" s="17"/>
      <c r="F550" s="18">
        <f>F551</f>
        <v>321342</v>
      </c>
      <c r="G550" s="18">
        <f>G551</f>
        <v>11440.1</v>
      </c>
    </row>
    <row r="551" spans="1:7" ht="25.5" customHeight="1">
      <c r="A551" s="1" t="s">
        <v>127</v>
      </c>
      <c r="B551" s="14"/>
      <c r="C551" s="15"/>
      <c r="D551" s="16"/>
      <c r="E551" s="17" t="s">
        <v>135</v>
      </c>
      <c r="F551" s="18">
        <v>321342</v>
      </c>
      <c r="G551" s="18">
        <v>11440.1</v>
      </c>
    </row>
    <row r="552" spans="1:7" ht="27" customHeight="1">
      <c r="A552" s="1" t="s">
        <v>162</v>
      </c>
      <c r="B552" s="14"/>
      <c r="C552" s="15"/>
      <c r="D552" s="16" t="s">
        <v>347</v>
      </c>
      <c r="E552" s="17"/>
      <c r="F552" s="18">
        <f>F553+F597</f>
        <v>1135584.6</v>
      </c>
      <c r="G552" s="18">
        <f>G553+G597</f>
        <v>669561.6</v>
      </c>
    </row>
    <row r="553" spans="1:7" ht="15" customHeight="1">
      <c r="A553" s="1" t="s">
        <v>115</v>
      </c>
      <c r="B553" s="14"/>
      <c r="C553" s="15"/>
      <c r="D553" s="16" t="s">
        <v>481</v>
      </c>
      <c r="E553" s="17"/>
      <c r="F553" s="18">
        <f>F554+F575+F578+F583+F590+F593</f>
        <v>1071227.7000000002</v>
      </c>
      <c r="G553" s="18">
        <f>G554+G575+G578+G583+G590+G593</f>
        <v>638193.1</v>
      </c>
    </row>
    <row r="554" spans="1:7" ht="32.25" customHeight="1">
      <c r="A554" s="1" t="s">
        <v>482</v>
      </c>
      <c r="B554" s="14"/>
      <c r="C554" s="15"/>
      <c r="D554" s="16" t="s">
        <v>483</v>
      </c>
      <c r="E554" s="17"/>
      <c r="F554" s="18">
        <f>F555+F564+F567+F569+F558+F561+F572</f>
        <v>1013724.1</v>
      </c>
      <c r="G554" s="18">
        <f>G555+G564+G567+G569+G558+G561+G572</f>
        <v>617061.8</v>
      </c>
    </row>
    <row r="555" spans="1:7" ht="15" customHeight="1">
      <c r="A555" s="1" t="s">
        <v>679</v>
      </c>
      <c r="B555" s="14"/>
      <c r="C555" s="15"/>
      <c r="D555" s="16" t="s">
        <v>485</v>
      </c>
      <c r="E555" s="17"/>
      <c r="F555" s="18">
        <f>F556+F557</f>
        <v>136948.6</v>
      </c>
      <c r="G555" s="18">
        <f>G556+G557</f>
        <v>67278.79999999999</v>
      </c>
    </row>
    <row r="556" spans="1:7" ht="21" customHeight="1">
      <c r="A556" s="1" t="s">
        <v>129</v>
      </c>
      <c r="B556" s="14"/>
      <c r="C556" s="15"/>
      <c r="D556" s="16"/>
      <c r="E556" s="17">
        <v>610</v>
      </c>
      <c r="F556" s="18">
        <v>133591.1</v>
      </c>
      <c r="G556" s="18">
        <v>65654.9</v>
      </c>
    </row>
    <row r="557" spans="1:7" ht="15" customHeight="1">
      <c r="A557" s="1" t="s">
        <v>130</v>
      </c>
      <c r="B557" s="14"/>
      <c r="C557" s="15"/>
      <c r="D557" s="16"/>
      <c r="E557" s="17">
        <v>620</v>
      </c>
      <c r="F557" s="18">
        <v>3357.5</v>
      </c>
      <c r="G557" s="18">
        <v>1623.9</v>
      </c>
    </row>
    <row r="558" spans="1:7" ht="43.5" customHeight="1">
      <c r="A558" s="1" t="s">
        <v>515</v>
      </c>
      <c r="B558" s="14"/>
      <c r="C558" s="15"/>
      <c r="D558" s="16" t="s">
        <v>516</v>
      </c>
      <c r="E558" s="17"/>
      <c r="F558" s="18">
        <f>F559+F560</f>
        <v>343.5</v>
      </c>
      <c r="G558" s="18">
        <f>G559+G560</f>
        <v>343.5</v>
      </c>
    </row>
    <row r="559" spans="1:7" ht="15" customHeight="1">
      <c r="A559" s="1" t="s">
        <v>129</v>
      </c>
      <c r="B559" s="14"/>
      <c r="C559" s="15"/>
      <c r="D559" s="16"/>
      <c r="E559" s="17">
        <v>610</v>
      </c>
      <c r="F559" s="18">
        <v>331</v>
      </c>
      <c r="G559" s="18">
        <v>331</v>
      </c>
    </row>
    <row r="560" spans="1:7" ht="15" customHeight="1">
      <c r="A560" s="1" t="s">
        <v>130</v>
      </c>
      <c r="B560" s="14"/>
      <c r="C560" s="15"/>
      <c r="D560" s="16"/>
      <c r="E560" s="17">
        <v>620</v>
      </c>
      <c r="F560" s="18">
        <v>12.5</v>
      </c>
      <c r="G560" s="18">
        <v>12.5</v>
      </c>
    </row>
    <row r="561" spans="1:7" ht="34.5" customHeight="1">
      <c r="A561" s="83" t="s">
        <v>285</v>
      </c>
      <c r="B561" s="14"/>
      <c r="C561" s="15"/>
      <c r="D561" s="84" t="s">
        <v>286</v>
      </c>
      <c r="E561" s="17"/>
      <c r="F561" s="18">
        <f>F562+F563</f>
        <v>343.5</v>
      </c>
      <c r="G561" s="18">
        <f>G562+G563</f>
        <v>0</v>
      </c>
    </row>
    <row r="562" spans="1:7" ht="15" customHeight="1">
      <c r="A562" s="1" t="s">
        <v>129</v>
      </c>
      <c r="B562" s="14"/>
      <c r="C562" s="15"/>
      <c r="D562" s="16"/>
      <c r="E562" s="17">
        <v>610</v>
      </c>
      <c r="F562" s="18">
        <v>331</v>
      </c>
      <c r="G562" s="18">
        <v>0</v>
      </c>
    </row>
    <row r="563" spans="1:7" ht="15" customHeight="1">
      <c r="A563" s="1" t="s">
        <v>130</v>
      </c>
      <c r="B563" s="14"/>
      <c r="C563" s="15"/>
      <c r="D563" s="16"/>
      <c r="E563" s="17">
        <v>620</v>
      </c>
      <c r="F563" s="18">
        <v>12.5</v>
      </c>
      <c r="G563" s="18">
        <v>0</v>
      </c>
    </row>
    <row r="564" spans="1:7" ht="104.25" customHeight="1">
      <c r="A564" s="21" t="s">
        <v>509</v>
      </c>
      <c r="B564" s="14"/>
      <c r="C564" s="15"/>
      <c r="D564" s="16" t="s">
        <v>510</v>
      </c>
      <c r="E564" s="17"/>
      <c r="F564" s="18">
        <f>F565+F566</f>
        <v>855706</v>
      </c>
      <c r="G564" s="18">
        <f>G565+G566</f>
        <v>537711</v>
      </c>
    </row>
    <row r="565" spans="1:7" ht="19.5" customHeight="1">
      <c r="A565" s="1" t="s">
        <v>129</v>
      </c>
      <c r="B565" s="14"/>
      <c r="C565" s="15"/>
      <c r="D565" s="16"/>
      <c r="E565" s="17">
        <v>610</v>
      </c>
      <c r="F565" s="18">
        <v>806872</v>
      </c>
      <c r="G565" s="18">
        <v>508458</v>
      </c>
    </row>
    <row r="566" spans="1:7" ht="21.75" customHeight="1">
      <c r="A566" s="1" t="s">
        <v>130</v>
      </c>
      <c r="B566" s="14"/>
      <c r="C566" s="15"/>
      <c r="D566" s="16"/>
      <c r="E566" s="17">
        <v>620</v>
      </c>
      <c r="F566" s="18">
        <v>48834</v>
      </c>
      <c r="G566" s="18">
        <v>29253</v>
      </c>
    </row>
    <row r="567" spans="1:7" ht="98.25" customHeight="1">
      <c r="A567" s="21" t="s">
        <v>511</v>
      </c>
      <c r="B567" s="14"/>
      <c r="C567" s="15"/>
      <c r="D567" s="16" t="s">
        <v>512</v>
      </c>
      <c r="E567" s="17"/>
      <c r="F567" s="18">
        <f>F568</f>
        <v>11481</v>
      </c>
      <c r="G567" s="18">
        <f>G568</f>
        <v>7107</v>
      </c>
    </row>
    <row r="568" spans="1:7" ht="29.25" customHeight="1">
      <c r="A568" s="1" t="s">
        <v>744</v>
      </c>
      <c r="B568" s="14"/>
      <c r="C568" s="15"/>
      <c r="D568" s="16"/>
      <c r="E568" s="17">
        <v>630</v>
      </c>
      <c r="F568" s="18">
        <v>11481</v>
      </c>
      <c r="G568" s="18">
        <v>7107</v>
      </c>
    </row>
    <row r="569" spans="1:7" ht="37.5" customHeight="1">
      <c r="A569" s="1" t="s">
        <v>513</v>
      </c>
      <c r="B569" s="14"/>
      <c r="C569" s="15"/>
      <c r="D569" s="16" t="s">
        <v>514</v>
      </c>
      <c r="E569" s="17"/>
      <c r="F569" s="18">
        <f>F570+F571</f>
        <v>8558</v>
      </c>
      <c r="G569" s="18">
        <f>G570+G571</f>
        <v>4278</v>
      </c>
    </row>
    <row r="570" spans="1:7" ht="15" customHeight="1">
      <c r="A570" s="1" t="s">
        <v>129</v>
      </c>
      <c r="B570" s="14"/>
      <c r="C570" s="15"/>
      <c r="D570" s="16"/>
      <c r="E570" s="17">
        <v>610</v>
      </c>
      <c r="F570" s="18">
        <v>7995.5</v>
      </c>
      <c r="G570" s="18">
        <v>4008</v>
      </c>
    </row>
    <row r="571" spans="1:7" ht="15" customHeight="1">
      <c r="A571" s="1" t="s">
        <v>130</v>
      </c>
      <c r="B571" s="14"/>
      <c r="C571" s="15"/>
      <c r="D571" s="16"/>
      <c r="E571" s="17">
        <v>620</v>
      </c>
      <c r="F571" s="18">
        <v>562.5</v>
      </c>
      <c r="G571" s="18">
        <v>270</v>
      </c>
    </row>
    <row r="572" spans="1:7" ht="36" customHeight="1">
      <c r="A572" s="83" t="s">
        <v>287</v>
      </c>
      <c r="B572" s="14"/>
      <c r="C572" s="15"/>
      <c r="D572" s="84" t="s">
        <v>288</v>
      </c>
      <c r="E572" s="17"/>
      <c r="F572" s="18">
        <f>F573+F574</f>
        <v>343.5</v>
      </c>
      <c r="G572" s="18">
        <f>G573+G574</f>
        <v>343.5</v>
      </c>
    </row>
    <row r="573" spans="1:7" ht="15" customHeight="1">
      <c r="A573" s="1" t="s">
        <v>129</v>
      </c>
      <c r="B573" s="14"/>
      <c r="C573" s="15"/>
      <c r="D573" s="16"/>
      <c r="E573" s="17">
        <v>610</v>
      </c>
      <c r="F573" s="18">
        <v>331</v>
      </c>
      <c r="G573" s="18">
        <v>331</v>
      </c>
    </row>
    <row r="574" spans="1:7" ht="15" customHeight="1">
      <c r="A574" s="1" t="s">
        <v>130</v>
      </c>
      <c r="B574" s="14"/>
      <c r="C574" s="15"/>
      <c r="D574" s="16"/>
      <c r="E574" s="17">
        <v>620</v>
      </c>
      <c r="F574" s="18">
        <v>12.5</v>
      </c>
      <c r="G574" s="18">
        <v>12.5</v>
      </c>
    </row>
    <row r="575" spans="1:7" ht="61.5" customHeight="1">
      <c r="A575" s="21" t="s">
        <v>517</v>
      </c>
      <c r="B575" s="14"/>
      <c r="C575" s="15"/>
      <c r="D575" s="16" t="s">
        <v>518</v>
      </c>
      <c r="E575" s="17"/>
      <c r="F575" s="18">
        <f>F576</f>
        <v>1710</v>
      </c>
      <c r="G575" s="18">
        <f>G576</f>
        <v>0</v>
      </c>
    </row>
    <row r="576" spans="1:7" ht="44.25" customHeight="1">
      <c r="A576" s="1" t="s">
        <v>163</v>
      </c>
      <c r="B576" s="14"/>
      <c r="C576" s="15"/>
      <c r="D576" s="16" t="s">
        <v>519</v>
      </c>
      <c r="E576" s="17"/>
      <c r="F576" s="18">
        <f>F577</f>
        <v>1710</v>
      </c>
      <c r="G576" s="18">
        <f>G577</f>
        <v>0</v>
      </c>
    </row>
    <row r="577" spans="1:7" ht="15" customHeight="1">
      <c r="A577" s="1" t="s">
        <v>129</v>
      </c>
      <c r="B577" s="14"/>
      <c r="C577" s="15"/>
      <c r="D577" s="16"/>
      <c r="E577" s="17">
        <v>610</v>
      </c>
      <c r="F577" s="18">
        <v>1710</v>
      </c>
      <c r="G577" s="18">
        <v>0</v>
      </c>
    </row>
    <row r="578" spans="1:7" ht="27.75" customHeight="1">
      <c r="A578" s="1" t="s">
        <v>536</v>
      </c>
      <c r="B578" s="14"/>
      <c r="C578" s="15"/>
      <c r="D578" s="16" t="s">
        <v>520</v>
      </c>
      <c r="E578" s="17"/>
      <c r="F578" s="18">
        <f>F579+F581</f>
        <v>1100</v>
      </c>
      <c r="G578" s="18">
        <f>G579+G581</f>
        <v>0</v>
      </c>
    </row>
    <row r="579" spans="1:7" ht="46.5" customHeight="1">
      <c r="A579" s="83" t="s">
        <v>289</v>
      </c>
      <c r="B579" s="14"/>
      <c r="C579" s="15"/>
      <c r="D579" s="84" t="s">
        <v>290</v>
      </c>
      <c r="E579" s="17"/>
      <c r="F579" s="18">
        <f>F580</f>
        <v>1000</v>
      </c>
      <c r="G579" s="18">
        <f>G580</f>
        <v>0</v>
      </c>
    </row>
    <row r="580" spans="1:7" ht="15" customHeight="1">
      <c r="A580" s="1" t="s">
        <v>129</v>
      </c>
      <c r="B580" s="14"/>
      <c r="C580" s="15"/>
      <c r="D580" s="16"/>
      <c r="E580" s="17">
        <v>610</v>
      </c>
      <c r="F580" s="18">
        <v>1000</v>
      </c>
      <c r="G580" s="18">
        <v>0</v>
      </c>
    </row>
    <row r="581" spans="1:7" ht="45.75" customHeight="1">
      <c r="A581" s="83" t="s">
        <v>291</v>
      </c>
      <c r="B581" s="14"/>
      <c r="C581" s="15"/>
      <c r="D581" s="84" t="s">
        <v>292</v>
      </c>
      <c r="E581" s="17"/>
      <c r="F581" s="18">
        <f>F582</f>
        <v>100</v>
      </c>
      <c r="G581" s="18">
        <f>G582</f>
        <v>0</v>
      </c>
    </row>
    <row r="582" spans="1:7" ht="15" customHeight="1">
      <c r="A582" s="1" t="s">
        <v>129</v>
      </c>
      <c r="B582" s="14"/>
      <c r="C582" s="15"/>
      <c r="D582" s="16"/>
      <c r="E582" s="17">
        <v>610</v>
      </c>
      <c r="F582" s="18">
        <v>100</v>
      </c>
      <c r="G582" s="18">
        <v>0</v>
      </c>
    </row>
    <row r="583" spans="1:7" ht="27" customHeight="1">
      <c r="A583" s="1" t="s">
        <v>521</v>
      </c>
      <c r="B583" s="14"/>
      <c r="C583" s="15"/>
      <c r="D583" s="16" t="s">
        <v>522</v>
      </c>
      <c r="E583" s="17"/>
      <c r="F583" s="18">
        <f>F584+F588</f>
        <v>41255</v>
      </c>
      <c r="G583" s="18">
        <f>G584+G588</f>
        <v>17220.699999999997</v>
      </c>
    </row>
    <row r="584" spans="1:7" ht="72.75" customHeight="1">
      <c r="A584" s="21" t="s">
        <v>523</v>
      </c>
      <c r="B584" s="14"/>
      <c r="C584" s="15"/>
      <c r="D584" s="16" t="s">
        <v>524</v>
      </c>
      <c r="E584" s="17"/>
      <c r="F584" s="18">
        <f>F585+F586+F587</f>
        <v>41173</v>
      </c>
      <c r="G584" s="18">
        <f>G585+G586+G587</f>
        <v>17199.1</v>
      </c>
    </row>
    <row r="585" spans="1:7" ht="18" customHeight="1">
      <c r="A585" s="1" t="s">
        <v>129</v>
      </c>
      <c r="B585" s="14"/>
      <c r="C585" s="15"/>
      <c r="D585" s="16"/>
      <c r="E585" s="17">
        <v>610</v>
      </c>
      <c r="F585" s="18">
        <v>38343</v>
      </c>
      <c r="G585" s="18">
        <v>16187.5</v>
      </c>
    </row>
    <row r="586" spans="1:7" ht="18" customHeight="1">
      <c r="A586" s="1" t="s">
        <v>130</v>
      </c>
      <c r="B586" s="14"/>
      <c r="C586" s="15"/>
      <c r="D586" s="16"/>
      <c r="E586" s="17">
        <v>620</v>
      </c>
      <c r="F586" s="18">
        <v>1920</v>
      </c>
      <c r="G586" s="18">
        <v>550.6</v>
      </c>
    </row>
    <row r="587" spans="1:7" ht="26.25" customHeight="1">
      <c r="A587" s="1" t="s">
        <v>744</v>
      </c>
      <c r="B587" s="14"/>
      <c r="C587" s="15"/>
      <c r="D587" s="16"/>
      <c r="E587" s="17">
        <v>630</v>
      </c>
      <c r="F587" s="18">
        <v>910</v>
      </c>
      <c r="G587" s="18">
        <v>461</v>
      </c>
    </row>
    <row r="588" spans="1:7" ht="45" customHeight="1">
      <c r="A588" s="1" t="s">
        <v>525</v>
      </c>
      <c r="B588" s="14"/>
      <c r="C588" s="15"/>
      <c r="D588" s="16" t="s">
        <v>526</v>
      </c>
      <c r="E588" s="17"/>
      <c r="F588" s="18">
        <f>F589</f>
        <v>82</v>
      </c>
      <c r="G588" s="18">
        <f>G589</f>
        <v>21.6</v>
      </c>
    </row>
    <row r="589" spans="1:7" ht="20.25" customHeight="1">
      <c r="A589" s="1" t="s">
        <v>129</v>
      </c>
      <c r="B589" s="14"/>
      <c r="C589" s="15"/>
      <c r="D589" s="16"/>
      <c r="E589" s="17">
        <v>610</v>
      </c>
      <c r="F589" s="18">
        <v>82</v>
      </c>
      <c r="G589" s="18">
        <v>21.6</v>
      </c>
    </row>
    <row r="590" spans="1:7" ht="30.75" customHeight="1">
      <c r="A590" s="1" t="s">
        <v>527</v>
      </c>
      <c r="B590" s="14"/>
      <c r="C590" s="15"/>
      <c r="D590" s="16" t="s">
        <v>528</v>
      </c>
      <c r="E590" s="17"/>
      <c r="F590" s="18">
        <f>F591</f>
        <v>3054</v>
      </c>
      <c r="G590" s="18">
        <f>G591</f>
        <v>86.9</v>
      </c>
    </row>
    <row r="591" spans="1:7" ht="48.75" customHeight="1">
      <c r="A591" s="21" t="s">
        <v>178</v>
      </c>
      <c r="B591" s="14"/>
      <c r="C591" s="15"/>
      <c r="D591" s="16" t="s">
        <v>529</v>
      </c>
      <c r="E591" s="17"/>
      <c r="F591" s="18">
        <f>F592</f>
        <v>3054</v>
      </c>
      <c r="G591" s="18">
        <f>G592</f>
        <v>86.9</v>
      </c>
    </row>
    <row r="592" spans="1:7" ht="18" customHeight="1">
      <c r="A592" s="1" t="s">
        <v>129</v>
      </c>
      <c r="B592" s="14"/>
      <c r="C592" s="15"/>
      <c r="D592" s="16"/>
      <c r="E592" s="17">
        <v>610</v>
      </c>
      <c r="F592" s="18">
        <v>3054</v>
      </c>
      <c r="G592" s="18">
        <v>86.9</v>
      </c>
    </row>
    <row r="593" spans="1:7" ht="27" customHeight="1">
      <c r="A593" s="1" t="s">
        <v>530</v>
      </c>
      <c r="B593" s="14"/>
      <c r="C593" s="15"/>
      <c r="D593" s="16" t="s">
        <v>531</v>
      </c>
      <c r="E593" s="17"/>
      <c r="F593" s="18">
        <f>F594</f>
        <v>10384.6</v>
      </c>
      <c r="G593" s="18">
        <f>G594</f>
        <v>3823.7</v>
      </c>
    </row>
    <row r="594" spans="1:7" ht="15" customHeight="1">
      <c r="A594" s="1" t="s">
        <v>679</v>
      </c>
      <c r="B594" s="14"/>
      <c r="C594" s="15"/>
      <c r="D594" s="16" t="s">
        <v>532</v>
      </c>
      <c r="E594" s="17"/>
      <c r="F594" s="18">
        <f>F595+F596</f>
        <v>10384.6</v>
      </c>
      <c r="G594" s="18">
        <f>G595+G596</f>
        <v>3823.7</v>
      </c>
    </row>
    <row r="595" spans="1:7" ht="15" customHeight="1">
      <c r="A595" s="1" t="s">
        <v>129</v>
      </c>
      <c r="B595" s="14"/>
      <c r="C595" s="15"/>
      <c r="D595" s="16"/>
      <c r="E595" s="17">
        <v>610</v>
      </c>
      <c r="F595" s="18">
        <v>9500</v>
      </c>
      <c r="G595" s="18">
        <v>3823.7</v>
      </c>
    </row>
    <row r="596" spans="1:7" ht="15" customHeight="1">
      <c r="A596" s="1" t="s">
        <v>130</v>
      </c>
      <c r="B596" s="14"/>
      <c r="C596" s="15"/>
      <c r="D596" s="16"/>
      <c r="E596" s="17">
        <v>620</v>
      </c>
      <c r="F596" s="18">
        <v>884.6</v>
      </c>
      <c r="G596" s="18">
        <v>0</v>
      </c>
    </row>
    <row r="597" spans="1:7" ht="27" customHeight="1">
      <c r="A597" s="1" t="s">
        <v>116</v>
      </c>
      <c r="B597" s="14"/>
      <c r="C597" s="15"/>
      <c r="D597" s="16" t="s">
        <v>533</v>
      </c>
      <c r="E597" s="17"/>
      <c r="F597" s="18">
        <f>F598+F602</f>
        <v>64356.90000000001</v>
      </c>
      <c r="G597" s="18">
        <f>G598+G602</f>
        <v>31368.5</v>
      </c>
    </row>
    <row r="598" spans="1:7" ht="27.75" customHeight="1">
      <c r="A598" s="1" t="s">
        <v>537</v>
      </c>
      <c r="B598" s="14"/>
      <c r="C598" s="15"/>
      <c r="D598" s="16" t="s">
        <v>534</v>
      </c>
      <c r="E598" s="17"/>
      <c r="F598" s="18">
        <f>F599</f>
        <v>62361.100000000006</v>
      </c>
      <c r="G598" s="18">
        <f>G599</f>
        <v>31368.5</v>
      </c>
    </row>
    <row r="599" spans="1:7" ht="15" customHeight="1">
      <c r="A599" s="1" t="s">
        <v>679</v>
      </c>
      <c r="B599" s="14"/>
      <c r="C599" s="15"/>
      <c r="D599" s="16" t="s">
        <v>535</v>
      </c>
      <c r="E599" s="17"/>
      <c r="F599" s="18">
        <f>F600+F601</f>
        <v>62361.100000000006</v>
      </c>
      <c r="G599" s="18">
        <f>G600+G601</f>
        <v>31368.5</v>
      </c>
    </row>
    <row r="600" spans="1:7" ht="21" customHeight="1">
      <c r="A600" s="1" t="s">
        <v>129</v>
      </c>
      <c r="B600" s="14"/>
      <c r="C600" s="15"/>
      <c r="D600" s="16"/>
      <c r="E600" s="17">
        <v>610</v>
      </c>
      <c r="F600" s="18">
        <v>50273.4</v>
      </c>
      <c r="G600" s="18">
        <v>25223.5</v>
      </c>
    </row>
    <row r="601" spans="1:7" ht="15" customHeight="1">
      <c r="A601" s="1" t="s">
        <v>130</v>
      </c>
      <c r="B601" s="14"/>
      <c r="C601" s="15"/>
      <c r="D601" s="16"/>
      <c r="E601" s="17">
        <v>620</v>
      </c>
      <c r="F601" s="18">
        <v>12087.7</v>
      </c>
      <c r="G601" s="18">
        <v>6145</v>
      </c>
    </row>
    <row r="602" spans="1:7" ht="30" customHeight="1">
      <c r="A602" s="21" t="s">
        <v>363</v>
      </c>
      <c r="B602" s="27"/>
      <c r="C602" s="20"/>
      <c r="D602" s="43" t="s">
        <v>364</v>
      </c>
      <c r="E602" s="27"/>
      <c r="F602" s="18">
        <f>F603</f>
        <v>1995.8</v>
      </c>
      <c r="G602" s="18">
        <f>G603</f>
        <v>0</v>
      </c>
    </row>
    <row r="603" spans="1:7" ht="15" customHeight="1">
      <c r="A603" s="21" t="s">
        <v>679</v>
      </c>
      <c r="B603" s="60"/>
      <c r="C603" s="20"/>
      <c r="D603" s="43" t="s">
        <v>365</v>
      </c>
      <c r="E603" s="27"/>
      <c r="F603" s="18">
        <f>F604</f>
        <v>1995.8</v>
      </c>
      <c r="G603" s="18">
        <f>G604</f>
        <v>0</v>
      </c>
    </row>
    <row r="604" spans="1:7" ht="27.75" customHeight="1">
      <c r="A604" s="21" t="s">
        <v>129</v>
      </c>
      <c r="B604" s="60"/>
      <c r="C604" s="20"/>
      <c r="D604" s="61"/>
      <c r="E604" s="62">
        <v>610</v>
      </c>
      <c r="F604" s="53">
        <v>1995.8</v>
      </c>
      <c r="G604" s="53">
        <v>0</v>
      </c>
    </row>
    <row r="605" spans="1:7" ht="27.75" customHeight="1">
      <c r="A605" s="58" t="s">
        <v>738</v>
      </c>
      <c r="B605" s="60"/>
      <c r="C605" s="63"/>
      <c r="D605" s="59" t="s">
        <v>644</v>
      </c>
      <c r="E605" s="27"/>
      <c r="F605" s="18">
        <f>F606</f>
        <v>2400</v>
      </c>
      <c r="G605" s="18">
        <f>G606</f>
        <v>0</v>
      </c>
    </row>
    <row r="606" spans="1:7" ht="27.75" customHeight="1">
      <c r="A606" s="58" t="s">
        <v>88</v>
      </c>
      <c r="B606" s="60"/>
      <c r="C606" s="63"/>
      <c r="D606" s="59" t="s">
        <v>89</v>
      </c>
      <c r="E606" s="27"/>
      <c r="F606" s="18">
        <f>F607</f>
        <v>2400</v>
      </c>
      <c r="G606" s="18">
        <f>G607</f>
        <v>0</v>
      </c>
    </row>
    <row r="607" spans="1:7" ht="27.75" customHeight="1">
      <c r="A607" s="58" t="s">
        <v>129</v>
      </c>
      <c r="B607" s="60"/>
      <c r="C607" s="63"/>
      <c r="D607" s="64"/>
      <c r="E607" s="27">
        <v>610</v>
      </c>
      <c r="F607" s="18">
        <v>2400</v>
      </c>
      <c r="G607" s="18">
        <v>0</v>
      </c>
    </row>
    <row r="608" spans="1:7" ht="21" customHeight="1">
      <c r="A608" s="1" t="s">
        <v>538</v>
      </c>
      <c r="B608" s="14" t="s">
        <v>713</v>
      </c>
      <c r="C608" s="15" t="s">
        <v>714</v>
      </c>
      <c r="D608" s="31"/>
      <c r="E608" s="32"/>
      <c r="F608" s="65">
        <f>F609</f>
        <v>275</v>
      </c>
      <c r="G608" s="65">
        <f>G609</f>
        <v>137.5</v>
      </c>
    </row>
    <row r="609" spans="1:7" ht="22.5" customHeight="1">
      <c r="A609" s="1" t="s">
        <v>162</v>
      </c>
      <c r="B609" s="14"/>
      <c r="C609" s="15"/>
      <c r="D609" s="16" t="s">
        <v>347</v>
      </c>
      <c r="E609" s="17"/>
      <c r="F609" s="18">
        <f>F610+F614+F618</f>
        <v>275</v>
      </c>
      <c r="G609" s="18">
        <f>G610+G614+G618</f>
        <v>137.5</v>
      </c>
    </row>
    <row r="610" spans="1:7" ht="22.5" customHeight="1">
      <c r="A610" s="1" t="s">
        <v>114</v>
      </c>
      <c r="B610" s="14"/>
      <c r="C610" s="15"/>
      <c r="D610" s="16" t="s">
        <v>348</v>
      </c>
      <c r="E610" s="17"/>
      <c r="F610" s="18">
        <f aca="true" t="shared" si="24" ref="F610:G612">F611</f>
        <v>100</v>
      </c>
      <c r="G610" s="18">
        <f t="shared" si="24"/>
        <v>50</v>
      </c>
    </row>
    <row r="611" spans="1:7" ht="22.5" customHeight="1">
      <c r="A611" s="1" t="s">
        <v>425</v>
      </c>
      <c r="B611" s="14"/>
      <c r="C611" s="15"/>
      <c r="D611" s="16" t="s">
        <v>426</v>
      </c>
      <c r="E611" s="17"/>
      <c r="F611" s="18">
        <f t="shared" si="24"/>
        <v>100</v>
      </c>
      <c r="G611" s="18">
        <f t="shared" si="24"/>
        <v>50</v>
      </c>
    </row>
    <row r="612" spans="1:7" ht="16.5" customHeight="1">
      <c r="A612" s="1" t="s">
        <v>745</v>
      </c>
      <c r="B612" s="14"/>
      <c r="C612" s="15"/>
      <c r="D612" s="16" t="s">
        <v>539</v>
      </c>
      <c r="E612" s="17"/>
      <c r="F612" s="18">
        <f t="shared" si="24"/>
        <v>100</v>
      </c>
      <c r="G612" s="18">
        <f t="shared" si="24"/>
        <v>50</v>
      </c>
    </row>
    <row r="613" spans="1:7" ht="22.5" customHeight="1">
      <c r="A613" s="58" t="s">
        <v>129</v>
      </c>
      <c r="B613" s="14"/>
      <c r="C613" s="15"/>
      <c r="D613" s="16"/>
      <c r="E613" s="17">
        <v>610</v>
      </c>
      <c r="F613" s="18">
        <v>100</v>
      </c>
      <c r="G613" s="18">
        <v>50</v>
      </c>
    </row>
    <row r="614" spans="1:7" ht="17.25" customHeight="1">
      <c r="A614" s="1" t="s">
        <v>115</v>
      </c>
      <c r="B614" s="14"/>
      <c r="C614" s="15"/>
      <c r="D614" s="16" t="s">
        <v>481</v>
      </c>
      <c r="E614" s="17"/>
      <c r="F614" s="18">
        <f aca="true" t="shared" si="25" ref="F614:G616">F615</f>
        <v>150</v>
      </c>
      <c r="G614" s="18">
        <f t="shared" si="25"/>
        <v>75</v>
      </c>
    </row>
    <row r="615" spans="1:7" ht="39" customHeight="1">
      <c r="A615" s="1" t="s">
        <v>540</v>
      </c>
      <c r="B615" s="14"/>
      <c r="C615" s="15"/>
      <c r="D615" s="16" t="s">
        <v>541</v>
      </c>
      <c r="E615" s="17"/>
      <c r="F615" s="18">
        <f t="shared" si="25"/>
        <v>150</v>
      </c>
      <c r="G615" s="18">
        <f t="shared" si="25"/>
        <v>75</v>
      </c>
    </row>
    <row r="616" spans="1:7" ht="19.5" customHeight="1">
      <c r="A616" s="1" t="s">
        <v>745</v>
      </c>
      <c r="B616" s="14"/>
      <c r="C616" s="15"/>
      <c r="D616" s="16" t="s">
        <v>542</v>
      </c>
      <c r="E616" s="17"/>
      <c r="F616" s="18">
        <f t="shared" si="25"/>
        <v>150</v>
      </c>
      <c r="G616" s="18">
        <f t="shared" si="25"/>
        <v>75</v>
      </c>
    </row>
    <row r="617" spans="1:7" ht="26.25" customHeight="1">
      <c r="A617" s="58" t="s">
        <v>129</v>
      </c>
      <c r="B617" s="14"/>
      <c r="C617" s="15"/>
      <c r="D617" s="16"/>
      <c r="E617" s="17">
        <v>610</v>
      </c>
      <c r="F617" s="18">
        <v>150</v>
      </c>
      <c r="G617" s="18">
        <v>75</v>
      </c>
    </row>
    <row r="618" spans="1:7" ht="22.5" customHeight="1">
      <c r="A618" s="1" t="s">
        <v>116</v>
      </c>
      <c r="B618" s="14"/>
      <c r="C618" s="15"/>
      <c r="D618" s="16" t="s">
        <v>533</v>
      </c>
      <c r="E618" s="17"/>
      <c r="F618" s="18">
        <f aca="true" t="shared" si="26" ref="F618:G620">F619</f>
        <v>25</v>
      </c>
      <c r="G618" s="18">
        <f t="shared" si="26"/>
        <v>12.5</v>
      </c>
    </row>
    <row r="619" spans="1:7" ht="21" customHeight="1">
      <c r="A619" s="1" t="s">
        <v>543</v>
      </c>
      <c r="B619" s="14"/>
      <c r="C619" s="15"/>
      <c r="D619" s="16" t="s">
        <v>544</v>
      </c>
      <c r="E619" s="17"/>
      <c r="F619" s="18">
        <f t="shared" si="26"/>
        <v>25</v>
      </c>
      <c r="G619" s="18">
        <f t="shared" si="26"/>
        <v>12.5</v>
      </c>
    </row>
    <row r="620" spans="1:7" ht="18" customHeight="1">
      <c r="A620" s="1" t="s">
        <v>745</v>
      </c>
      <c r="B620" s="14"/>
      <c r="C620" s="15"/>
      <c r="D620" s="16" t="s">
        <v>545</v>
      </c>
      <c r="E620" s="17"/>
      <c r="F620" s="18">
        <f t="shared" si="26"/>
        <v>25</v>
      </c>
      <c r="G620" s="18">
        <f t="shared" si="26"/>
        <v>12.5</v>
      </c>
    </row>
    <row r="621" spans="1:7" ht="30" customHeight="1">
      <c r="A621" s="58" t="s">
        <v>129</v>
      </c>
      <c r="B621" s="14"/>
      <c r="C621" s="15"/>
      <c r="D621" s="16"/>
      <c r="E621" s="17">
        <v>610</v>
      </c>
      <c r="F621" s="18">
        <v>25</v>
      </c>
      <c r="G621" s="18">
        <v>12.5</v>
      </c>
    </row>
    <row r="622" spans="1:7" ht="15" customHeight="1">
      <c r="A622" s="1" t="s">
        <v>684</v>
      </c>
      <c r="B622" s="14" t="s">
        <v>713</v>
      </c>
      <c r="C622" s="15" t="s">
        <v>713</v>
      </c>
      <c r="D622" s="16"/>
      <c r="E622" s="17"/>
      <c r="F622" s="18">
        <f>F623+F638</f>
        <v>28730.4</v>
      </c>
      <c r="G622" s="18">
        <f>G623+G638</f>
        <v>8749.599999999999</v>
      </c>
    </row>
    <row r="623" spans="1:7" ht="16.5" customHeight="1">
      <c r="A623" s="1" t="s">
        <v>220</v>
      </c>
      <c r="B623" s="14"/>
      <c r="C623" s="15"/>
      <c r="D623" s="16" t="s">
        <v>221</v>
      </c>
      <c r="E623" s="17"/>
      <c r="F623" s="18">
        <f>F624+F632+F628</f>
        <v>20156.4</v>
      </c>
      <c r="G623" s="18">
        <f>G624+G632+G628</f>
        <v>8699.8</v>
      </c>
    </row>
    <row r="624" spans="1:7" ht="17.25" customHeight="1">
      <c r="A624" s="1" t="s">
        <v>222</v>
      </c>
      <c r="B624" s="14"/>
      <c r="C624" s="15"/>
      <c r="D624" s="16" t="s">
        <v>223</v>
      </c>
      <c r="E624" s="17"/>
      <c r="F624" s="18">
        <f aca="true" t="shared" si="27" ref="F624:G626">F625</f>
        <v>1728.4</v>
      </c>
      <c r="G624" s="18">
        <f t="shared" si="27"/>
        <v>825.4</v>
      </c>
    </row>
    <row r="625" spans="1:7" ht="33.75" customHeight="1">
      <c r="A625" s="1" t="s">
        <v>224</v>
      </c>
      <c r="B625" s="14"/>
      <c r="C625" s="15"/>
      <c r="D625" s="16" t="s">
        <v>225</v>
      </c>
      <c r="E625" s="17"/>
      <c r="F625" s="18">
        <f t="shared" si="27"/>
        <v>1728.4</v>
      </c>
      <c r="G625" s="18">
        <f t="shared" si="27"/>
        <v>825.4</v>
      </c>
    </row>
    <row r="626" spans="1:7" ht="15" customHeight="1">
      <c r="A626" s="1" t="s">
        <v>183</v>
      </c>
      <c r="B626" s="14"/>
      <c r="C626" s="15"/>
      <c r="D626" s="16" t="s">
        <v>226</v>
      </c>
      <c r="E626" s="17"/>
      <c r="F626" s="18">
        <f t="shared" si="27"/>
        <v>1728.4</v>
      </c>
      <c r="G626" s="18">
        <f t="shared" si="27"/>
        <v>825.4</v>
      </c>
    </row>
    <row r="627" spans="1:7" ht="15" customHeight="1">
      <c r="A627" s="1" t="s">
        <v>129</v>
      </c>
      <c r="B627" s="14"/>
      <c r="C627" s="15"/>
      <c r="D627" s="16"/>
      <c r="E627" s="17">
        <v>610</v>
      </c>
      <c r="F627" s="18">
        <v>1728.4</v>
      </c>
      <c r="G627" s="18">
        <v>825.4</v>
      </c>
    </row>
    <row r="628" spans="1:7" ht="15" customHeight="1">
      <c r="A628" s="81" t="s">
        <v>197</v>
      </c>
      <c r="B628" s="95"/>
      <c r="C628" s="96"/>
      <c r="D628" s="78" t="s">
        <v>198</v>
      </c>
      <c r="E628" s="79"/>
      <c r="F628" s="80">
        <f aca="true" t="shared" si="28" ref="F628:G630">F629</f>
        <v>4020</v>
      </c>
      <c r="G628" s="80">
        <f t="shared" si="28"/>
        <v>1770</v>
      </c>
    </row>
    <row r="629" spans="1:7" ht="15" customHeight="1">
      <c r="A629" s="81" t="s">
        <v>199</v>
      </c>
      <c r="B629" s="95"/>
      <c r="C629" s="96"/>
      <c r="D629" s="78" t="s">
        <v>200</v>
      </c>
      <c r="E629" s="79"/>
      <c r="F629" s="80">
        <f t="shared" si="28"/>
        <v>4020</v>
      </c>
      <c r="G629" s="80">
        <f t="shared" si="28"/>
        <v>1770</v>
      </c>
    </row>
    <row r="630" spans="1:7" ht="20.25" customHeight="1">
      <c r="A630" s="81" t="s">
        <v>201</v>
      </c>
      <c r="B630" s="95"/>
      <c r="C630" s="96"/>
      <c r="D630" s="78" t="s">
        <v>202</v>
      </c>
      <c r="E630" s="79"/>
      <c r="F630" s="80">
        <f t="shared" si="28"/>
        <v>4020</v>
      </c>
      <c r="G630" s="80">
        <f t="shared" si="28"/>
        <v>1770</v>
      </c>
    </row>
    <row r="631" spans="1:7" ht="15" customHeight="1">
      <c r="A631" s="81" t="s">
        <v>129</v>
      </c>
      <c r="B631" s="95"/>
      <c r="C631" s="96"/>
      <c r="D631" s="78"/>
      <c r="E631" s="79">
        <v>610</v>
      </c>
      <c r="F631" s="80">
        <v>4020</v>
      </c>
      <c r="G631" s="80">
        <v>1770</v>
      </c>
    </row>
    <row r="632" spans="1:7" ht="15.75" customHeight="1">
      <c r="A632" s="1" t="s">
        <v>227</v>
      </c>
      <c r="B632" s="14"/>
      <c r="C632" s="15"/>
      <c r="D632" s="16" t="s">
        <v>228</v>
      </c>
      <c r="E632" s="17"/>
      <c r="F632" s="18">
        <f>F633</f>
        <v>14408</v>
      </c>
      <c r="G632" s="18">
        <f>G633</f>
        <v>6104.4</v>
      </c>
    </row>
    <row r="633" spans="1:7" ht="27" customHeight="1">
      <c r="A633" s="1" t="s">
        <v>229</v>
      </c>
      <c r="B633" s="14"/>
      <c r="C633" s="15"/>
      <c r="D633" s="16" t="s">
        <v>230</v>
      </c>
      <c r="E633" s="17"/>
      <c r="F633" s="18">
        <f>F634+F636</f>
        <v>14408</v>
      </c>
      <c r="G633" s="18">
        <f>G634+G636</f>
        <v>6104.4</v>
      </c>
    </row>
    <row r="634" spans="1:7" ht="16.5" customHeight="1">
      <c r="A634" s="1" t="s">
        <v>679</v>
      </c>
      <c r="B634" s="14"/>
      <c r="C634" s="15"/>
      <c r="D634" s="16" t="s">
        <v>231</v>
      </c>
      <c r="E634" s="17"/>
      <c r="F634" s="18">
        <f>F635</f>
        <v>13908</v>
      </c>
      <c r="G634" s="18">
        <f>G635</f>
        <v>6104.4</v>
      </c>
    </row>
    <row r="635" spans="1:7" ht="17.25" customHeight="1">
      <c r="A635" s="1" t="s">
        <v>129</v>
      </c>
      <c r="B635" s="14"/>
      <c r="C635" s="15"/>
      <c r="D635" s="16"/>
      <c r="E635" s="17">
        <v>610</v>
      </c>
      <c r="F635" s="18">
        <v>13908</v>
      </c>
      <c r="G635" s="18">
        <v>6104.4</v>
      </c>
    </row>
    <row r="636" spans="1:7" ht="24.75" customHeight="1">
      <c r="A636" s="87" t="s">
        <v>663</v>
      </c>
      <c r="B636" s="14"/>
      <c r="C636" s="15"/>
      <c r="D636" s="16" t="s">
        <v>662</v>
      </c>
      <c r="E636" s="17"/>
      <c r="F636" s="18">
        <f>F637</f>
        <v>500</v>
      </c>
      <c r="G636" s="18">
        <f>G637</f>
        <v>0</v>
      </c>
    </row>
    <row r="637" spans="1:7" ht="17.25" customHeight="1">
      <c r="A637" s="1" t="s">
        <v>129</v>
      </c>
      <c r="B637" s="14"/>
      <c r="C637" s="15"/>
      <c r="D637" s="16"/>
      <c r="E637" s="17">
        <v>610</v>
      </c>
      <c r="F637" s="18">
        <v>500</v>
      </c>
      <c r="G637" s="18">
        <v>0</v>
      </c>
    </row>
    <row r="638" spans="1:7" ht="26.25" customHeight="1">
      <c r="A638" s="1" t="s">
        <v>162</v>
      </c>
      <c r="B638" s="14"/>
      <c r="C638" s="15"/>
      <c r="D638" s="16" t="s">
        <v>347</v>
      </c>
      <c r="E638" s="17"/>
      <c r="F638" s="18">
        <f>F639</f>
        <v>8574</v>
      </c>
      <c r="G638" s="18">
        <f>G639</f>
        <v>49.8</v>
      </c>
    </row>
    <row r="639" spans="1:7" ht="26.25" customHeight="1">
      <c r="A639" s="1" t="s">
        <v>116</v>
      </c>
      <c r="B639" s="14"/>
      <c r="C639" s="15"/>
      <c r="D639" s="16" t="s">
        <v>533</v>
      </c>
      <c r="E639" s="17"/>
      <c r="F639" s="18">
        <f>F640</f>
        <v>8574</v>
      </c>
      <c r="G639" s="18">
        <f>G640</f>
        <v>49.8</v>
      </c>
    </row>
    <row r="640" spans="1:7" ht="21.75" customHeight="1">
      <c r="A640" s="1" t="s">
        <v>546</v>
      </c>
      <c r="B640" s="14"/>
      <c r="C640" s="15"/>
      <c r="D640" s="16" t="s">
        <v>547</v>
      </c>
      <c r="E640" s="17"/>
      <c r="F640" s="18">
        <f>F645+F641</f>
        <v>8574</v>
      </c>
      <c r="G640" s="18">
        <f>G645+G641</f>
        <v>49.8</v>
      </c>
    </row>
    <row r="641" spans="1:7" ht="21.75" customHeight="1">
      <c r="A641" s="55" t="s">
        <v>91</v>
      </c>
      <c r="B641" s="14"/>
      <c r="C641" s="15"/>
      <c r="D641" s="56" t="s">
        <v>92</v>
      </c>
      <c r="E641" s="17"/>
      <c r="F641" s="18">
        <f>F642+F643+F644</f>
        <v>7073.999999999999</v>
      </c>
      <c r="G641" s="18">
        <f>G642+G643+G644</f>
        <v>0</v>
      </c>
    </row>
    <row r="642" spans="1:7" ht="21.75" customHeight="1">
      <c r="A642" s="55" t="s">
        <v>127</v>
      </c>
      <c r="B642" s="14"/>
      <c r="C642" s="15"/>
      <c r="D642" s="16"/>
      <c r="E642" s="17">
        <v>240</v>
      </c>
      <c r="F642" s="18">
        <v>4209.7</v>
      </c>
      <c r="G642" s="18">
        <v>0</v>
      </c>
    </row>
    <row r="643" spans="1:7" ht="21.75" customHeight="1">
      <c r="A643" s="55" t="s">
        <v>129</v>
      </c>
      <c r="B643" s="14"/>
      <c r="C643" s="15"/>
      <c r="D643" s="16"/>
      <c r="E643" s="17">
        <v>610</v>
      </c>
      <c r="F643" s="18">
        <v>2721.1</v>
      </c>
      <c r="G643" s="18">
        <v>0</v>
      </c>
    </row>
    <row r="644" spans="1:7" ht="21.75" customHeight="1">
      <c r="A644" s="55" t="s">
        <v>130</v>
      </c>
      <c r="B644" s="14"/>
      <c r="C644" s="15"/>
      <c r="D644" s="16"/>
      <c r="E644" s="17">
        <v>620</v>
      </c>
      <c r="F644" s="18">
        <v>143.2</v>
      </c>
      <c r="G644" s="18">
        <v>0</v>
      </c>
    </row>
    <row r="645" spans="1:7" ht="19.5" customHeight="1">
      <c r="A645" s="1" t="s">
        <v>117</v>
      </c>
      <c r="B645" s="14"/>
      <c r="C645" s="15"/>
      <c r="D645" s="16" t="s">
        <v>90</v>
      </c>
      <c r="E645" s="17"/>
      <c r="F645" s="18">
        <f>F646+F647+F648</f>
        <v>1500</v>
      </c>
      <c r="G645" s="18">
        <f>G646+G647+G648</f>
        <v>49.8</v>
      </c>
    </row>
    <row r="646" spans="1:7" ht="26.25" customHeight="1">
      <c r="A646" s="1" t="s">
        <v>127</v>
      </c>
      <c r="B646" s="14"/>
      <c r="C646" s="15"/>
      <c r="D646" s="16"/>
      <c r="E646" s="17">
        <v>240</v>
      </c>
      <c r="F646" s="18">
        <v>470</v>
      </c>
      <c r="G646" s="18">
        <v>0</v>
      </c>
    </row>
    <row r="647" spans="1:7" ht="18" customHeight="1">
      <c r="A647" s="55" t="s">
        <v>129</v>
      </c>
      <c r="B647" s="14"/>
      <c r="C647" s="15"/>
      <c r="D647" s="16"/>
      <c r="E647" s="17">
        <v>610</v>
      </c>
      <c r="F647" s="18">
        <v>967.2</v>
      </c>
      <c r="G647" s="18">
        <v>0</v>
      </c>
    </row>
    <row r="648" spans="1:7" ht="18" customHeight="1">
      <c r="A648" s="55" t="s">
        <v>130</v>
      </c>
      <c r="B648" s="14"/>
      <c r="C648" s="15"/>
      <c r="D648" s="16"/>
      <c r="E648" s="17">
        <v>620</v>
      </c>
      <c r="F648" s="18">
        <v>62.8</v>
      </c>
      <c r="G648" s="18">
        <v>49.8</v>
      </c>
    </row>
    <row r="649" spans="1:7" ht="19.5" customHeight="1">
      <c r="A649" s="1" t="s">
        <v>689</v>
      </c>
      <c r="B649" s="14" t="s">
        <v>713</v>
      </c>
      <c r="C649" s="15" t="s">
        <v>712</v>
      </c>
      <c r="D649" s="16"/>
      <c r="E649" s="17"/>
      <c r="F649" s="18">
        <f>F650+F688</f>
        <v>85329.3</v>
      </c>
      <c r="G649" s="18">
        <f>G650+G688</f>
        <v>41735.600000000006</v>
      </c>
    </row>
    <row r="650" spans="1:7" ht="27" customHeight="1">
      <c r="A650" s="1" t="s">
        <v>162</v>
      </c>
      <c r="B650" s="14"/>
      <c r="C650" s="15"/>
      <c r="D650" s="16" t="s">
        <v>347</v>
      </c>
      <c r="E650" s="17"/>
      <c r="F650" s="18">
        <f>F651+F658+F666+F676</f>
        <v>83169.90000000001</v>
      </c>
      <c r="G650" s="18">
        <f>G651+G658+G666+G676</f>
        <v>40687.50000000001</v>
      </c>
    </row>
    <row r="651" spans="1:7" ht="19.5" customHeight="1">
      <c r="A651" s="1" t="s">
        <v>114</v>
      </c>
      <c r="B651" s="14"/>
      <c r="C651" s="15"/>
      <c r="D651" s="16" t="s">
        <v>348</v>
      </c>
      <c r="E651" s="17"/>
      <c r="F651" s="18">
        <f>F652+F655</f>
        <v>2245</v>
      </c>
      <c r="G651" s="18">
        <f>G652+G655</f>
        <v>1035.8</v>
      </c>
    </row>
    <row r="652" spans="1:7" ht="32.25" customHeight="1">
      <c r="A652" s="1" t="s">
        <v>410</v>
      </c>
      <c r="B652" s="14"/>
      <c r="C652" s="15"/>
      <c r="D652" s="16" t="s">
        <v>411</v>
      </c>
      <c r="E652" s="17"/>
      <c r="F652" s="18">
        <f>F653</f>
        <v>2165</v>
      </c>
      <c r="G652" s="18">
        <f>G653</f>
        <v>1035.8</v>
      </c>
    </row>
    <row r="653" spans="1:7" ht="47.25" customHeight="1">
      <c r="A653" s="1" t="s">
        <v>553</v>
      </c>
      <c r="B653" s="14"/>
      <c r="C653" s="15"/>
      <c r="D653" s="16" t="s">
        <v>554</v>
      </c>
      <c r="E653" s="17"/>
      <c r="F653" s="18">
        <f>F654</f>
        <v>2165</v>
      </c>
      <c r="G653" s="18">
        <f>G654</f>
        <v>1035.8</v>
      </c>
    </row>
    <row r="654" spans="1:7" ht="18" customHeight="1">
      <c r="A654" s="1" t="s">
        <v>129</v>
      </c>
      <c r="B654" s="14"/>
      <c r="C654" s="15"/>
      <c r="D654" s="16"/>
      <c r="E654" s="17">
        <v>610</v>
      </c>
      <c r="F654" s="18">
        <v>2165</v>
      </c>
      <c r="G654" s="18">
        <v>1035.8</v>
      </c>
    </row>
    <row r="655" spans="1:7" ht="28.5" customHeight="1">
      <c r="A655" s="1" t="s">
        <v>425</v>
      </c>
      <c r="B655" s="14"/>
      <c r="C655" s="15"/>
      <c r="D655" s="16" t="s">
        <v>426</v>
      </c>
      <c r="E655" s="17"/>
      <c r="F655" s="18">
        <f>F656</f>
        <v>80</v>
      </c>
      <c r="G655" s="18">
        <f>G656</f>
        <v>0</v>
      </c>
    </row>
    <row r="656" spans="1:7" ht="16.5" customHeight="1">
      <c r="A656" s="1" t="s">
        <v>730</v>
      </c>
      <c r="B656" s="14"/>
      <c r="C656" s="15"/>
      <c r="D656" s="16" t="s">
        <v>555</v>
      </c>
      <c r="E656" s="17"/>
      <c r="F656" s="18">
        <f>F657</f>
        <v>80</v>
      </c>
      <c r="G656" s="18">
        <f>G657</f>
        <v>0</v>
      </c>
    </row>
    <row r="657" spans="1:7" ht="27" customHeight="1">
      <c r="A657" s="1" t="s">
        <v>127</v>
      </c>
      <c r="B657" s="14"/>
      <c r="C657" s="15"/>
      <c r="D657" s="16"/>
      <c r="E657" s="17" t="s">
        <v>556</v>
      </c>
      <c r="F657" s="18">
        <v>80</v>
      </c>
      <c r="G657" s="18">
        <v>0</v>
      </c>
    </row>
    <row r="658" spans="1:7" ht="17.25" customHeight="1">
      <c r="A658" s="1" t="s">
        <v>115</v>
      </c>
      <c r="B658" s="14"/>
      <c r="C658" s="15"/>
      <c r="D658" s="16" t="s">
        <v>481</v>
      </c>
      <c r="E658" s="17"/>
      <c r="F658" s="18">
        <f>F659+F662</f>
        <v>1334.7</v>
      </c>
      <c r="G658" s="18">
        <f>G659+G662</f>
        <v>262</v>
      </c>
    </row>
    <row r="659" spans="1:7" ht="36.75" customHeight="1">
      <c r="A659" s="1" t="s">
        <v>540</v>
      </c>
      <c r="B659" s="14"/>
      <c r="C659" s="15"/>
      <c r="D659" s="16" t="s">
        <v>541</v>
      </c>
      <c r="E659" s="17"/>
      <c r="F659" s="18">
        <f>F660</f>
        <v>641.2</v>
      </c>
      <c r="G659" s="18">
        <f>G660</f>
        <v>20</v>
      </c>
    </row>
    <row r="660" spans="1:7" ht="18" customHeight="1">
      <c r="A660" s="1" t="s">
        <v>730</v>
      </c>
      <c r="B660" s="14"/>
      <c r="C660" s="15"/>
      <c r="D660" s="16" t="s">
        <v>557</v>
      </c>
      <c r="E660" s="17"/>
      <c r="F660" s="18">
        <f>F661</f>
        <v>641.2</v>
      </c>
      <c r="G660" s="18">
        <f>G661</f>
        <v>20</v>
      </c>
    </row>
    <row r="661" spans="1:7" ht="24.75" customHeight="1">
      <c r="A661" s="1" t="s">
        <v>127</v>
      </c>
      <c r="B661" s="14"/>
      <c r="C661" s="15"/>
      <c r="D661" s="16"/>
      <c r="E661" s="17" t="s">
        <v>135</v>
      </c>
      <c r="F661" s="18">
        <v>641.2</v>
      </c>
      <c r="G661" s="18">
        <v>20</v>
      </c>
    </row>
    <row r="662" spans="1:7" ht="22.5" customHeight="1">
      <c r="A662" s="1" t="s">
        <v>558</v>
      </c>
      <c r="B662" s="14"/>
      <c r="C662" s="15"/>
      <c r="D662" s="16" t="s">
        <v>559</v>
      </c>
      <c r="E662" s="17"/>
      <c r="F662" s="18">
        <f>F663</f>
        <v>693.5</v>
      </c>
      <c r="G662" s="18">
        <f>G663</f>
        <v>242</v>
      </c>
    </row>
    <row r="663" spans="1:7" ht="21" customHeight="1">
      <c r="A663" s="1" t="s">
        <v>730</v>
      </c>
      <c r="B663" s="14"/>
      <c r="C663" s="15"/>
      <c r="D663" s="16" t="s">
        <v>560</v>
      </c>
      <c r="E663" s="17"/>
      <c r="F663" s="18">
        <f>F664+F665</f>
        <v>693.5</v>
      </c>
      <c r="G663" s="18">
        <f>G664+G665</f>
        <v>242</v>
      </c>
    </row>
    <row r="664" spans="1:7" ht="26.25" customHeight="1">
      <c r="A664" s="1" t="s">
        <v>127</v>
      </c>
      <c r="B664" s="14"/>
      <c r="C664" s="15"/>
      <c r="D664" s="16"/>
      <c r="E664" s="17" t="s">
        <v>135</v>
      </c>
      <c r="F664" s="18">
        <v>573.5</v>
      </c>
      <c r="G664" s="18">
        <v>182</v>
      </c>
    </row>
    <row r="665" spans="1:7" ht="15" customHeight="1">
      <c r="A665" s="1" t="s">
        <v>746</v>
      </c>
      <c r="B665" s="14"/>
      <c r="C665" s="15"/>
      <c r="D665" s="16"/>
      <c r="E665" s="17" t="s">
        <v>150</v>
      </c>
      <c r="F665" s="18">
        <v>120</v>
      </c>
      <c r="G665" s="18">
        <v>60</v>
      </c>
    </row>
    <row r="666" spans="1:7" ht="27.75" customHeight="1">
      <c r="A666" s="1" t="s">
        <v>561</v>
      </c>
      <c r="B666" s="14"/>
      <c r="C666" s="15"/>
      <c r="D666" s="16" t="s">
        <v>533</v>
      </c>
      <c r="E666" s="17"/>
      <c r="F666" s="18">
        <f>F667+F670+F673</f>
        <v>365.6</v>
      </c>
      <c r="G666" s="18">
        <f>G667+G670+G673</f>
        <v>202</v>
      </c>
    </row>
    <row r="667" spans="1:7" ht="15" customHeight="1">
      <c r="A667" s="1" t="s">
        <v>543</v>
      </c>
      <c r="B667" s="14"/>
      <c r="C667" s="15"/>
      <c r="D667" s="16" t="s">
        <v>544</v>
      </c>
      <c r="E667" s="17"/>
      <c r="F667" s="18">
        <f>F668</f>
        <v>20</v>
      </c>
      <c r="G667" s="18">
        <f>G668</f>
        <v>0</v>
      </c>
    </row>
    <row r="668" spans="1:7" ht="15" customHeight="1">
      <c r="A668" s="1" t="s">
        <v>730</v>
      </c>
      <c r="B668" s="14"/>
      <c r="C668" s="15"/>
      <c r="D668" s="16" t="s">
        <v>562</v>
      </c>
      <c r="E668" s="17"/>
      <c r="F668" s="18">
        <f>F669</f>
        <v>20</v>
      </c>
      <c r="G668" s="18">
        <f>G669</f>
        <v>0</v>
      </c>
    </row>
    <row r="669" spans="1:7" ht="24" customHeight="1">
      <c r="A669" s="1" t="s">
        <v>127</v>
      </c>
      <c r="B669" s="14"/>
      <c r="C669" s="15"/>
      <c r="D669" s="16"/>
      <c r="E669" s="17" t="s">
        <v>135</v>
      </c>
      <c r="F669" s="18">
        <v>20</v>
      </c>
      <c r="G669" s="18">
        <v>0</v>
      </c>
    </row>
    <row r="670" spans="1:7" ht="51.75" customHeight="1">
      <c r="A670" s="1" t="s">
        <v>566</v>
      </c>
      <c r="B670" s="14"/>
      <c r="C670" s="15"/>
      <c r="D670" s="16" t="s">
        <v>567</v>
      </c>
      <c r="E670" s="17"/>
      <c r="F670" s="18">
        <f>F671</f>
        <v>173.3</v>
      </c>
      <c r="G670" s="18">
        <f>G671</f>
        <v>103.4</v>
      </c>
    </row>
    <row r="671" spans="1:7" ht="15" customHeight="1">
      <c r="A671" s="1" t="s">
        <v>730</v>
      </c>
      <c r="B671" s="14"/>
      <c r="C671" s="15"/>
      <c r="D671" s="16" t="s">
        <v>568</v>
      </c>
      <c r="E671" s="17"/>
      <c r="F671" s="18">
        <f>F672</f>
        <v>173.3</v>
      </c>
      <c r="G671" s="18">
        <f>G672</f>
        <v>103.4</v>
      </c>
    </row>
    <row r="672" spans="1:7" ht="30.75" customHeight="1">
      <c r="A672" s="1" t="s">
        <v>127</v>
      </c>
      <c r="B672" s="14"/>
      <c r="C672" s="15"/>
      <c r="D672" s="16"/>
      <c r="E672" s="17">
        <v>240</v>
      </c>
      <c r="F672" s="18">
        <v>173.3</v>
      </c>
      <c r="G672" s="18">
        <v>103.4</v>
      </c>
    </row>
    <row r="673" spans="1:7" ht="23.25" customHeight="1">
      <c r="A673" s="1" t="s">
        <v>546</v>
      </c>
      <c r="B673" s="14"/>
      <c r="C673" s="15"/>
      <c r="D673" s="16" t="s">
        <v>547</v>
      </c>
      <c r="E673" s="17"/>
      <c r="F673" s="18">
        <f>F674</f>
        <v>172.3</v>
      </c>
      <c r="G673" s="18">
        <f>G674</f>
        <v>98.6</v>
      </c>
    </row>
    <row r="674" spans="1:7" ht="15" customHeight="1">
      <c r="A674" s="1" t="s">
        <v>730</v>
      </c>
      <c r="B674" s="14"/>
      <c r="C674" s="15"/>
      <c r="D674" s="16" t="s">
        <v>569</v>
      </c>
      <c r="E674" s="17"/>
      <c r="F674" s="18">
        <f>F675</f>
        <v>172.3</v>
      </c>
      <c r="G674" s="18">
        <f>G675</f>
        <v>98.6</v>
      </c>
    </row>
    <row r="675" spans="1:7" ht="24.75" customHeight="1">
      <c r="A675" s="1" t="s">
        <v>127</v>
      </c>
      <c r="B675" s="14"/>
      <c r="C675" s="15"/>
      <c r="D675" s="16"/>
      <c r="E675" s="17" t="s">
        <v>135</v>
      </c>
      <c r="F675" s="18">
        <v>172.3</v>
      </c>
      <c r="G675" s="18">
        <v>98.6</v>
      </c>
    </row>
    <row r="676" spans="1:7" ht="15" customHeight="1">
      <c r="A676" s="1" t="s">
        <v>118</v>
      </c>
      <c r="B676" s="14"/>
      <c r="C676" s="15"/>
      <c r="D676" s="16" t="s">
        <v>570</v>
      </c>
      <c r="E676" s="17"/>
      <c r="F676" s="18">
        <f>F677+F680+F685</f>
        <v>79224.6</v>
      </c>
      <c r="G676" s="18">
        <f>G677+G680+G685</f>
        <v>39187.700000000004</v>
      </c>
    </row>
    <row r="677" spans="1:7" ht="36" customHeight="1">
      <c r="A677" s="1" t="s">
        <v>616</v>
      </c>
      <c r="B677" s="14"/>
      <c r="C677" s="15"/>
      <c r="D677" s="16" t="s">
        <v>617</v>
      </c>
      <c r="E677" s="17"/>
      <c r="F677" s="18">
        <f>F678</f>
        <v>64157.3</v>
      </c>
      <c r="G677" s="18">
        <f>G678</f>
        <v>31427.9</v>
      </c>
    </row>
    <row r="678" spans="1:7" ht="15" customHeight="1">
      <c r="A678" s="1" t="s">
        <v>679</v>
      </c>
      <c r="B678" s="14"/>
      <c r="C678" s="15"/>
      <c r="D678" s="16" t="s">
        <v>618</v>
      </c>
      <c r="E678" s="17"/>
      <c r="F678" s="18">
        <f>F679</f>
        <v>64157.3</v>
      </c>
      <c r="G678" s="18">
        <f>G679</f>
        <v>31427.9</v>
      </c>
    </row>
    <row r="679" spans="1:7" ht="15" customHeight="1">
      <c r="A679" s="1" t="s">
        <v>129</v>
      </c>
      <c r="B679" s="14"/>
      <c r="C679" s="15"/>
      <c r="D679" s="16"/>
      <c r="E679" s="17">
        <v>610</v>
      </c>
      <c r="F679" s="18">
        <v>64157.3</v>
      </c>
      <c r="G679" s="18">
        <v>31427.9</v>
      </c>
    </row>
    <row r="680" spans="1:7" ht="23.25" customHeight="1">
      <c r="A680" s="1" t="s">
        <v>619</v>
      </c>
      <c r="B680" s="14"/>
      <c r="C680" s="15"/>
      <c r="D680" s="16" t="s">
        <v>620</v>
      </c>
      <c r="E680" s="17"/>
      <c r="F680" s="18">
        <f>F681</f>
        <v>14966.3</v>
      </c>
      <c r="G680" s="18">
        <f>G681</f>
        <v>7709.3</v>
      </c>
    </row>
    <row r="681" spans="1:7" ht="15" customHeight="1">
      <c r="A681" s="1" t="s">
        <v>672</v>
      </c>
      <c r="B681" s="14"/>
      <c r="C681" s="15"/>
      <c r="D681" s="16" t="s">
        <v>621</v>
      </c>
      <c r="E681" s="17"/>
      <c r="F681" s="18">
        <f>F682+F683+F684</f>
        <v>14966.3</v>
      </c>
      <c r="G681" s="18">
        <f>G682+G683+G684</f>
        <v>7709.3</v>
      </c>
    </row>
    <row r="682" spans="1:7" ht="15" customHeight="1">
      <c r="A682" s="1" t="s">
        <v>123</v>
      </c>
      <c r="B682" s="14"/>
      <c r="C682" s="15"/>
      <c r="D682" s="16"/>
      <c r="E682" s="17">
        <v>120</v>
      </c>
      <c r="F682" s="18">
        <v>14738.5</v>
      </c>
      <c r="G682" s="18">
        <v>7585.3</v>
      </c>
    </row>
    <row r="683" spans="1:7" ht="24" customHeight="1">
      <c r="A683" s="1" t="s">
        <v>127</v>
      </c>
      <c r="B683" s="14"/>
      <c r="C683" s="15"/>
      <c r="D683" s="16"/>
      <c r="E683" s="17">
        <v>240</v>
      </c>
      <c r="F683" s="18">
        <v>226.8</v>
      </c>
      <c r="G683" s="18">
        <v>124</v>
      </c>
    </row>
    <row r="684" spans="1:7" ht="15" customHeight="1">
      <c r="A684" s="1" t="s">
        <v>128</v>
      </c>
      <c r="B684" s="14"/>
      <c r="C684" s="15"/>
      <c r="D684" s="16"/>
      <c r="E684" s="17">
        <v>850</v>
      </c>
      <c r="F684" s="18">
        <v>1</v>
      </c>
      <c r="G684" s="18">
        <v>0</v>
      </c>
    </row>
    <row r="685" spans="1:7" ht="35.25" customHeight="1">
      <c r="A685" s="1" t="s">
        <v>622</v>
      </c>
      <c r="B685" s="14"/>
      <c r="C685" s="15"/>
      <c r="D685" s="16" t="s">
        <v>623</v>
      </c>
      <c r="E685" s="17"/>
      <c r="F685" s="18">
        <f>F686</f>
        <v>101</v>
      </c>
      <c r="G685" s="18">
        <f>G686</f>
        <v>50.5</v>
      </c>
    </row>
    <row r="686" spans="1:7" ht="17.25" customHeight="1">
      <c r="A686" s="1" t="s">
        <v>679</v>
      </c>
      <c r="B686" s="14"/>
      <c r="C686" s="15"/>
      <c r="D686" s="16" t="s">
        <v>624</v>
      </c>
      <c r="E686" s="17"/>
      <c r="F686" s="18">
        <f>F687</f>
        <v>101</v>
      </c>
      <c r="G686" s="18">
        <f>G687</f>
        <v>50.5</v>
      </c>
    </row>
    <row r="687" spans="1:7" ht="17.25" customHeight="1">
      <c r="A687" s="1" t="s">
        <v>129</v>
      </c>
      <c r="B687" s="14"/>
      <c r="C687" s="15"/>
      <c r="D687" s="16"/>
      <c r="E687" s="17">
        <v>610</v>
      </c>
      <c r="F687" s="18">
        <v>101</v>
      </c>
      <c r="G687" s="18">
        <v>50.5</v>
      </c>
    </row>
    <row r="688" spans="1:7" ht="36" customHeight="1">
      <c r="A688" s="1" t="s">
        <v>625</v>
      </c>
      <c r="B688" s="14"/>
      <c r="C688" s="15"/>
      <c r="D688" s="16" t="s">
        <v>626</v>
      </c>
      <c r="E688" s="17"/>
      <c r="F688" s="18">
        <f>F689+F697</f>
        <v>2159.4</v>
      </c>
      <c r="G688" s="18">
        <f>G689+G697</f>
        <v>1048.1</v>
      </c>
    </row>
    <row r="689" spans="1:7" ht="40.5" customHeight="1">
      <c r="A689" s="1" t="s">
        <v>627</v>
      </c>
      <c r="B689" s="14"/>
      <c r="C689" s="15"/>
      <c r="D689" s="16" t="s">
        <v>628</v>
      </c>
      <c r="E689" s="17"/>
      <c r="F689" s="18">
        <f>F690</f>
        <v>2062.4</v>
      </c>
      <c r="G689" s="18">
        <f>G690</f>
        <v>1048.1</v>
      </c>
    </row>
    <row r="690" spans="1:7" ht="37.5" customHeight="1">
      <c r="A690" s="1" t="s">
        <v>629</v>
      </c>
      <c r="B690" s="14"/>
      <c r="C690" s="15"/>
      <c r="D690" s="16" t="s">
        <v>630</v>
      </c>
      <c r="E690" s="17"/>
      <c r="F690" s="18">
        <f>F691+F693+F695</f>
        <v>2062.4</v>
      </c>
      <c r="G690" s="18">
        <f>G691+G693+G695</f>
        <v>1048.1</v>
      </c>
    </row>
    <row r="691" spans="1:7" ht="18.75" customHeight="1">
      <c r="A691" s="1" t="s">
        <v>679</v>
      </c>
      <c r="B691" s="14"/>
      <c r="C691" s="15"/>
      <c r="D691" s="16" t="s">
        <v>631</v>
      </c>
      <c r="E691" s="17"/>
      <c r="F691" s="18">
        <f>F692</f>
        <v>1943.4</v>
      </c>
      <c r="G691" s="18">
        <f>G692</f>
        <v>985.1</v>
      </c>
    </row>
    <row r="692" spans="1:7" ht="17.25" customHeight="1">
      <c r="A692" s="1" t="s">
        <v>129</v>
      </c>
      <c r="B692" s="14"/>
      <c r="C692" s="15"/>
      <c r="D692" s="16"/>
      <c r="E692" s="17">
        <v>610</v>
      </c>
      <c r="F692" s="18">
        <v>1943.4</v>
      </c>
      <c r="G692" s="18">
        <v>985.1</v>
      </c>
    </row>
    <row r="693" spans="1:7" ht="17.25" customHeight="1">
      <c r="A693" s="1" t="s">
        <v>730</v>
      </c>
      <c r="B693" s="14"/>
      <c r="C693" s="15"/>
      <c r="D693" s="16" t="s">
        <v>632</v>
      </c>
      <c r="E693" s="17"/>
      <c r="F693" s="18">
        <f>F694</f>
        <v>9</v>
      </c>
      <c r="G693" s="18">
        <f>G694</f>
        <v>0</v>
      </c>
    </row>
    <row r="694" spans="1:7" ht="27" customHeight="1">
      <c r="A694" s="1" t="s">
        <v>127</v>
      </c>
      <c r="B694" s="14"/>
      <c r="C694" s="15"/>
      <c r="D694" s="16"/>
      <c r="E694" s="17">
        <v>240</v>
      </c>
      <c r="F694" s="18">
        <v>9</v>
      </c>
      <c r="G694" s="18">
        <v>0</v>
      </c>
    </row>
    <row r="695" spans="1:7" ht="17.25" customHeight="1">
      <c r="A695" s="1" t="s">
        <v>672</v>
      </c>
      <c r="B695" s="14"/>
      <c r="C695" s="15"/>
      <c r="D695" s="16" t="s">
        <v>633</v>
      </c>
      <c r="E695" s="17"/>
      <c r="F695" s="18">
        <f>F696</f>
        <v>110</v>
      </c>
      <c r="G695" s="18">
        <f>G696</f>
        <v>63</v>
      </c>
    </row>
    <row r="696" spans="1:7" ht="30.75" customHeight="1">
      <c r="A696" s="1" t="s">
        <v>127</v>
      </c>
      <c r="B696" s="14"/>
      <c r="C696" s="15"/>
      <c r="D696" s="16"/>
      <c r="E696" s="17">
        <v>240</v>
      </c>
      <c r="F696" s="18">
        <v>110</v>
      </c>
      <c r="G696" s="18">
        <v>63</v>
      </c>
    </row>
    <row r="697" spans="1:7" ht="27" customHeight="1">
      <c r="A697" s="1" t="s">
        <v>634</v>
      </c>
      <c r="B697" s="14"/>
      <c r="C697" s="15"/>
      <c r="D697" s="16" t="s">
        <v>635</v>
      </c>
      <c r="E697" s="17"/>
      <c r="F697" s="18">
        <f aca="true" t="shared" si="29" ref="F697:G699">F698</f>
        <v>97</v>
      </c>
      <c r="G697" s="18">
        <f t="shared" si="29"/>
        <v>0</v>
      </c>
    </row>
    <row r="698" spans="1:7" ht="32.25" customHeight="1">
      <c r="A698" s="1" t="s">
        <v>636</v>
      </c>
      <c r="B698" s="14"/>
      <c r="C698" s="15"/>
      <c r="D698" s="16" t="s">
        <v>637</v>
      </c>
      <c r="E698" s="17"/>
      <c r="F698" s="18">
        <f t="shared" si="29"/>
        <v>97</v>
      </c>
      <c r="G698" s="18">
        <f t="shared" si="29"/>
        <v>0</v>
      </c>
    </row>
    <row r="699" spans="1:7" ht="17.25" customHeight="1">
      <c r="A699" s="1" t="s">
        <v>672</v>
      </c>
      <c r="B699" s="14"/>
      <c r="C699" s="15"/>
      <c r="D699" s="16" t="s">
        <v>638</v>
      </c>
      <c r="E699" s="17"/>
      <c r="F699" s="18">
        <f t="shared" si="29"/>
        <v>97</v>
      </c>
      <c r="G699" s="18">
        <f t="shared" si="29"/>
        <v>0</v>
      </c>
    </row>
    <row r="700" spans="1:7" ht="24" customHeight="1">
      <c r="A700" s="1" t="s">
        <v>127</v>
      </c>
      <c r="B700" s="14"/>
      <c r="C700" s="15"/>
      <c r="D700" s="16"/>
      <c r="E700" s="17">
        <v>240</v>
      </c>
      <c r="F700" s="18">
        <v>97</v>
      </c>
      <c r="G700" s="18">
        <v>0</v>
      </c>
    </row>
    <row r="701" spans="1:7" ht="16.5" customHeight="1">
      <c r="A701" s="11" t="s">
        <v>232</v>
      </c>
      <c r="B701" s="12" t="s">
        <v>107</v>
      </c>
      <c r="C701" s="12"/>
      <c r="D701" s="12"/>
      <c r="E701" s="12"/>
      <c r="F701" s="13">
        <f>F702</f>
        <v>72963.5</v>
      </c>
      <c r="G701" s="13">
        <f>G702</f>
        <v>36834.9</v>
      </c>
    </row>
    <row r="702" spans="1:7" ht="15.75" customHeight="1">
      <c r="A702" s="1" t="s">
        <v>685</v>
      </c>
      <c r="B702" s="14" t="s">
        <v>107</v>
      </c>
      <c r="C702" s="15" t="s">
        <v>705</v>
      </c>
      <c r="D702" s="16"/>
      <c r="E702" s="17"/>
      <c r="F702" s="18">
        <f>F703</f>
        <v>72963.5</v>
      </c>
      <c r="G702" s="18">
        <f>G703</f>
        <v>36834.9</v>
      </c>
    </row>
    <row r="703" spans="1:7" ht="36" customHeight="1">
      <c r="A703" s="1" t="s">
        <v>156</v>
      </c>
      <c r="B703" s="14"/>
      <c r="C703" s="15"/>
      <c r="D703" s="16" t="s">
        <v>209</v>
      </c>
      <c r="E703" s="17"/>
      <c r="F703" s="18">
        <f>F704+F708+F712+F716</f>
        <v>72963.5</v>
      </c>
      <c r="G703" s="18">
        <f>G704+G708+G712+G716</f>
        <v>36834.9</v>
      </c>
    </row>
    <row r="704" spans="1:7" ht="15.75" customHeight="1">
      <c r="A704" s="1" t="s">
        <v>153</v>
      </c>
      <c r="B704" s="14"/>
      <c r="C704" s="15"/>
      <c r="D704" s="16" t="s">
        <v>233</v>
      </c>
      <c r="E704" s="17"/>
      <c r="F704" s="18">
        <f aca="true" t="shared" si="30" ref="F704:G706">F705</f>
        <v>10048.6</v>
      </c>
      <c r="G704" s="18">
        <f t="shared" si="30"/>
        <v>5578.6</v>
      </c>
    </row>
    <row r="705" spans="1:7" ht="26.25" customHeight="1">
      <c r="A705" s="1" t="s">
        <v>234</v>
      </c>
      <c r="B705" s="14"/>
      <c r="C705" s="15"/>
      <c r="D705" s="16" t="s">
        <v>235</v>
      </c>
      <c r="E705" s="17"/>
      <c r="F705" s="18">
        <f t="shared" si="30"/>
        <v>10048.6</v>
      </c>
      <c r="G705" s="18">
        <f t="shared" si="30"/>
        <v>5578.6</v>
      </c>
    </row>
    <row r="706" spans="1:7" ht="15.75" customHeight="1">
      <c r="A706" s="1" t="s">
        <v>679</v>
      </c>
      <c r="B706" s="14"/>
      <c r="C706" s="15"/>
      <c r="D706" s="16" t="s">
        <v>236</v>
      </c>
      <c r="E706" s="17"/>
      <c r="F706" s="18">
        <f t="shared" si="30"/>
        <v>10048.6</v>
      </c>
      <c r="G706" s="18">
        <f t="shared" si="30"/>
        <v>5578.6</v>
      </c>
    </row>
    <row r="707" spans="1:7" ht="14.25" customHeight="1">
      <c r="A707" s="1" t="s">
        <v>129</v>
      </c>
      <c r="B707" s="14"/>
      <c r="C707" s="15"/>
      <c r="D707" s="16"/>
      <c r="E707" s="17">
        <v>610</v>
      </c>
      <c r="F707" s="18">
        <v>10048.6</v>
      </c>
      <c r="G707" s="18">
        <v>5578.6</v>
      </c>
    </row>
    <row r="708" spans="1:7" ht="24.75" customHeight="1">
      <c r="A708" s="1" t="s">
        <v>154</v>
      </c>
      <c r="B708" s="14"/>
      <c r="C708" s="15"/>
      <c r="D708" s="16" t="s">
        <v>237</v>
      </c>
      <c r="E708" s="17"/>
      <c r="F708" s="18">
        <f aca="true" t="shared" si="31" ref="F708:G710">F709</f>
        <v>36182</v>
      </c>
      <c r="G708" s="18">
        <f t="shared" si="31"/>
        <v>16284.6</v>
      </c>
    </row>
    <row r="709" spans="1:7" ht="17.25" customHeight="1">
      <c r="A709" s="1" t="s">
        <v>254</v>
      </c>
      <c r="B709" s="14"/>
      <c r="C709" s="15"/>
      <c r="D709" s="16" t="s">
        <v>238</v>
      </c>
      <c r="E709" s="17"/>
      <c r="F709" s="18">
        <f t="shared" si="31"/>
        <v>36182</v>
      </c>
      <c r="G709" s="18">
        <f t="shared" si="31"/>
        <v>16284.6</v>
      </c>
    </row>
    <row r="710" spans="1:7" ht="15.75" customHeight="1">
      <c r="A710" s="1" t="s">
        <v>679</v>
      </c>
      <c r="B710" s="14"/>
      <c r="C710" s="15"/>
      <c r="D710" s="16" t="s">
        <v>239</v>
      </c>
      <c r="E710" s="17"/>
      <c r="F710" s="18">
        <f t="shared" si="31"/>
        <v>36182</v>
      </c>
      <c r="G710" s="18">
        <f t="shared" si="31"/>
        <v>16284.6</v>
      </c>
    </row>
    <row r="711" spans="1:7" ht="15.75" customHeight="1">
      <c r="A711" s="1" t="s">
        <v>129</v>
      </c>
      <c r="B711" s="14"/>
      <c r="C711" s="15"/>
      <c r="D711" s="16"/>
      <c r="E711" s="17">
        <v>610</v>
      </c>
      <c r="F711" s="18">
        <v>36182</v>
      </c>
      <c r="G711" s="18">
        <v>16284.6</v>
      </c>
    </row>
    <row r="712" spans="1:7" ht="21.75" customHeight="1">
      <c r="A712" s="1" t="s">
        <v>155</v>
      </c>
      <c r="B712" s="14"/>
      <c r="C712" s="15"/>
      <c r="D712" s="16" t="s">
        <v>240</v>
      </c>
      <c r="E712" s="17"/>
      <c r="F712" s="18">
        <f aca="true" t="shared" si="32" ref="F712:G714">F713</f>
        <v>20971</v>
      </c>
      <c r="G712" s="18">
        <f t="shared" si="32"/>
        <v>11634.4</v>
      </c>
    </row>
    <row r="713" spans="1:7" ht="24.75" customHeight="1">
      <c r="A713" s="1" t="s">
        <v>241</v>
      </c>
      <c r="B713" s="14"/>
      <c r="C713" s="15"/>
      <c r="D713" s="16" t="s">
        <v>242</v>
      </c>
      <c r="E713" s="17"/>
      <c r="F713" s="18">
        <f t="shared" si="32"/>
        <v>20971</v>
      </c>
      <c r="G713" s="18">
        <f t="shared" si="32"/>
        <v>11634.4</v>
      </c>
    </row>
    <row r="714" spans="1:7" ht="14.25" customHeight="1">
      <c r="A714" s="1" t="s">
        <v>679</v>
      </c>
      <c r="B714" s="14"/>
      <c r="C714" s="15"/>
      <c r="D714" s="16" t="s">
        <v>243</v>
      </c>
      <c r="E714" s="17"/>
      <c r="F714" s="18">
        <f t="shared" si="32"/>
        <v>20971</v>
      </c>
      <c r="G714" s="18">
        <f t="shared" si="32"/>
        <v>11634.4</v>
      </c>
    </row>
    <row r="715" spans="1:7" ht="17.25" customHeight="1">
      <c r="A715" s="1" t="s">
        <v>129</v>
      </c>
      <c r="B715" s="14"/>
      <c r="C715" s="15"/>
      <c r="D715" s="16"/>
      <c r="E715" s="17">
        <v>610</v>
      </c>
      <c r="F715" s="18">
        <v>20971</v>
      </c>
      <c r="G715" s="18">
        <v>11634.4</v>
      </c>
    </row>
    <row r="716" spans="1:7" ht="15.75" customHeight="1">
      <c r="A716" s="1" t="s">
        <v>113</v>
      </c>
      <c r="B716" s="14"/>
      <c r="C716" s="15"/>
      <c r="D716" s="16" t="s">
        <v>244</v>
      </c>
      <c r="E716" s="17"/>
      <c r="F716" s="18">
        <f>F717+F720+F723+F727</f>
        <v>5761.900000000001</v>
      </c>
      <c r="G716" s="18">
        <f>G717+G720+G723+G727</f>
        <v>3337.2999999999997</v>
      </c>
    </row>
    <row r="717" spans="1:7" ht="14.25" customHeight="1">
      <c r="A717" s="1" t="s">
        <v>245</v>
      </c>
      <c r="B717" s="14"/>
      <c r="C717" s="15"/>
      <c r="D717" s="16" t="s">
        <v>246</v>
      </c>
      <c r="E717" s="17"/>
      <c r="F717" s="18">
        <f>F718</f>
        <v>449.3</v>
      </c>
      <c r="G717" s="18">
        <f>G718</f>
        <v>337</v>
      </c>
    </row>
    <row r="718" spans="1:7" ht="13.5" customHeight="1">
      <c r="A718" s="1" t="s">
        <v>104</v>
      </c>
      <c r="B718" s="14"/>
      <c r="C718" s="15"/>
      <c r="D718" s="16" t="s">
        <v>247</v>
      </c>
      <c r="E718" s="17"/>
      <c r="F718" s="18">
        <f>SUM(F719:F719)</f>
        <v>449.3</v>
      </c>
      <c r="G718" s="18">
        <f>SUM(G719:G719)</f>
        <v>337</v>
      </c>
    </row>
    <row r="719" spans="1:7" ht="17.25" customHeight="1">
      <c r="A719" s="1" t="s">
        <v>129</v>
      </c>
      <c r="B719" s="14"/>
      <c r="C719" s="15"/>
      <c r="D719" s="16"/>
      <c r="E719" s="17">
        <v>610</v>
      </c>
      <c r="F719" s="18">
        <v>449.3</v>
      </c>
      <c r="G719" s="18">
        <v>337</v>
      </c>
    </row>
    <row r="720" spans="1:7" ht="21.75" customHeight="1">
      <c r="A720" s="1" t="s">
        <v>248</v>
      </c>
      <c r="B720" s="14"/>
      <c r="C720" s="15"/>
      <c r="D720" s="16" t="s">
        <v>249</v>
      </c>
      <c r="E720" s="17"/>
      <c r="F720" s="18">
        <f>F721</f>
        <v>576.4</v>
      </c>
      <c r="G720" s="18">
        <f>G721</f>
        <v>345</v>
      </c>
    </row>
    <row r="721" spans="1:7" ht="23.25" customHeight="1">
      <c r="A721" s="1" t="s">
        <v>104</v>
      </c>
      <c r="B721" s="14"/>
      <c r="C721" s="15"/>
      <c r="D721" s="16" t="s">
        <v>250</v>
      </c>
      <c r="E721" s="17"/>
      <c r="F721" s="18">
        <f>F722</f>
        <v>576.4</v>
      </c>
      <c r="G721" s="18">
        <f>G722</f>
        <v>345</v>
      </c>
    </row>
    <row r="722" spans="1:7" ht="15" customHeight="1">
      <c r="A722" s="1" t="s">
        <v>129</v>
      </c>
      <c r="B722" s="14"/>
      <c r="C722" s="15"/>
      <c r="D722" s="16"/>
      <c r="E722" s="17">
        <v>610</v>
      </c>
      <c r="F722" s="18">
        <v>576.4</v>
      </c>
      <c r="G722" s="18">
        <v>345</v>
      </c>
    </row>
    <row r="723" spans="1:7" ht="24.75" customHeight="1">
      <c r="A723" s="1" t="s">
        <v>251</v>
      </c>
      <c r="B723" s="14"/>
      <c r="C723" s="15"/>
      <c r="D723" s="16" t="s">
        <v>252</v>
      </c>
      <c r="E723" s="17"/>
      <c r="F723" s="18">
        <f>F724</f>
        <v>642.9000000000001</v>
      </c>
      <c r="G723" s="18">
        <f>G724</f>
        <v>433.6</v>
      </c>
    </row>
    <row r="724" spans="1:7" ht="22.5" customHeight="1">
      <c r="A724" s="1" t="s">
        <v>104</v>
      </c>
      <c r="B724" s="14"/>
      <c r="C724" s="15"/>
      <c r="D724" s="16" t="s">
        <v>253</v>
      </c>
      <c r="E724" s="17"/>
      <c r="F724" s="18">
        <f>SUM(F725:F726)</f>
        <v>642.9000000000001</v>
      </c>
      <c r="G724" s="18">
        <f>SUM(G725:G726)</f>
        <v>433.6</v>
      </c>
    </row>
    <row r="725" spans="1:7" ht="15.75" customHeight="1">
      <c r="A725" s="1" t="s">
        <v>129</v>
      </c>
      <c r="B725" s="14"/>
      <c r="C725" s="15"/>
      <c r="D725" s="16"/>
      <c r="E725" s="17">
        <v>610</v>
      </c>
      <c r="F725" s="18">
        <v>453.1</v>
      </c>
      <c r="G725" s="18">
        <v>315.5</v>
      </c>
    </row>
    <row r="726" spans="1:7" ht="13.5" customHeight="1">
      <c r="A726" s="1" t="s">
        <v>130</v>
      </c>
      <c r="B726" s="14"/>
      <c r="C726" s="15"/>
      <c r="D726" s="16"/>
      <c r="E726" s="17">
        <v>620</v>
      </c>
      <c r="F726" s="18">
        <v>189.8</v>
      </c>
      <c r="G726" s="18">
        <v>118.1</v>
      </c>
    </row>
    <row r="727" spans="1:7" ht="25.5" customHeight="1">
      <c r="A727" s="1" t="s">
        <v>258</v>
      </c>
      <c r="B727" s="14"/>
      <c r="C727" s="15"/>
      <c r="D727" s="16" t="s">
        <v>259</v>
      </c>
      <c r="E727" s="17"/>
      <c r="F727" s="18">
        <f>F728</f>
        <v>4093.3</v>
      </c>
      <c r="G727" s="18">
        <f>G728</f>
        <v>2221.7</v>
      </c>
    </row>
    <row r="728" spans="1:7" ht="22.5" customHeight="1">
      <c r="A728" s="1" t="s">
        <v>104</v>
      </c>
      <c r="B728" s="14"/>
      <c r="C728" s="15"/>
      <c r="D728" s="16" t="s">
        <v>260</v>
      </c>
      <c r="E728" s="17"/>
      <c r="F728" s="18">
        <f>SUM(F729:F730)</f>
        <v>4093.3</v>
      </c>
      <c r="G728" s="18">
        <f>SUM(G729:G730)</f>
        <v>2221.7</v>
      </c>
    </row>
    <row r="729" spans="1:7" ht="13.5" customHeight="1">
      <c r="A729" s="1" t="s">
        <v>746</v>
      </c>
      <c r="B729" s="14"/>
      <c r="C729" s="15"/>
      <c r="D729" s="16"/>
      <c r="E729" s="17" t="s">
        <v>150</v>
      </c>
      <c r="F729" s="18">
        <v>415</v>
      </c>
      <c r="G729" s="18">
        <v>415</v>
      </c>
    </row>
    <row r="730" spans="1:7" ht="15.75" customHeight="1">
      <c r="A730" s="1" t="s">
        <v>129</v>
      </c>
      <c r="B730" s="14"/>
      <c r="C730" s="15"/>
      <c r="D730" s="16"/>
      <c r="E730" s="17">
        <v>610</v>
      </c>
      <c r="F730" s="18">
        <v>3678.3</v>
      </c>
      <c r="G730" s="18">
        <v>1806.7</v>
      </c>
    </row>
    <row r="731" spans="1:7" ht="18" customHeight="1">
      <c r="A731" s="11" t="s">
        <v>151</v>
      </c>
      <c r="B731" s="12" t="s">
        <v>716</v>
      </c>
      <c r="C731" s="12"/>
      <c r="D731" s="12"/>
      <c r="E731" s="12"/>
      <c r="F731" s="13">
        <f>F732+F757+F804</f>
        <v>151012.6</v>
      </c>
      <c r="G731" s="13">
        <f>G732+G757+G804</f>
        <v>69757.2</v>
      </c>
    </row>
    <row r="732" spans="1:7" ht="15" customHeight="1">
      <c r="A732" s="1" t="s">
        <v>152</v>
      </c>
      <c r="B732" s="14" t="s">
        <v>716</v>
      </c>
      <c r="C732" s="15" t="s">
        <v>705</v>
      </c>
      <c r="D732" s="16"/>
      <c r="E732" s="17"/>
      <c r="F732" s="18">
        <f>F733+F738+F742+F747+F752</f>
        <v>7191.2</v>
      </c>
      <c r="G732" s="18">
        <f>G733+G738+G742+G747+G752</f>
        <v>3079.9999999999995</v>
      </c>
    </row>
    <row r="733" spans="1:7" ht="22.5" customHeight="1">
      <c r="A733" s="1" t="s">
        <v>162</v>
      </c>
      <c r="B733" s="14"/>
      <c r="C733" s="15"/>
      <c r="D733" s="16" t="s">
        <v>347</v>
      </c>
      <c r="E733" s="17"/>
      <c r="F733" s="18">
        <f aca="true" t="shared" si="33" ref="F733:G736">F734</f>
        <v>1027.2</v>
      </c>
      <c r="G733" s="18">
        <f t="shared" si="33"/>
        <v>326.6</v>
      </c>
    </row>
    <row r="734" spans="1:7" ht="17.25" customHeight="1">
      <c r="A734" s="1" t="s">
        <v>118</v>
      </c>
      <c r="B734" s="14"/>
      <c r="C734" s="15"/>
      <c r="D734" s="16" t="s">
        <v>570</v>
      </c>
      <c r="E734" s="17"/>
      <c r="F734" s="18">
        <f t="shared" si="33"/>
        <v>1027.2</v>
      </c>
      <c r="G734" s="18">
        <f t="shared" si="33"/>
        <v>326.6</v>
      </c>
    </row>
    <row r="735" spans="1:7" ht="24.75" customHeight="1">
      <c r="A735" s="1" t="s">
        <v>619</v>
      </c>
      <c r="B735" s="14"/>
      <c r="C735" s="15"/>
      <c r="D735" s="16" t="s">
        <v>620</v>
      </c>
      <c r="E735" s="17"/>
      <c r="F735" s="18">
        <f t="shared" si="33"/>
        <v>1027.2</v>
      </c>
      <c r="G735" s="18">
        <f t="shared" si="33"/>
        <v>326.6</v>
      </c>
    </row>
    <row r="736" spans="1:7" ht="47.25" customHeight="1">
      <c r="A736" s="1" t="s">
        <v>167</v>
      </c>
      <c r="B736" s="14"/>
      <c r="C736" s="15"/>
      <c r="D736" s="16" t="s">
        <v>640</v>
      </c>
      <c r="E736" s="17"/>
      <c r="F736" s="18">
        <f t="shared" si="33"/>
        <v>1027.2</v>
      </c>
      <c r="G736" s="18">
        <f t="shared" si="33"/>
        <v>326.6</v>
      </c>
    </row>
    <row r="737" spans="1:7" ht="22.5" customHeight="1">
      <c r="A737" s="1" t="s">
        <v>121</v>
      </c>
      <c r="B737" s="14"/>
      <c r="C737" s="15"/>
      <c r="D737" s="16"/>
      <c r="E737" s="17" t="s">
        <v>641</v>
      </c>
      <c r="F737" s="18">
        <v>1027.2</v>
      </c>
      <c r="G737" s="18">
        <v>326.6</v>
      </c>
    </row>
    <row r="738" spans="1:7" ht="27.75" customHeight="1">
      <c r="A738" s="1" t="s">
        <v>184</v>
      </c>
      <c r="B738" s="14"/>
      <c r="C738" s="15"/>
      <c r="D738" s="16" t="s">
        <v>646</v>
      </c>
      <c r="E738" s="17"/>
      <c r="F738" s="18">
        <f aca="true" t="shared" si="34" ref="F738:G740">F739</f>
        <v>452</v>
      </c>
      <c r="G738" s="18">
        <f t="shared" si="34"/>
        <v>83.5</v>
      </c>
    </row>
    <row r="739" spans="1:7" ht="25.5" customHeight="1">
      <c r="A739" s="1" t="s">
        <v>647</v>
      </c>
      <c r="B739" s="14"/>
      <c r="C739" s="15"/>
      <c r="D739" s="16" t="s">
        <v>648</v>
      </c>
      <c r="E739" s="17"/>
      <c r="F739" s="18">
        <f t="shared" si="34"/>
        <v>452</v>
      </c>
      <c r="G739" s="18">
        <f t="shared" si="34"/>
        <v>83.5</v>
      </c>
    </row>
    <row r="740" spans="1:7" ht="50.25" customHeight="1">
      <c r="A740" s="1" t="s">
        <v>167</v>
      </c>
      <c r="B740" s="14"/>
      <c r="C740" s="15"/>
      <c r="D740" s="16" t="s">
        <v>144</v>
      </c>
      <c r="E740" s="17"/>
      <c r="F740" s="18">
        <f t="shared" si="34"/>
        <v>452</v>
      </c>
      <c r="G740" s="18">
        <f t="shared" si="34"/>
        <v>83.5</v>
      </c>
    </row>
    <row r="741" spans="1:7" ht="21" customHeight="1">
      <c r="A741" s="1" t="s">
        <v>121</v>
      </c>
      <c r="B741" s="14"/>
      <c r="C741" s="15"/>
      <c r="D741" s="16"/>
      <c r="E741" s="17" t="s">
        <v>122</v>
      </c>
      <c r="F741" s="18">
        <v>452</v>
      </c>
      <c r="G741" s="18">
        <v>83.5</v>
      </c>
    </row>
    <row r="742" spans="1:7" ht="38.25" customHeight="1">
      <c r="A742" s="1" t="s">
        <v>170</v>
      </c>
      <c r="B742" s="14"/>
      <c r="C742" s="15"/>
      <c r="D742" s="16" t="s">
        <v>626</v>
      </c>
      <c r="E742" s="17"/>
      <c r="F742" s="18">
        <f aca="true" t="shared" si="35" ref="F742:G745">F743</f>
        <v>4500</v>
      </c>
      <c r="G742" s="18">
        <f t="shared" si="35"/>
        <v>2076.5</v>
      </c>
    </row>
    <row r="743" spans="1:7" ht="16.5" customHeight="1">
      <c r="A743" s="1" t="s">
        <v>203</v>
      </c>
      <c r="B743" s="14"/>
      <c r="C743" s="15"/>
      <c r="D743" s="16" t="s">
        <v>571</v>
      </c>
      <c r="E743" s="17"/>
      <c r="F743" s="18">
        <f t="shared" si="35"/>
        <v>4500</v>
      </c>
      <c r="G743" s="18">
        <f t="shared" si="35"/>
        <v>2076.5</v>
      </c>
    </row>
    <row r="744" spans="1:7" ht="27" customHeight="1">
      <c r="A744" s="1" t="s">
        <v>501</v>
      </c>
      <c r="B744" s="14"/>
      <c r="C744" s="15"/>
      <c r="D744" s="16" t="s">
        <v>573</v>
      </c>
      <c r="E744" s="17"/>
      <c r="F744" s="18">
        <f t="shared" si="35"/>
        <v>4500</v>
      </c>
      <c r="G744" s="18">
        <f t="shared" si="35"/>
        <v>2076.5</v>
      </c>
    </row>
    <row r="745" spans="1:7" ht="25.5" customHeight="1">
      <c r="A745" s="1" t="s">
        <v>167</v>
      </c>
      <c r="B745" s="14"/>
      <c r="C745" s="15"/>
      <c r="D745" s="16" t="s">
        <v>261</v>
      </c>
      <c r="E745" s="17"/>
      <c r="F745" s="18">
        <f t="shared" si="35"/>
        <v>4500</v>
      </c>
      <c r="G745" s="18">
        <f t="shared" si="35"/>
        <v>2076.5</v>
      </c>
    </row>
    <row r="746" spans="1:7" ht="25.5" customHeight="1">
      <c r="A746" s="1" t="s">
        <v>121</v>
      </c>
      <c r="B746" s="14"/>
      <c r="C746" s="15"/>
      <c r="D746" s="16"/>
      <c r="E746" s="17" t="s">
        <v>122</v>
      </c>
      <c r="F746" s="18">
        <v>4500</v>
      </c>
      <c r="G746" s="18">
        <v>2076.5</v>
      </c>
    </row>
    <row r="747" spans="1:7" ht="35.25" customHeight="1">
      <c r="A747" s="1" t="s">
        <v>457</v>
      </c>
      <c r="B747" s="14"/>
      <c r="C747" s="15"/>
      <c r="D747" s="16" t="s">
        <v>430</v>
      </c>
      <c r="E747" s="17"/>
      <c r="F747" s="18">
        <f aca="true" t="shared" si="36" ref="F747:G750">F748</f>
        <v>1004</v>
      </c>
      <c r="G747" s="18">
        <f t="shared" si="36"/>
        <v>501.2</v>
      </c>
    </row>
    <row r="748" spans="1:7" ht="18" customHeight="1">
      <c r="A748" s="1" t="s">
        <v>101</v>
      </c>
      <c r="B748" s="14"/>
      <c r="C748" s="15"/>
      <c r="D748" s="16" t="s">
        <v>431</v>
      </c>
      <c r="E748" s="17"/>
      <c r="F748" s="18">
        <f t="shared" si="36"/>
        <v>1004</v>
      </c>
      <c r="G748" s="18">
        <f t="shared" si="36"/>
        <v>501.2</v>
      </c>
    </row>
    <row r="749" spans="1:7" ht="39.75" customHeight="1">
      <c r="A749" s="1" t="s">
        <v>450</v>
      </c>
      <c r="B749" s="14"/>
      <c r="C749" s="15"/>
      <c r="D749" s="16" t="s">
        <v>432</v>
      </c>
      <c r="E749" s="17"/>
      <c r="F749" s="18">
        <f t="shared" si="36"/>
        <v>1004</v>
      </c>
      <c r="G749" s="18">
        <f t="shared" si="36"/>
        <v>501.2</v>
      </c>
    </row>
    <row r="750" spans="1:7" ht="49.5" customHeight="1">
      <c r="A750" s="1" t="s">
        <v>167</v>
      </c>
      <c r="B750" s="14"/>
      <c r="C750" s="15"/>
      <c r="D750" s="16" t="s">
        <v>41</v>
      </c>
      <c r="E750" s="17"/>
      <c r="F750" s="18">
        <f t="shared" si="36"/>
        <v>1004</v>
      </c>
      <c r="G750" s="18">
        <f t="shared" si="36"/>
        <v>501.2</v>
      </c>
    </row>
    <row r="751" spans="1:7" ht="25.5" customHeight="1">
      <c r="A751" s="1" t="s">
        <v>121</v>
      </c>
      <c r="B751" s="14"/>
      <c r="C751" s="15"/>
      <c r="D751" s="16"/>
      <c r="E751" s="17">
        <v>320</v>
      </c>
      <c r="F751" s="18">
        <v>1004</v>
      </c>
      <c r="G751" s="18">
        <v>501.2</v>
      </c>
    </row>
    <row r="752" spans="1:7" ht="28.5" customHeight="1">
      <c r="A752" s="1" t="s">
        <v>345</v>
      </c>
      <c r="B752" s="14"/>
      <c r="C752" s="15"/>
      <c r="D752" s="16" t="s">
        <v>755</v>
      </c>
      <c r="E752" s="17"/>
      <c r="F752" s="18">
        <f>F753</f>
        <v>208</v>
      </c>
      <c r="G752" s="18">
        <f>G753</f>
        <v>92.2</v>
      </c>
    </row>
    <row r="753" spans="1:7" ht="12.75" customHeight="1">
      <c r="A753" s="1" t="s">
        <v>203</v>
      </c>
      <c r="B753" s="14"/>
      <c r="C753" s="15"/>
      <c r="D753" s="16" t="s">
        <v>756</v>
      </c>
      <c r="E753" s="17"/>
      <c r="F753" s="18">
        <f>F755</f>
        <v>208</v>
      </c>
      <c r="G753" s="18">
        <f>G755</f>
        <v>92.2</v>
      </c>
    </row>
    <row r="754" spans="1:7" ht="35.25" customHeight="1">
      <c r="A754" s="1" t="s">
        <v>24</v>
      </c>
      <c r="B754" s="14"/>
      <c r="C754" s="15"/>
      <c r="D754" s="16" t="s">
        <v>757</v>
      </c>
      <c r="E754" s="17"/>
      <c r="F754" s="18">
        <f>F755</f>
        <v>208</v>
      </c>
      <c r="G754" s="18">
        <f>G755</f>
        <v>92.2</v>
      </c>
    </row>
    <row r="755" spans="1:7" ht="48.75" customHeight="1">
      <c r="A755" s="1" t="s">
        <v>167</v>
      </c>
      <c r="B755" s="14"/>
      <c r="C755" s="15"/>
      <c r="D755" s="16" t="s">
        <v>42</v>
      </c>
      <c r="E755" s="17"/>
      <c r="F755" s="18">
        <f>F756</f>
        <v>208</v>
      </c>
      <c r="G755" s="18">
        <f>G756</f>
        <v>92.2</v>
      </c>
    </row>
    <row r="756" spans="1:7" ht="24" customHeight="1">
      <c r="A756" s="1" t="s">
        <v>121</v>
      </c>
      <c r="B756" s="14"/>
      <c r="C756" s="15"/>
      <c r="D756" s="16"/>
      <c r="E756" s="17" t="s">
        <v>122</v>
      </c>
      <c r="F756" s="18">
        <v>208</v>
      </c>
      <c r="G756" s="18">
        <v>92.2</v>
      </c>
    </row>
    <row r="757" spans="1:7" ht="17.25" customHeight="1">
      <c r="A757" s="1" t="s">
        <v>740</v>
      </c>
      <c r="B757" s="14" t="s">
        <v>716</v>
      </c>
      <c r="C757" s="15" t="s">
        <v>707</v>
      </c>
      <c r="D757" s="16"/>
      <c r="E757" s="17"/>
      <c r="F757" s="18">
        <f>F758+F763+F779+F791+F801</f>
        <v>91466.40000000001</v>
      </c>
      <c r="G757" s="18">
        <f>G758+G763+G779+G791+G801</f>
        <v>43445.2</v>
      </c>
    </row>
    <row r="758" spans="1:7" ht="28.5" customHeight="1">
      <c r="A758" s="1" t="s">
        <v>162</v>
      </c>
      <c r="B758" s="14"/>
      <c r="C758" s="15"/>
      <c r="D758" s="16" t="s">
        <v>347</v>
      </c>
      <c r="E758" s="17"/>
      <c r="F758" s="18">
        <f aca="true" t="shared" si="37" ref="F758:G761">F759</f>
        <v>1800</v>
      </c>
      <c r="G758" s="18">
        <f t="shared" si="37"/>
        <v>66</v>
      </c>
    </row>
    <row r="759" spans="1:7" ht="17.25" customHeight="1">
      <c r="A759" s="1" t="s">
        <v>115</v>
      </c>
      <c r="B759" s="14"/>
      <c r="C759" s="15"/>
      <c r="D759" s="16" t="s">
        <v>481</v>
      </c>
      <c r="E759" s="17"/>
      <c r="F759" s="18">
        <f t="shared" si="37"/>
        <v>1800</v>
      </c>
      <c r="G759" s="18">
        <f t="shared" si="37"/>
        <v>66</v>
      </c>
    </row>
    <row r="760" spans="1:7" ht="27" customHeight="1">
      <c r="A760" s="1" t="s">
        <v>527</v>
      </c>
      <c r="B760" s="14"/>
      <c r="C760" s="15"/>
      <c r="D760" s="16" t="s">
        <v>528</v>
      </c>
      <c r="E760" s="17"/>
      <c r="F760" s="18">
        <f t="shared" si="37"/>
        <v>1800</v>
      </c>
      <c r="G760" s="18">
        <f t="shared" si="37"/>
        <v>66</v>
      </c>
    </row>
    <row r="761" spans="1:7" ht="17.25" customHeight="1">
      <c r="A761" s="1" t="s">
        <v>728</v>
      </c>
      <c r="B761" s="14"/>
      <c r="C761" s="15"/>
      <c r="D761" s="16" t="s">
        <v>642</v>
      </c>
      <c r="E761" s="17"/>
      <c r="F761" s="18">
        <f t="shared" si="37"/>
        <v>1800</v>
      </c>
      <c r="G761" s="18">
        <f t="shared" si="37"/>
        <v>66</v>
      </c>
    </row>
    <row r="762" spans="1:7" ht="17.25" customHeight="1">
      <c r="A762" s="1" t="s">
        <v>120</v>
      </c>
      <c r="B762" s="14"/>
      <c r="C762" s="15"/>
      <c r="D762" s="16"/>
      <c r="E762" s="17" t="s">
        <v>643</v>
      </c>
      <c r="F762" s="18">
        <v>1800</v>
      </c>
      <c r="G762" s="18">
        <v>66</v>
      </c>
    </row>
    <row r="763" spans="1:7" ht="36" customHeight="1">
      <c r="A763" s="1" t="s">
        <v>170</v>
      </c>
      <c r="B763" s="14"/>
      <c r="C763" s="15"/>
      <c r="D763" s="16" t="s">
        <v>626</v>
      </c>
      <c r="E763" s="17"/>
      <c r="F763" s="18">
        <f>F764+F775</f>
        <v>9740.400000000001</v>
      </c>
      <c r="G763" s="18">
        <f>G764+G775</f>
        <v>4880.3</v>
      </c>
    </row>
    <row r="764" spans="1:7" ht="27" customHeight="1">
      <c r="A764" s="1" t="s">
        <v>333</v>
      </c>
      <c r="B764" s="14"/>
      <c r="C764" s="15"/>
      <c r="D764" s="16" t="s">
        <v>401</v>
      </c>
      <c r="E764" s="17"/>
      <c r="F764" s="18">
        <f>F765+F770</f>
        <v>9640.400000000001</v>
      </c>
      <c r="G764" s="18">
        <f>G765+G770</f>
        <v>4880.3</v>
      </c>
    </row>
    <row r="765" spans="1:7" ht="18.75" customHeight="1">
      <c r="A765" s="1" t="s">
        <v>262</v>
      </c>
      <c r="B765" s="14"/>
      <c r="C765" s="15"/>
      <c r="D765" s="16" t="s">
        <v>268</v>
      </c>
      <c r="E765" s="17"/>
      <c r="F765" s="18">
        <f>F766+F768</f>
        <v>5330.400000000001</v>
      </c>
      <c r="G765" s="18">
        <f>G766+G768</f>
        <v>3226.5</v>
      </c>
    </row>
    <row r="766" spans="1:7" ht="17.25" customHeight="1">
      <c r="A766" s="1" t="s">
        <v>335</v>
      </c>
      <c r="B766" s="14"/>
      <c r="C766" s="15"/>
      <c r="D766" s="16" t="s">
        <v>269</v>
      </c>
      <c r="E766" s="17"/>
      <c r="F766" s="18">
        <f>F767</f>
        <v>345.6</v>
      </c>
      <c r="G766" s="18">
        <f>G767</f>
        <v>112.8</v>
      </c>
    </row>
    <row r="767" spans="1:7" ht="27" customHeight="1">
      <c r="A767" s="1" t="s">
        <v>145</v>
      </c>
      <c r="B767" s="14"/>
      <c r="C767" s="15"/>
      <c r="D767" s="16"/>
      <c r="E767" s="17">
        <v>240</v>
      </c>
      <c r="F767" s="18">
        <v>345.6</v>
      </c>
      <c r="G767" s="18">
        <v>112.8</v>
      </c>
    </row>
    <row r="768" spans="1:7" ht="14.25" customHeight="1">
      <c r="A768" s="1" t="s">
        <v>728</v>
      </c>
      <c r="B768" s="14"/>
      <c r="C768" s="15"/>
      <c r="D768" s="16" t="s">
        <v>270</v>
      </c>
      <c r="E768" s="17"/>
      <c r="F768" s="18">
        <f>SUM(F769:F769)</f>
        <v>4984.8</v>
      </c>
      <c r="G768" s="18">
        <f>SUM(G769:G769)</f>
        <v>3113.7</v>
      </c>
    </row>
    <row r="769" spans="1:7" ht="17.25" customHeight="1">
      <c r="A769" s="1" t="s">
        <v>136</v>
      </c>
      <c r="B769" s="14"/>
      <c r="C769" s="15"/>
      <c r="D769" s="16"/>
      <c r="E769" s="17" t="s">
        <v>137</v>
      </c>
      <c r="F769" s="18">
        <v>4984.8</v>
      </c>
      <c r="G769" s="18">
        <v>3113.7</v>
      </c>
    </row>
    <row r="770" spans="1:7" ht="18" customHeight="1">
      <c r="A770" s="1" t="s">
        <v>271</v>
      </c>
      <c r="B770" s="14"/>
      <c r="C770" s="15"/>
      <c r="D770" s="16" t="s">
        <v>272</v>
      </c>
      <c r="E770" s="17"/>
      <c r="F770" s="18">
        <f>F771</f>
        <v>4310</v>
      </c>
      <c r="G770" s="18">
        <f>G771</f>
        <v>1653.8</v>
      </c>
    </row>
    <row r="771" spans="1:7" ht="18" customHeight="1">
      <c r="A771" s="1" t="s">
        <v>728</v>
      </c>
      <c r="B771" s="14"/>
      <c r="C771" s="15"/>
      <c r="D771" s="16" t="s">
        <v>273</v>
      </c>
      <c r="E771" s="17"/>
      <c r="F771" s="18">
        <f>SUM(F772:F774)</f>
        <v>4310</v>
      </c>
      <c r="G771" s="18">
        <f>SUM(G772:G774)</f>
        <v>1653.8</v>
      </c>
    </row>
    <row r="772" spans="1:7" ht="17.25" customHeight="1">
      <c r="A772" s="1" t="s">
        <v>136</v>
      </c>
      <c r="B772" s="14"/>
      <c r="C772" s="15"/>
      <c r="D772" s="16"/>
      <c r="E772" s="17" t="s">
        <v>137</v>
      </c>
      <c r="F772" s="18">
        <v>3885</v>
      </c>
      <c r="G772" s="18">
        <v>1613.5</v>
      </c>
    </row>
    <row r="773" spans="1:7" ht="27.75" customHeight="1">
      <c r="A773" s="1" t="s">
        <v>121</v>
      </c>
      <c r="B773" s="14"/>
      <c r="C773" s="15"/>
      <c r="D773" s="16"/>
      <c r="E773" s="17" t="s">
        <v>122</v>
      </c>
      <c r="F773" s="18">
        <v>405</v>
      </c>
      <c r="G773" s="18">
        <v>38.3</v>
      </c>
    </row>
    <row r="774" spans="1:7" ht="17.25" customHeight="1">
      <c r="A774" s="1" t="s">
        <v>146</v>
      </c>
      <c r="B774" s="14"/>
      <c r="C774" s="15"/>
      <c r="D774" s="16"/>
      <c r="E774" s="17" t="s">
        <v>138</v>
      </c>
      <c r="F774" s="18">
        <v>20</v>
      </c>
      <c r="G774" s="18">
        <v>2</v>
      </c>
    </row>
    <row r="775" spans="1:7" ht="26.25" customHeight="1">
      <c r="A775" s="1" t="s">
        <v>22</v>
      </c>
      <c r="B775" s="14"/>
      <c r="C775" s="15"/>
      <c r="D775" s="16" t="s">
        <v>274</v>
      </c>
      <c r="E775" s="17"/>
      <c r="F775" s="18">
        <f aca="true" t="shared" si="38" ref="F775:G777">F776</f>
        <v>100</v>
      </c>
      <c r="G775" s="18">
        <f t="shared" si="38"/>
        <v>0</v>
      </c>
    </row>
    <row r="776" spans="1:7" ht="16.5" customHeight="1">
      <c r="A776" s="1" t="s">
        <v>275</v>
      </c>
      <c r="B776" s="14"/>
      <c r="C776" s="15"/>
      <c r="D776" s="16" t="s">
        <v>276</v>
      </c>
      <c r="E776" s="17"/>
      <c r="F776" s="18">
        <f t="shared" si="38"/>
        <v>100</v>
      </c>
      <c r="G776" s="18">
        <f t="shared" si="38"/>
        <v>0</v>
      </c>
    </row>
    <row r="777" spans="1:7" ht="17.25" customHeight="1">
      <c r="A777" s="1" t="s">
        <v>728</v>
      </c>
      <c r="B777" s="14"/>
      <c r="C777" s="15"/>
      <c r="D777" s="16" t="s">
        <v>277</v>
      </c>
      <c r="E777" s="17"/>
      <c r="F777" s="18">
        <f t="shared" si="38"/>
        <v>100</v>
      </c>
      <c r="G777" s="18">
        <f t="shared" si="38"/>
        <v>0</v>
      </c>
    </row>
    <row r="778" spans="1:7" ht="15.75" customHeight="1">
      <c r="A778" s="1" t="s">
        <v>120</v>
      </c>
      <c r="B778" s="14"/>
      <c r="C778" s="15"/>
      <c r="D778" s="16"/>
      <c r="E778" s="17" t="s">
        <v>119</v>
      </c>
      <c r="F778" s="18">
        <v>100</v>
      </c>
      <c r="G778" s="18">
        <v>0</v>
      </c>
    </row>
    <row r="779" spans="1:7" ht="26.25" customHeight="1">
      <c r="A779" s="81" t="s">
        <v>337</v>
      </c>
      <c r="B779" s="14"/>
      <c r="C779" s="15"/>
      <c r="D779" s="78" t="s">
        <v>476</v>
      </c>
      <c r="E779" s="79"/>
      <c r="F779" s="80">
        <f>F780</f>
        <v>2456.2000000000003</v>
      </c>
      <c r="G779" s="80">
        <f>G780</f>
        <v>0</v>
      </c>
    </row>
    <row r="780" spans="1:7" ht="17.25" customHeight="1">
      <c r="A780" s="81" t="s">
        <v>336</v>
      </c>
      <c r="B780" s="14"/>
      <c r="C780" s="15"/>
      <c r="D780" s="78" t="s">
        <v>278</v>
      </c>
      <c r="E780" s="79"/>
      <c r="F780" s="80">
        <f>F781+F788</f>
        <v>2456.2000000000003</v>
      </c>
      <c r="G780" s="80">
        <f>G781+G788</f>
        <v>0</v>
      </c>
    </row>
    <row r="781" spans="1:7" ht="26.25" customHeight="1">
      <c r="A781" s="81" t="s">
        <v>279</v>
      </c>
      <c r="B781" s="14"/>
      <c r="C781" s="15"/>
      <c r="D781" s="78" t="s">
        <v>280</v>
      </c>
      <c r="E781" s="79"/>
      <c r="F781" s="80">
        <f>F782+F784+F786</f>
        <v>2257.8</v>
      </c>
      <c r="G781" s="80">
        <f>G782+G784+G786</f>
        <v>0</v>
      </c>
    </row>
    <row r="782" spans="1:7" ht="37.5" customHeight="1">
      <c r="A782" s="82" t="s">
        <v>353</v>
      </c>
      <c r="B782" s="14"/>
      <c r="C782" s="15"/>
      <c r="D782" s="78" t="s">
        <v>351</v>
      </c>
      <c r="E782" s="79"/>
      <c r="F782" s="80">
        <f>F783</f>
        <v>478</v>
      </c>
      <c r="G782" s="80">
        <f>G783</f>
        <v>0</v>
      </c>
    </row>
    <row r="783" spans="1:7" ht="18" customHeight="1">
      <c r="A783" s="81" t="s">
        <v>136</v>
      </c>
      <c r="B783" s="14"/>
      <c r="C783" s="15"/>
      <c r="D783" s="78"/>
      <c r="E783" s="79">
        <v>310</v>
      </c>
      <c r="F783" s="80">
        <v>478</v>
      </c>
      <c r="G783" s="80">
        <v>0</v>
      </c>
    </row>
    <row r="784" spans="1:7" ht="34.5" customHeight="1">
      <c r="A784" s="82" t="s">
        <v>265</v>
      </c>
      <c r="B784" s="14"/>
      <c r="C784" s="15"/>
      <c r="D784" s="78" t="s">
        <v>266</v>
      </c>
      <c r="E784" s="79"/>
      <c r="F784" s="80">
        <f>F785</f>
        <v>1038.9</v>
      </c>
      <c r="G784" s="80">
        <f>G785</f>
        <v>0</v>
      </c>
    </row>
    <row r="785" spans="1:7" ht="18.75" customHeight="1">
      <c r="A785" s="81" t="s">
        <v>136</v>
      </c>
      <c r="B785" s="14"/>
      <c r="C785" s="15"/>
      <c r="D785" s="78"/>
      <c r="E785" s="79" t="s">
        <v>137</v>
      </c>
      <c r="F785" s="80">
        <v>1038.9</v>
      </c>
      <c r="G785" s="80">
        <v>0</v>
      </c>
    </row>
    <row r="786" spans="1:7" ht="37.5" customHeight="1">
      <c r="A786" s="81" t="s">
        <v>354</v>
      </c>
      <c r="B786" s="14"/>
      <c r="C786" s="15"/>
      <c r="D786" s="78" t="s">
        <v>352</v>
      </c>
      <c r="E786" s="79"/>
      <c r="F786" s="80">
        <f>F787</f>
        <v>740.9</v>
      </c>
      <c r="G786" s="80">
        <f>G787</f>
        <v>0</v>
      </c>
    </row>
    <row r="787" spans="1:7" ht="17.25" customHeight="1">
      <c r="A787" s="81" t="s">
        <v>136</v>
      </c>
      <c r="B787" s="14"/>
      <c r="C787" s="15"/>
      <c r="D787" s="78"/>
      <c r="E787" s="79">
        <v>310</v>
      </c>
      <c r="F787" s="80">
        <v>740.9</v>
      </c>
      <c r="G787" s="80">
        <v>0</v>
      </c>
    </row>
    <row r="788" spans="1:7" ht="24.75" customHeight="1">
      <c r="A788" s="81" t="s">
        <v>300</v>
      </c>
      <c r="B788" s="14"/>
      <c r="C788" s="15"/>
      <c r="D788" s="78" t="s">
        <v>301</v>
      </c>
      <c r="E788" s="79"/>
      <c r="F788" s="80">
        <f>F789</f>
        <v>198.4</v>
      </c>
      <c r="G788" s="80">
        <f>G789</f>
        <v>0</v>
      </c>
    </row>
    <row r="789" spans="1:7" ht="37.5" customHeight="1">
      <c r="A789" s="82" t="s">
        <v>265</v>
      </c>
      <c r="B789" s="14"/>
      <c r="C789" s="15"/>
      <c r="D789" s="78" t="s">
        <v>267</v>
      </c>
      <c r="E789" s="79"/>
      <c r="F789" s="80">
        <f>F790</f>
        <v>198.4</v>
      </c>
      <c r="G789" s="80">
        <f>G790</f>
        <v>0</v>
      </c>
    </row>
    <row r="790" spans="1:7" ht="16.5" customHeight="1">
      <c r="A790" s="81" t="s">
        <v>136</v>
      </c>
      <c r="B790" s="14"/>
      <c r="C790" s="15"/>
      <c r="D790" s="78"/>
      <c r="E790" s="79" t="s">
        <v>137</v>
      </c>
      <c r="F790" s="80">
        <v>198.4</v>
      </c>
      <c r="G790" s="80">
        <v>0</v>
      </c>
    </row>
    <row r="791" spans="1:7" ht="27.75" customHeight="1">
      <c r="A791" s="1" t="s">
        <v>345</v>
      </c>
      <c r="B791" s="14"/>
      <c r="C791" s="15"/>
      <c r="D791" s="16" t="s">
        <v>755</v>
      </c>
      <c r="E791" s="17"/>
      <c r="F791" s="18">
        <f>F792</f>
        <v>53164.8</v>
      </c>
      <c r="G791" s="18">
        <f>G792</f>
        <v>30179.2</v>
      </c>
    </row>
    <row r="792" spans="1:7" ht="15.75" customHeight="1">
      <c r="A792" s="1" t="s">
        <v>203</v>
      </c>
      <c r="B792" s="14"/>
      <c r="C792" s="15"/>
      <c r="D792" s="16" t="s">
        <v>756</v>
      </c>
      <c r="E792" s="17"/>
      <c r="F792" s="18">
        <f>F794+F797</f>
        <v>53164.8</v>
      </c>
      <c r="G792" s="18">
        <f>G794+G797</f>
        <v>30179.2</v>
      </c>
    </row>
    <row r="793" spans="1:7" ht="33.75" customHeight="1">
      <c r="A793" s="1" t="s">
        <v>24</v>
      </c>
      <c r="B793" s="14"/>
      <c r="C793" s="15"/>
      <c r="D793" s="16" t="s">
        <v>757</v>
      </c>
      <c r="E793" s="17"/>
      <c r="F793" s="18">
        <f>F794</f>
        <v>2755.8</v>
      </c>
      <c r="G793" s="18">
        <f>G794</f>
        <v>387.4</v>
      </c>
    </row>
    <row r="794" spans="1:7" ht="19.5" customHeight="1">
      <c r="A794" s="1" t="s">
        <v>196</v>
      </c>
      <c r="B794" s="14"/>
      <c r="C794" s="15"/>
      <c r="D794" s="16" t="s">
        <v>43</v>
      </c>
      <c r="E794" s="17"/>
      <c r="F794" s="18">
        <f>SUM(F795:F796)</f>
        <v>2755.8</v>
      </c>
      <c r="G794" s="18">
        <f>SUM(G795:G796)</f>
        <v>387.4</v>
      </c>
    </row>
    <row r="795" spans="1:7" ht="25.5" customHeight="1">
      <c r="A795" s="1" t="s">
        <v>127</v>
      </c>
      <c r="B795" s="14"/>
      <c r="C795" s="15"/>
      <c r="D795" s="16"/>
      <c r="E795" s="17">
        <v>240</v>
      </c>
      <c r="F795" s="18">
        <v>20.9</v>
      </c>
      <c r="G795" s="18">
        <v>0.2</v>
      </c>
    </row>
    <row r="796" spans="1:7" ht="19.5" customHeight="1">
      <c r="A796" s="1" t="s">
        <v>136</v>
      </c>
      <c r="B796" s="14"/>
      <c r="C796" s="15"/>
      <c r="D796" s="16"/>
      <c r="E796" s="17" t="s">
        <v>137</v>
      </c>
      <c r="F796" s="18">
        <v>2734.9</v>
      </c>
      <c r="G796" s="18">
        <v>387.2</v>
      </c>
    </row>
    <row r="797" spans="1:7" ht="25.5" customHeight="1">
      <c r="A797" s="1" t="s">
        <v>25</v>
      </c>
      <c r="B797" s="14"/>
      <c r="C797" s="15"/>
      <c r="D797" s="16" t="s">
        <v>28</v>
      </c>
      <c r="E797" s="17"/>
      <c r="F797" s="18">
        <f>F798</f>
        <v>50409</v>
      </c>
      <c r="G797" s="18">
        <f>G798</f>
        <v>29791.8</v>
      </c>
    </row>
    <row r="798" spans="1:7" ht="29.25" customHeight="1">
      <c r="A798" s="66" t="s">
        <v>506</v>
      </c>
      <c r="B798" s="14"/>
      <c r="C798" s="15"/>
      <c r="D798" s="16" t="s">
        <v>44</v>
      </c>
      <c r="E798" s="17"/>
      <c r="F798" s="18">
        <f>SUM(F799:F800)</f>
        <v>50409</v>
      </c>
      <c r="G798" s="18">
        <f>SUM(G799:G800)</f>
        <v>29791.8</v>
      </c>
    </row>
    <row r="799" spans="1:7" ht="24" customHeight="1">
      <c r="A799" s="1" t="s">
        <v>127</v>
      </c>
      <c r="B799" s="14"/>
      <c r="C799" s="15"/>
      <c r="D799" s="16"/>
      <c r="E799" s="17">
        <v>240</v>
      </c>
      <c r="F799" s="18">
        <v>409</v>
      </c>
      <c r="G799" s="18">
        <v>222</v>
      </c>
    </row>
    <row r="800" spans="1:7" ht="18.75" customHeight="1">
      <c r="A800" s="1" t="s">
        <v>136</v>
      </c>
      <c r="B800" s="14"/>
      <c r="C800" s="15"/>
      <c r="D800" s="16"/>
      <c r="E800" s="17">
        <v>310</v>
      </c>
      <c r="F800" s="18">
        <v>50000</v>
      </c>
      <c r="G800" s="18">
        <v>29569.8</v>
      </c>
    </row>
    <row r="801" spans="1:7" ht="20.25" customHeight="1">
      <c r="A801" s="1" t="s">
        <v>738</v>
      </c>
      <c r="B801" s="14"/>
      <c r="C801" s="15"/>
      <c r="D801" s="16" t="s">
        <v>644</v>
      </c>
      <c r="E801" s="17"/>
      <c r="F801" s="18">
        <f>F802</f>
        <v>24305</v>
      </c>
      <c r="G801" s="18">
        <f>G802</f>
        <v>8319.7</v>
      </c>
    </row>
    <row r="802" spans="1:7" ht="26.25" customHeight="1">
      <c r="A802" s="1" t="s">
        <v>180</v>
      </c>
      <c r="B802" s="14"/>
      <c r="C802" s="15"/>
      <c r="D802" s="16" t="s">
        <v>645</v>
      </c>
      <c r="E802" s="17"/>
      <c r="F802" s="18">
        <f>F803</f>
        <v>24305</v>
      </c>
      <c r="G802" s="18">
        <f>G803</f>
        <v>8319.7</v>
      </c>
    </row>
    <row r="803" spans="1:7" ht="18.75" customHeight="1">
      <c r="A803" s="1" t="s">
        <v>129</v>
      </c>
      <c r="B803" s="14"/>
      <c r="C803" s="15"/>
      <c r="D803" s="16"/>
      <c r="E803" s="17" t="s">
        <v>131</v>
      </c>
      <c r="F803" s="18">
        <v>24305</v>
      </c>
      <c r="G803" s="18">
        <v>8319.7</v>
      </c>
    </row>
    <row r="804" spans="1:7" ht="14.25" customHeight="1">
      <c r="A804" s="1" t="s">
        <v>699</v>
      </c>
      <c r="B804" s="14" t="s">
        <v>716</v>
      </c>
      <c r="C804" s="15" t="s">
        <v>708</v>
      </c>
      <c r="D804" s="16"/>
      <c r="E804" s="17"/>
      <c r="F804" s="18">
        <f>F805+F811</f>
        <v>52355</v>
      </c>
      <c r="G804" s="18">
        <f>G805+G811</f>
        <v>23232</v>
      </c>
    </row>
    <row r="805" spans="1:7" ht="31.5" customHeight="1">
      <c r="A805" s="1" t="s">
        <v>162</v>
      </c>
      <c r="B805" s="14"/>
      <c r="C805" s="15"/>
      <c r="D805" s="16" t="s">
        <v>347</v>
      </c>
      <c r="E805" s="17"/>
      <c r="F805" s="18">
        <f>F806</f>
        <v>41506</v>
      </c>
      <c r="G805" s="18">
        <f>G806</f>
        <v>23232</v>
      </c>
    </row>
    <row r="806" spans="1:7" ht="14.25" customHeight="1">
      <c r="A806" s="1" t="s">
        <v>114</v>
      </c>
      <c r="B806" s="14"/>
      <c r="C806" s="15"/>
      <c r="D806" s="16" t="s">
        <v>348</v>
      </c>
      <c r="E806" s="17"/>
      <c r="F806" s="18">
        <f>F808</f>
        <v>41506</v>
      </c>
      <c r="G806" s="18">
        <f>G808</f>
        <v>23232</v>
      </c>
    </row>
    <row r="807" spans="1:7" ht="27.75" customHeight="1">
      <c r="A807" s="1" t="s">
        <v>410</v>
      </c>
      <c r="B807" s="14"/>
      <c r="C807" s="15"/>
      <c r="D807" s="16" t="s">
        <v>411</v>
      </c>
      <c r="E807" s="17"/>
      <c r="F807" s="18">
        <f>F808</f>
        <v>41506</v>
      </c>
      <c r="G807" s="18">
        <f>G808</f>
        <v>23232</v>
      </c>
    </row>
    <row r="808" spans="1:7" ht="39" customHeight="1">
      <c r="A808" s="1" t="s">
        <v>747</v>
      </c>
      <c r="B808" s="14"/>
      <c r="C808" s="15"/>
      <c r="D808" s="16" t="s">
        <v>554</v>
      </c>
      <c r="E808" s="17"/>
      <c r="F808" s="18">
        <f>F809+F810</f>
        <v>41506</v>
      </c>
      <c r="G808" s="18">
        <f>G809+G810</f>
        <v>23232</v>
      </c>
    </row>
    <row r="809" spans="1:7" ht="27.75" customHeight="1">
      <c r="A809" s="1" t="s">
        <v>127</v>
      </c>
      <c r="B809" s="14"/>
      <c r="C809" s="15"/>
      <c r="D809" s="16"/>
      <c r="E809" s="17">
        <v>240</v>
      </c>
      <c r="F809" s="18">
        <v>814</v>
      </c>
      <c r="G809" s="18">
        <v>171.6</v>
      </c>
    </row>
    <row r="810" spans="1:7" ht="18.75" customHeight="1">
      <c r="A810" s="1" t="s">
        <v>136</v>
      </c>
      <c r="B810" s="14"/>
      <c r="C810" s="15"/>
      <c r="D810" s="16"/>
      <c r="E810" s="17" t="s">
        <v>137</v>
      </c>
      <c r="F810" s="18">
        <v>40692</v>
      </c>
      <c r="G810" s="18">
        <v>23060.4</v>
      </c>
    </row>
    <row r="811" spans="1:7" ht="17.25" customHeight="1">
      <c r="A811" s="1" t="s">
        <v>475</v>
      </c>
      <c r="B811" s="14"/>
      <c r="C811" s="15"/>
      <c r="D811" s="16" t="s">
        <v>476</v>
      </c>
      <c r="E811" s="17"/>
      <c r="F811" s="18">
        <f>F812</f>
        <v>10849</v>
      </c>
      <c r="G811" s="18">
        <f>G812</f>
        <v>0</v>
      </c>
    </row>
    <row r="812" spans="1:7" ht="27" customHeight="1">
      <c r="A812" s="1" t="s">
        <v>102</v>
      </c>
      <c r="B812" s="14"/>
      <c r="C812" s="15"/>
      <c r="D812" s="16" t="s">
        <v>477</v>
      </c>
      <c r="E812" s="17"/>
      <c r="F812" s="18">
        <f>F813</f>
        <v>10849</v>
      </c>
      <c r="G812" s="18">
        <f>G813</f>
        <v>0</v>
      </c>
    </row>
    <row r="813" spans="1:7" ht="39" customHeight="1">
      <c r="A813" s="1" t="s">
        <v>181</v>
      </c>
      <c r="B813" s="14"/>
      <c r="C813" s="15"/>
      <c r="D813" s="16" t="s">
        <v>478</v>
      </c>
      <c r="E813" s="17"/>
      <c r="F813" s="18">
        <f>F816+F815</f>
        <v>10849</v>
      </c>
      <c r="G813" s="18">
        <f>G816+G815</f>
        <v>0</v>
      </c>
    </row>
    <row r="814" spans="1:7" ht="37.5" customHeight="1">
      <c r="A814" s="1" t="s">
        <v>479</v>
      </c>
      <c r="B814" s="14"/>
      <c r="C814" s="15"/>
      <c r="D814" s="16" t="s">
        <v>480</v>
      </c>
      <c r="E814" s="17"/>
      <c r="F814" s="18">
        <f>F815</f>
        <v>1000</v>
      </c>
      <c r="G814" s="18">
        <f>G815</f>
        <v>0</v>
      </c>
    </row>
    <row r="815" spans="1:7" ht="15.75" customHeight="1">
      <c r="A815" s="1" t="s">
        <v>133</v>
      </c>
      <c r="B815" s="14"/>
      <c r="C815" s="15"/>
      <c r="D815" s="16"/>
      <c r="E815" s="17" t="s">
        <v>134</v>
      </c>
      <c r="F815" s="18">
        <v>1000</v>
      </c>
      <c r="G815" s="18">
        <v>0</v>
      </c>
    </row>
    <row r="816" spans="1:7" ht="40.5" customHeight="1">
      <c r="A816" s="1" t="s">
        <v>674</v>
      </c>
      <c r="B816" s="14"/>
      <c r="C816" s="15"/>
      <c r="D816" s="16" t="s">
        <v>675</v>
      </c>
      <c r="E816" s="17"/>
      <c r="F816" s="18">
        <f>F817</f>
        <v>9849</v>
      </c>
      <c r="G816" s="18">
        <f>G817</f>
        <v>0</v>
      </c>
    </row>
    <row r="817" spans="1:7" ht="18" customHeight="1">
      <c r="A817" s="1" t="s">
        <v>133</v>
      </c>
      <c r="B817" s="14"/>
      <c r="C817" s="15"/>
      <c r="D817" s="16"/>
      <c r="E817" s="17" t="s">
        <v>134</v>
      </c>
      <c r="F817" s="18">
        <v>9849</v>
      </c>
      <c r="G817" s="18">
        <v>0</v>
      </c>
    </row>
    <row r="818" spans="1:7" ht="15.75" customHeight="1">
      <c r="A818" s="11" t="s">
        <v>109</v>
      </c>
      <c r="B818" s="12" t="s">
        <v>709</v>
      </c>
      <c r="C818" s="12"/>
      <c r="D818" s="12"/>
      <c r="E818" s="12"/>
      <c r="F818" s="13">
        <f>F819</f>
        <v>54531.3</v>
      </c>
      <c r="G818" s="13">
        <f>G819</f>
        <v>14424</v>
      </c>
    </row>
    <row r="819" spans="1:7" ht="16.5" customHeight="1">
      <c r="A819" s="1" t="s">
        <v>110</v>
      </c>
      <c r="B819" s="14" t="s">
        <v>709</v>
      </c>
      <c r="C819" s="15" t="s">
        <v>705</v>
      </c>
      <c r="D819" s="16"/>
      <c r="E819" s="17"/>
      <c r="F819" s="18">
        <f>F820</f>
        <v>54531.3</v>
      </c>
      <c r="G819" s="18">
        <f>G820</f>
        <v>14424</v>
      </c>
    </row>
    <row r="820" spans="1:7" ht="28.5" customHeight="1">
      <c r="A820" s="1" t="s">
        <v>214</v>
      </c>
      <c r="B820" s="14"/>
      <c r="C820" s="15"/>
      <c r="D820" s="16" t="s">
        <v>215</v>
      </c>
      <c r="E820" s="17"/>
      <c r="F820" s="18">
        <f>F821+F834</f>
        <v>54531.3</v>
      </c>
      <c r="G820" s="18">
        <f>G821+G834</f>
        <v>14424</v>
      </c>
    </row>
    <row r="821" spans="1:7" ht="18" customHeight="1">
      <c r="A821" s="1" t="s">
        <v>148</v>
      </c>
      <c r="B821" s="14"/>
      <c r="C821" s="15"/>
      <c r="D821" s="16" t="s">
        <v>302</v>
      </c>
      <c r="E821" s="17"/>
      <c r="F821" s="18">
        <f>F822+F828+F831</f>
        <v>27507.4</v>
      </c>
      <c r="G821" s="18">
        <f>G822+G828+G831</f>
        <v>14320.1</v>
      </c>
    </row>
    <row r="822" spans="1:7" ht="25.5" customHeight="1">
      <c r="A822" s="1" t="s">
        <v>303</v>
      </c>
      <c r="B822" s="14"/>
      <c r="C822" s="15"/>
      <c r="D822" s="16" t="s">
        <v>304</v>
      </c>
      <c r="E822" s="17"/>
      <c r="F822" s="18">
        <f>F823</f>
        <v>3304.5</v>
      </c>
      <c r="G822" s="18">
        <f>G823</f>
        <v>985.9000000000001</v>
      </c>
    </row>
    <row r="823" spans="1:7" ht="18" customHeight="1">
      <c r="A823" s="1" t="s">
        <v>724</v>
      </c>
      <c r="B823" s="14"/>
      <c r="C823" s="15"/>
      <c r="D823" s="16" t="s">
        <v>305</v>
      </c>
      <c r="E823" s="17"/>
      <c r="F823" s="18">
        <f>SUM(F824:F827)</f>
        <v>3304.5</v>
      </c>
      <c r="G823" s="18">
        <f>SUM(G824:G827)</f>
        <v>985.9000000000001</v>
      </c>
    </row>
    <row r="824" spans="1:7" ht="15" customHeight="1">
      <c r="A824" s="1" t="s">
        <v>746</v>
      </c>
      <c r="B824" s="14"/>
      <c r="C824" s="15"/>
      <c r="D824" s="16"/>
      <c r="E824" s="17" t="s">
        <v>150</v>
      </c>
      <c r="F824" s="18">
        <v>339</v>
      </c>
      <c r="G824" s="18">
        <v>339</v>
      </c>
    </row>
    <row r="825" spans="1:7" ht="15" customHeight="1">
      <c r="A825" s="1" t="s">
        <v>103</v>
      </c>
      <c r="B825" s="14"/>
      <c r="C825" s="15"/>
      <c r="D825" s="16"/>
      <c r="E825" s="17">
        <v>350</v>
      </c>
      <c r="F825" s="18">
        <v>111</v>
      </c>
      <c r="G825" s="18">
        <v>111</v>
      </c>
    </row>
    <row r="826" spans="1:7" ht="18.75" customHeight="1">
      <c r="A826" s="1" t="s">
        <v>129</v>
      </c>
      <c r="B826" s="14"/>
      <c r="C826" s="15"/>
      <c r="D826" s="16"/>
      <c r="E826" s="17">
        <v>610</v>
      </c>
      <c r="F826" s="18">
        <v>2549.5</v>
      </c>
      <c r="G826" s="18">
        <v>398.1</v>
      </c>
    </row>
    <row r="827" spans="1:7" ht="15" customHeight="1">
      <c r="A827" s="1" t="s">
        <v>149</v>
      </c>
      <c r="B827" s="14"/>
      <c r="C827" s="15"/>
      <c r="D827" s="16"/>
      <c r="E827" s="17">
        <v>620</v>
      </c>
      <c r="F827" s="18">
        <v>305</v>
      </c>
      <c r="G827" s="18">
        <v>137.8</v>
      </c>
    </row>
    <row r="828" spans="1:7" ht="36.75" customHeight="1">
      <c r="A828" s="1" t="s">
        <v>306</v>
      </c>
      <c r="B828" s="14"/>
      <c r="C828" s="15"/>
      <c r="D828" s="16" t="s">
        <v>307</v>
      </c>
      <c r="E828" s="17"/>
      <c r="F828" s="18">
        <f>F829</f>
        <v>4790</v>
      </c>
      <c r="G828" s="18">
        <f>G829</f>
        <v>2127.7</v>
      </c>
    </row>
    <row r="829" spans="1:7" ht="17.25" customHeight="1">
      <c r="A829" s="1" t="s">
        <v>679</v>
      </c>
      <c r="B829" s="14"/>
      <c r="C829" s="15"/>
      <c r="D829" s="16" t="s">
        <v>308</v>
      </c>
      <c r="E829" s="17"/>
      <c r="F829" s="18">
        <f>F830</f>
        <v>4790</v>
      </c>
      <c r="G829" s="18">
        <f>G830</f>
        <v>2127.7</v>
      </c>
    </row>
    <row r="830" spans="1:7" ht="17.25" customHeight="1">
      <c r="A830" s="1" t="s">
        <v>129</v>
      </c>
      <c r="B830" s="14"/>
      <c r="C830" s="15"/>
      <c r="D830" s="16"/>
      <c r="E830" s="17" t="s">
        <v>131</v>
      </c>
      <c r="F830" s="18">
        <v>4790</v>
      </c>
      <c r="G830" s="18">
        <v>2127.7</v>
      </c>
    </row>
    <row r="831" spans="1:7" ht="37.5" customHeight="1">
      <c r="A831" s="1" t="s">
        <v>309</v>
      </c>
      <c r="B831" s="14"/>
      <c r="C831" s="15"/>
      <c r="D831" s="16" t="s">
        <v>310</v>
      </c>
      <c r="E831" s="17"/>
      <c r="F831" s="18">
        <f>F832</f>
        <v>19412.9</v>
      </c>
      <c r="G831" s="18">
        <f>G832</f>
        <v>11206.5</v>
      </c>
    </row>
    <row r="832" spans="1:7" ht="17.25" customHeight="1">
      <c r="A832" s="1" t="s">
        <v>679</v>
      </c>
      <c r="B832" s="14"/>
      <c r="C832" s="15"/>
      <c r="D832" s="16" t="s">
        <v>311</v>
      </c>
      <c r="E832" s="17"/>
      <c r="F832" s="18">
        <f>F833</f>
        <v>19412.9</v>
      </c>
      <c r="G832" s="18">
        <f>G833</f>
        <v>11206.5</v>
      </c>
    </row>
    <row r="833" spans="1:7" ht="17.25" customHeight="1">
      <c r="A833" s="22" t="s">
        <v>149</v>
      </c>
      <c r="B833" s="49"/>
      <c r="C833" s="50"/>
      <c r="D833" s="51"/>
      <c r="E833" s="52" t="s">
        <v>132</v>
      </c>
      <c r="F833" s="53">
        <v>19412.9</v>
      </c>
      <c r="G833" s="53">
        <v>11206.5</v>
      </c>
    </row>
    <row r="834" spans="1:7" ht="17.25" customHeight="1">
      <c r="A834" s="67" t="s">
        <v>57</v>
      </c>
      <c r="B834" s="25"/>
      <c r="C834" s="68"/>
      <c r="D834" s="27" t="s">
        <v>38</v>
      </c>
      <c r="E834" s="27"/>
      <c r="F834" s="18">
        <f>+F838+F835</f>
        <v>27023.9</v>
      </c>
      <c r="G834" s="18">
        <f>+G838+G835</f>
        <v>103.9</v>
      </c>
    </row>
    <row r="835" spans="1:7" ht="24" customHeight="1">
      <c r="A835" s="1" t="s">
        <v>82</v>
      </c>
      <c r="B835" s="19"/>
      <c r="C835" s="20"/>
      <c r="D835" s="43" t="s">
        <v>39</v>
      </c>
      <c r="E835" s="27"/>
      <c r="F835" s="18">
        <f>+F836</f>
        <v>103.9</v>
      </c>
      <c r="G835" s="18">
        <f>+G836</f>
        <v>103.9</v>
      </c>
    </row>
    <row r="836" spans="1:7" ht="26.25" customHeight="1">
      <c r="A836" s="24" t="s">
        <v>83</v>
      </c>
      <c r="B836" s="19"/>
      <c r="C836" s="26"/>
      <c r="D836" s="27" t="s">
        <v>84</v>
      </c>
      <c r="E836" s="27"/>
      <c r="F836" s="18">
        <f>+F837</f>
        <v>103.9</v>
      </c>
      <c r="G836" s="18">
        <f>+G837</f>
        <v>103.9</v>
      </c>
    </row>
    <row r="837" spans="1:7" ht="17.25" customHeight="1">
      <c r="A837" s="22" t="s">
        <v>449</v>
      </c>
      <c r="B837" s="19"/>
      <c r="C837" s="20"/>
      <c r="D837" s="16"/>
      <c r="E837" s="17" t="s">
        <v>134</v>
      </c>
      <c r="F837" s="18">
        <v>103.9</v>
      </c>
      <c r="G837" s="18">
        <v>103.9</v>
      </c>
    </row>
    <row r="838" spans="1:7" ht="35.25" customHeight="1">
      <c r="A838" s="67" t="s">
        <v>58</v>
      </c>
      <c r="B838" s="25"/>
      <c r="C838" s="68"/>
      <c r="D838" s="27" t="s">
        <v>59</v>
      </c>
      <c r="E838" s="27"/>
      <c r="F838" s="18">
        <f>+F847+F845+F843+F841+F839</f>
        <v>26920</v>
      </c>
      <c r="G838" s="18">
        <f>+G847+G845+G843+G841+G839</f>
        <v>0</v>
      </c>
    </row>
    <row r="839" spans="1:7" ht="17.25" customHeight="1">
      <c r="A839" s="67" t="s">
        <v>60</v>
      </c>
      <c r="B839" s="25"/>
      <c r="C839" s="68"/>
      <c r="D839" s="27" t="s">
        <v>61</v>
      </c>
      <c r="E839" s="27"/>
      <c r="F839" s="18">
        <f>+F840</f>
        <v>6103.6</v>
      </c>
      <c r="G839" s="18">
        <f>+G840</f>
        <v>0</v>
      </c>
    </row>
    <row r="840" spans="1:7" ht="24" customHeight="1">
      <c r="A840" s="67" t="s">
        <v>127</v>
      </c>
      <c r="B840" s="25"/>
      <c r="C840" s="68"/>
      <c r="D840" s="27"/>
      <c r="E840" s="27">
        <v>240</v>
      </c>
      <c r="F840" s="18">
        <v>6103.6</v>
      </c>
      <c r="G840" s="18">
        <v>0</v>
      </c>
    </row>
    <row r="841" spans="1:7" ht="17.25" customHeight="1">
      <c r="A841" s="67" t="s">
        <v>62</v>
      </c>
      <c r="B841" s="25"/>
      <c r="C841" s="68"/>
      <c r="D841" s="27" t="s">
        <v>63</v>
      </c>
      <c r="E841" s="27"/>
      <c r="F841" s="18">
        <f>+F842</f>
        <v>646.4</v>
      </c>
      <c r="G841" s="18">
        <f>+G842</f>
        <v>0</v>
      </c>
    </row>
    <row r="842" spans="1:7" ht="21.75" customHeight="1">
      <c r="A842" s="67" t="s">
        <v>127</v>
      </c>
      <c r="B842" s="25"/>
      <c r="C842" s="68"/>
      <c r="D842" s="27"/>
      <c r="E842" s="27">
        <v>240</v>
      </c>
      <c r="F842" s="18">
        <v>646.4</v>
      </c>
      <c r="G842" s="18">
        <v>0</v>
      </c>
    </row>
    <row r="843" spans="1:7" ht="17.25" customHeight="1">
      <c r="A843" s="67" t="s">
        <v>64</v>
      </c>
      <c r="B843" s="25"/>
      <c r="C843" s="68"/>
      <c r="D843" s="27" t="s">
        <v>65</v>
      </c>
      <c r="E843" s="27"/>
      <c r="F843" s="18">
        <f>+F844</f>
        <v>3738.6</v>
      </c>
      <c r="G843" s="18">
        <f>+G844</f>
        <v>0</v>
      </c>
    </row>
    <row r="844" spans="1:7" ht="26.25" customHeight="1">
      <c r="A844" s="67" t="s">
        <v>127</v>
      </c>
      <c r="B844" s="25"/>
      <c r="C844" s="68"/>
      <c r="D844" s="27"/>
      <c r="E844" s="27">
        <v>240</v>
      </c>
      <c r="F844" s="18">
        <v>3738.6</v>
      </c>
      <c r="G844" s="18">
        <v>0</v>
      </c>
    </row>
    <row r="845" spans="1:7" ht="23.25" customHeight="1">
      <c r="A845" s="67" t="s">
        <v>66</v>
      </c>
      <c r="B845" s="25"/>
      <c r="C845" s="68"/>
      <c r="D845" s="27" t="s">
        <v>67</v>
      </c>
      <c r="E845" s="27"/>
      <c r="F845" s="18">
        <f>+F846</f>
        <v>431.4</v>
      </c>
      <c r="G845" s="18">
        <f>+G846</f>
        <v>0</v>
      </c>
    </row>
    <row r="846" spans="1:7" ht="28.5" customHeight="1">
      <c r="A846" s="67" t="s">
        <v>127</v>
      </c>
      <c r="B846" s="25"/>
      <c r="C846" s="68"/>
      <c r="D846" s="27"/>
      <c r="E846" s="27">
        <v>240</v>
      </c>
      <c r="F846" s="18">
        <v>431.4</v>
      </c>
      <c r="G846" s="18">
        <v>0</v>
      </c>
    </row>
    <row r="847" spans="1:7" ht="22.5" customHeight="1">
      <c r="A847" s="67" t="s">
        <v>68</v>
      </c>
      <c r="B847" s="25"/>
      <c r="C847" s="68"/>
      <c r="D847" s="27" t="s">
        <v>69</v>
      </c>
      <c r="E847" s="27"/>
      <c r="F847" s="18">
        <f>+F848</f>
        <v>16000</v>
      </c>
      <c r="G847" s="18">
        <f>+G848</f>
        <v>0</v>
      </c>
    </row>
    <row r="848" spans="1:7" ht="27" customHeight="1">
      <c r="A848" s="67" t="s">
        <v>127</v>
      </c>
      <c r="B848" s="25"/>
      <c r="C848" s="68"/>
      <c r="D848" s="27"/>
      <c r="E848" s="27">
        <v>240</v>
      </c>
      <c r="F848" s="18">
        <v>16000</v>
      </c>
      <c r="G848" s="18">
        <v>0</v>
      </c>
    </row>
    <row r="849" spans="1:7" ht="18" customHeight="1">
      <c r="A849" s="11" t="s">
        <v>734</v>
      </c>
      <c r="B849" s="12" t="s">
        <v>719</v>
      </c>
      <c r="C849" s="12"/>
      <c r="D849" s="12"/>
      <c r="E849" s="12"/>
      <c r="F849" s="13">
        <f>F850</f>
        <v>146910</v>
      </c>
      <c r="G849" s="13">
        <f>G850</f>
        <v>19101.7</v>
      </c>
    </row>
    <row r="850" spans="1:7" ht="18" customHeight="1">
      <c r="A850" s="1" t="s">
        <v>312</v>
      </c>
      <c r="B850" s="14" t="s">
        <v>719</v>
      </c>
      <c r="C850" s="15" t="s">
        <v>705</v>
      </c>
      <c r="D850" s="16"/>
      <c r="E850" s="17"/>
      <c r="F850" s="18">
        <f>F851+F855</f>
        <v>146910</v>
      </c>
      <c r="G850" s="18">
        <f>G851+G855</f>
        <v>19101.7</v>
      </c>
    </row>
    <row r="851" spans="1:7" ht="27.75" customHeight="1">
      <c r="A851" s="1" t="s">
        <v>184</v>
      </c>
      <c r="B851" s="14"/>
      <c r="C851" s="15"/>
      <c r="D851" s="16" t="s">
        <v>646</v>
      </c>
      <c r="E851" s="17"/>
      <c r="F851" s="18">
        <f aca="true" t="shared" si="39" ref="F851:G853">F852</f>
        <v>46910</v>
      </c>
      <c r="G851" s="18">
        <f t="shared" si="39"/>
        <v>19101.7</v>
      </c>
    </row>
    <row r="852" spans="1:7" ht="15" customHeight="1">
      <c r="A852" s="1" t="s">
        <v>319</v>
      </c>
      <c r="B852" s="26"/>
      <c r="C852" s="20"/>
      <c r="D852" s="16" t="s">
        <v>320</v>
      </c>
      <c r="E852" s="17"/>
      <c r="F852" s="18">
        <f t="shared" si="39"/>
        <v>46910</v>
      </c>
      <c r="G852" s="18">
        <f t="shared" si="39"/>
        <v>19101.7</v>
      </c>
    </row>
    <row r="853" spans="1:7" ht="15" customHeight="1">
      <c r="A853" s="1" t="s">
        <v>725</v>
      </c>
      <c r="B853" s="14"/>
      <c r="C853" s="15"/>
      <c r="D853" s="16" t="s">
        <v>321</v>
      </c>
      <c r="E853" s="17"/>
      <c r="F853" s="18">
        <f t="shared" si="39"/>
        <v>46910</v>
      </c>
      <c r="G853" s="18">
        <f t="shared" si="39"/>
        <v>19101.7</v>
      </c>
    </row>
    <row r="854" spans="1:7" ht="15" customHeight="1">
      <c r="A854" s="22" t="s">
        <v>741</v>
      </c>
      <c r="B854" s="49"/>
      <c r="C854" s="50"/>
      <c r="D854" s="51"/>
      <c r="E854" s="52" t="s">
        <v>742</v>
      </c>
      <c r="F854" s="53">
        <v>46910</v>
      </c>
      <c r="G854" s="53">
        <v>19101.7</v>
      </c>
    </row>
    <row r="855" spans="1:7" ht="15" customHeight="1">
      <c r="A855" s="81" t="s">
        <v>738</v>
      </c>
      <c r="B855" s="14"/>
      <c r="C855" s="14"/>
      <c r="D855" s="88" t="s">
        <v>644</v>
      </c>
      <c r="E855" s="88"/>
      <c r="F855" s="80">
        <f>F856</f>
        <v>100000</v>
      </c>
      <c r="G855" s="80">
        <f>G856</f>
        <v>0</v>
      </c>
    </row>
    <row r="856" spans="1:7" ht="15" customHeight="1">
      <c r="A856" s="89" t="s">
        <v>592</v>
      </c>
      <c r="B856" s="14"/>
      <c r="C856" s="14"/>
      <c r="D856" s="88" t="s">
        <v>594</v>
      </c>
      <c r="E856" s="88"/>
      <c r="F856" s="80">
        <f>F857</f>
        <v>100000</v>
      </c>
      <c r="G856" s="80">
        <f>G857</f>
        <v>0</v>
      </c>
    </row>
    <row r="857" spans="1:7" ht="33.75" customHeight="1">
      <c r="A857" s="87" t="s">
        <v>593</v>
      </c>
      <c r="B857" s="14"/>
      <c r="C857" s="14"/>
      <c r="D857" s="88"/>
      <c r="E857" s="88">
        <v>840</v>
      </c>
      <c r="F857" s="80">
        <v>100000</v>
      </c>
      <c r="G857" s="80">
        <v>0</v>
      </c>
    </row>
    <row r="858" spans="1:7" ht="15" customHeight="1">
      <c r="A858" s="110" t="s">
        <v>179</v>
      </c>
      <c r="B858" s="111"/>
      <c r="C858" s="111"/>
      <c r="D858" s="111"/>
      <c r="E858" s="112"/>
      <c r="F858" s="86">
        <f>F9+F213+F227+F279+F357+F471+F498+F701+F731+F818+F849</f>
        <v>4021617.6999999997</v>
      </c>
      <c r="G858" s="86">
        <f>G9+G213+G227+G279+G357+G471+G498+G701+G731+G818+G849</f>
        <v>1681376</v>
      </c>
    </row>
    <row r="859" spans="1:7" ht="19.5" customHeight="1">
      <c r="A859" s="69"/>
      <c r="B859" s="70"/>
      <c r="C859" s="71"/>
      <c r="D859" s="72"/>
      <c r="E859" s="72"/>
      <c r="F859" s="73"/>
      <c r="G859" s="107"/>
    </row>
    <row r="860" ht="15">
      <c r="F860" s="77"/>
    </row>
    <row r="861" ht="15">
      <c r="F861" s="77"/>
    </row>
    <row r="863" ht="15">
      <c r="F863" s="77"/>
    </row>
  </sheetData>
  <sheetProtection/>
  <mergeCells count="6">
    <mergeCell ref="C1:E1"/>
    <mergeCell ref="A5:G5"/>
    <mergeCell ref="F7:G7"/>
    <mergeCell ref="A858:E858"/>
    <mergeCell ref="C2:F2"/>
    <mergeCell ref="B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2016-07-11T12:21:23Z</cp:lastPrinted>
  <dcterms:created xsi:type="dcterms:W3CDTF">2007-06-21T04:52:44Z</dcterms:created>
  <dcterms:modified xsi:type="dcterms:W3CDTF">2016-09-13T10:17:58Z</dcterms:modified>
  <cp:category/>
  <cp:version/>
  <cp:contentType/>
  <cp:contentStatus/>
</cp:coreProperties>
</file>