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<sst xmlns="http://schemas.openxmlformats.org/spreadsheetml/2006/main" count="1484" uniqueCount="373">
  <si>
    <t>4.</t>
  </si>
  <si>
    <t>4.1.</t>
  </si>
  <si>
    <t>Подпрограмма I  «Физкультурно-массовая и спортивная работа»</t>
  </si>
  <si>
    <t>4.3.</t>
  </si>
  <si>
    <t>Подпрограмма III«Развитие инфраструктуры спорта»</t>
  </si>
  <si>
    <t>11.</t>
  </si>
  <si>
    <t>11.5.</t>
  </si>
  <si>
    <t>Подпрограмма 5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</si>
  <si>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11.6.</t>
  </si>
  <si>
    <t xml:space="preserve">Подпрограмма 6 "Развитие муниципальной службы городского округа Электросталь Московской области  на 2015-2019 годы"  </t>
  </si>
  <si>
    <t>4.2.</t>
  </si>
  <si>
    <t xml:space="preserve">Подпрограмма II«Подготовка спортивного резерва, спортивное совершенствование спортсменов» </t>
  </si>
  <si>
    <t>Основное мероприятие 3. "Создание безбарьерной среды в муниципальных учреждениях в сфере физической культуры и спорта"</t>
  </si>
  <si>
    <t>Основное мероприятие 1. "Вовлечение жителей Электростали в систематические занятия физической культурой и спортом"</t>
  </si>
  <si>
    <t>Основное мероприятие 2.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</si>
  <si>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1. "Создание условий для эффективной деятельности учреждений по работе с молодежью".</t>
  </si>
  <si>
    <t>Подпрограмма III «Обеспечивающая подпрограмма»</t>
  </si>
  <si>
    <t>2.3.</t>
  </si>
  <si>
    <t xml:space="preserve">Основное мероприятие 1. "Создание условий для повышения готовности молодежи к трудовой занятости"
</t>
  </si>
  <si>
    <t>Подпрограмма II  «Трудоустройство и временная занятость подростков и молодежи»</t>
  </si>
  <si>
    <t>2.2.</t>
  </si>
  <si>
    <t>Подпрограмма I «Мероприятия в сфере молодежной политики»</t>
  </si>
  <si>
    <t>Основное мероприятие 2. "Создание безбарьерной среды в муниципальных учреждениях в сфере культуры и искусства"</t>
  </si>
  <si>
    <t>Основное мероприятие 1. "Модернизация материально-технической базы муниципальных учреждений в сфере культуры и искусства"</t>
  </si>
  <si>
    <t>Подпрограмма VII «Укрепление материально-технической базы муниципальных учреждений в сфере культуры»</t>
  </si>
  <si>
    <t>1.7.</t>
  </si>
  <si>
    <t xml:space="preserve">Подпрограмма V «Мероприятия в сфере культуры и искусства» </t>
  </si>
  <si>
    <t>1.5.</t>
  </si>
  <si>
    <t>Основное мероприятие 1. "Обеспечение деятельности муниципальных культурно-досуговых учреждений"</t>
  </si>
  <si>
    <t xml:space="preserve">Подпрограмма IV «Организация деятельности культурно-досуговых учреждений» </t>
  </si>
  <si>
    <t>1.4.</t>
  </si>
  <si>
    <t xml:space="preserve">Подпрограмма III «Образование в муниципальных учреждениях дополнительного образования в сфере культуры  и искусства» </t>
  </si>
  <si>
    <t>1.3.</t>
  </si>
  <si>
    <t>Подпрограмма II «Организация работы библиотек муниципального учреждения «Централизованная библиотечная система»</t>
  </si>
  <si>
    <t>1.2.</t>
  </si>
  <si>
    <t xml:space="preserve">Подпрограмма I «Организация музейно-выставочной деятельности» </t>
  </si>
  <si>
    <t>1.1.</t>
  </si>
  <si>
    <t>1.</t>
  </si>
  <si>
    <t>Основное мероприятие 3. "Финансовая поддержка субъектов предпринимательства"</t>
  </si>
  <si>
    <t>Основное мероприятие 2. "Развитие инфраструктуры предпринимательства"</t>
  </si>
  <si>
    <t>Основное мероприятие 1. "Информационное и научно-методическое обеспечение субъектов предпринимательства"</t>
  </si>
  <si>
    <t>3.</t>
  </si>
  <si>
    <t>Основное мероприятие 2. "Создание условий для реализации полномочий органов местного самоуправления в сфере образования"</t>
  </si>
  <si>
    <t>Подпрограмма V «Обеспечивающая подпрограмма»</t>
  </si>
  <si>
    <t>5.4.</t>
  </si>
  <si>
    <t>Подпрограмма III «Дополнительное образование, воспитание и психолого-социальное сопровождение детей»</t>
  </si>
  <si>
    <t>5.3.</t>
  </si>
  <si>
    <t xml:space="preserve">Подпрограмма II «Общее образование» </t>
  </si>
  <si>
    <t>5.2.</t>
  </si>
  <si>
    <t>Подпрограмма I «Дошкольное образование»</t>
  </si>
  <si>
    <t>5.1.</t>
  </si>
  <si>
    <t>5.</t>
  </si>
  <si>
    <t>Основное мероприятие 3. "Обеспечение деятельности МФЦ"</t>
  </si>
  <si>
    <t xml:space="preserve">Основное мероприятие 2. "Создание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услуг"
</t>
  </si>
  <si>
    <t>6.</t>
  </si>
  <si>
    <t>7.</t>
  </si>
  <si>
    <t xml:space="preserve">Основное мероприятие 2. "Совершенствование системы организации дорожного движения"
</t>
  </si>
  <si>
    <t>8.</t>
  </si>
  <si>
    <t>9.</t>
  </si>
  <si>
    <t>9.1.</t>
  </si>
  <si>
    <t>Подпрограмма 1 "Профилактика преступлений и иных правонарушений"</t>
  </si>
  <si>
    <t>9.2.</t>
  </si>
  <si>
    <t>Подпрограмма 2. Обеспечение мероприятий гражданской обороны на территории городского округа Электросталь</t>
  </si>
  <si>
    <t>9.3.</t>
  </si>
  <si>
    <t>Подпрограмма 3. 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</t>
  </si>
  <si>
    <t>9.4.</t>
  </si>
  <si>
    <t>9.5.</t>
  </si>
  <si>
    <t>Подпрограмма 5. Развитие и совершенствование систем оповещения и информирования населения городского округа Электросталь Московской области</t>
  </si>
  <si>
    <t>10.</t>
  </si>
  <si>
    <t>Основное мероприятие 3. "Управление муниципальным долгом"</t>
  </si>
  <si>
    <t>Основное мероприятие 2. "Реализация комплекса мер, направленных на повышение эффективности бюджетных расходов городского округа Электросталь»</t>
  </si>
  <si>
    <t>11.1.</t>
  </si>
  <si>
    <t>Подпрограмма 1. Создание условий для устойчивого социально-экономического развития городского округа Электросталь</t>
  </si>
  <si>
    <t>11.2.</t>
  </si>
  <si>
    <t>Подпрограмма 2. «Охрана окружающей среды на территории городского округа Электросталь Московской области"</t>
  </si>
  <si>
    <t>11.3.</t>
  </si>
  <si>
    <t>Подпрограмма 3. «Информирование населения о деятельности органов местного самоуправления городского округа Электросталь Московской области»</t>
  </si>
  <si>
    <t>Основное мероприятие 4 "Информирование населения городского округа Электросталь по социально значимым вопросам"</t>
  </si>
  <si>
    <t>11.4.</t>
  </si>
  <si>
    <t>Подпрограмма 4 «Развитие архивного дела»</t>
  </si>
  <si>
    <t>Основное мероприятие 1. "Повышение эффективности предоставления государственных и муниципальных услуг в сфере архивного дела"</t>
  </si>
  <si>
    <t xml:space="preserve"> Основное мероприятие 2. "Развитие материально-технической базы муниципального архива"</t>
  </si>
  <si>
    <t>Основное мероприятие  2.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области".</t>
  </si>
  <si>
    <t>Основное мероприятие 4. "Внедрение систем электронного документооборота для обеспечения деятельности ОМСУ городского округа Электросталь Московской области"</t>
  </si>
  <si>
    <t>Основное мероприятие 5.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</si>
  <si>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6.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</si>
  <si>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2. "Совершенствование мер по противодействию коррупции на муниципальной службе по кадровым вопросам"</t>
  </si>
  <si>
    <t>11.7.</t>
  </si>
  <si>
    <t>Подпрограмма 7 "Обеспечивающая подпрограмма"</t>
  </si>
  <si>
    <t>Основное мероприятие 1. "Создание условий для реализации полномочий Администрации городского округа Электросталь Московской области"</t>
  </si>
  <si>
    <t>Основное мероприятие 2.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</si>
  <si>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11.8.</t>
  </si>
  <si>
    <t>Подпрограмма 8 «Создание условий для оказания медицинской помощи населению в городском округе Электросталь Московской области»</t>
  </si>
  <si>
    <t>12.</t>
  </si>
  <si>
    <t>12.1.</t>
  </si>
  <si>
    <t>Подпрограмма 1. Развитие имущественного комплекса муниципального образования «Городской округ  Электросталь Московской области»</t>
  </si>
  <si>
    <t>12.2.</t>
  </si>
  <si>
    <t>Подпрограмма 2.   Обеспечение земельными участками многодетных семей городского округа Электросталь Московской области</t>
  </si>
  <si>
    <t>12.3.</t>
  </si>
  <si>
    <t>Подпрограмма 3. Обеспечивающая подпрограмма.</t>
  </si>
  <si>
    <t>13.</t>
  </si>
  <si>
    <t>13.1.</t>
  </si>
  <si>
    <t>Подпрограмма 1. Обеспечение жильем молодых семей.</t>
  </si>
  <si>
    <t>Основное мероприятие 1. "Организационные мероприятия по обеспечению жильем молодых семей"</t>
  </si>
  <si>
    <t>Основное мероприятие 2. "Предоставление молодым семьям социальных выплат"</t>
  </si>
  <si>
    <t>13.2</t>
  </si>
  <si>
    <t>13.4.</t>
  </si>
  <si>
    <t>Подпрограмма 4. Переселение граждан из многоквартирных жилых домов, признанных аварийными в установленном законодательстве порядке</t>
  </si>
  <si>
    <t>13.5.</t>
  </si>
  <si>
    <t>13.6.</t>
  </si>
  <si>
    <t>14.</t>
  </si>
  <si>
    <t>14.1.</t>
  </si>
  <si>
    <t>Подпрограмма 1 "Развитие систем коммунальной инфраструктуры"</t>
  </si>
  <si>
    <t>14.2.</t>
  </si>
  <si>
    <t xml:space="preserve">Подпрограмма 2 "Содержание муниципального жилищного фонда"
</t>
  </si>
  <si>
    <t>14.3.</t>
  </si>
  <si>
    <t>Подпрограмма 3 "Капитальный ремонт общего имущества в многоквартирных домах"</t>
  </si>
  <si>
    <t>14.4.</t>
  </si>
  <si>
    <t>Подпрограмма 4 "Благоустройство и содержание территории городского округа"</t>
  </si>
  <si>
    <t>14.5.</t>
  </si>
  <si>
    <t>Подпрограмма 5 "Энергосбережение и повышение энергетической эффективности на территории городского округа"</t>
  </si>
  <si>
    <t>14.6.</t>
  </si>
  <si>
    <t>Подпрограмма 6 "Обеспечивающая подпрограмма"</t>
  </si>
  <si>
    <t>15.</t>
  </si>
  <si>
    <t>15.1.</t>
  </si>
  <si>
    <t>15.2.</t>
  </si>
  <si>
    <t>15.3.</t>
  </si>
  <si>
    <t xml:space="preserve">Подпрограмма 1 «Содержание муниципальных автомобильных дорог в городском округе Электросталь Московской области» </t>
  </si>
  <si>
    <t xml:space="preserve">Подпрограмма 2 «Ремонт муниципальных автомобильных дорог в городском округе Электросталь Московской области» </t>
  </si>
  <si>
    <t xml:space="preserve">Подпрограмма 3 «Содержание и ремонт дворовых территорий и проездов к дворовым территориям в городском округе Электросталь Московской области»
</t>
  </si>
  <si>
    <t>Основное мероприятие 3 "Развитие потребительского рынка и услуг"</t>
  </si>
  <si>
    <t>Основное мероприятие 5 "Праздничное оформление города"</t>
  </si>
  <si>
    <t>Основное мероприятие 1. "Обеспечение рационального использования имущественного комплекса".</t>
  </si>
  <si>
    <t>Основное мероприятие 2. "Оптимизация использования земельных ресурсов".</t>
  </si>
  <si>
    <t>Основное мероприятие 3. "Обеспечение планового поступления неналоговых доходов в бюджет  городского округа Электросталь Московской области".</t>
  </si>
  <si>
    <t>Основное мероприятие 1. "Создание условий для реализации полномочий органов местного самоуправления в сфере земельно-имущественных отношений"</t>
  </si>
  <si>
    <t xml:space="preserve">Основное мероприятие 3. "Предоставление молодым семьям дополнительных социальных выплат" </t>
  </si>
  <si>
    <t>13.3</t>
  </si>
  <si>
    <t>Основное мероприятие 1. "Реализация мероприятий, направленных на переселение граждан, проживающих в аварийном жилищном фонде"</t>
  </si>
  <si>
    <t>Основное мероприятие 1. "Реализация мероприятий, направленных на комплексное освоение земельных участков в целях жилищного строительства и развитие застроенных территорий"</t>
  </si>
  <si>
    <t>Основное мероприятие 1. "Ремонт жилых помещений муниципального жилищного фонда"</t>
  </si>
  <si>
    <t>Основное мероприятие 5. "Обновление и увеличение парка коммунальной техники"</t>
  </si>
  <si>
    <t xml:space="preserve">Основное мероприятие 1. "Создание механизмов стимулирования энергосбережения и повышения энергетической эффективности"
</t>
  </si>
  <si>
    <t>Основное мероприятие 1. "Создание условий для реализации полномочий органов местного самоуправления в сфере жилищно-коммунального хозяйства"</t>
  </si>
  <si>
    <t>Подпрограмма 4. Обеспечение пожарной безопасности на территории городского округа Электросталь Московской области</t>
  </si>
  <si>
    <t>Основное мероприятие 3 "Информирование населения о деятельности органов местного самоуправления городского округа Электросталь Московской области в  электронных средствах массовой информации"</t>
  </si>
  <si>
    <t>Основное мероприятие 1. "Организационные мероприятия по предоставлению жилых помещений гражданам, стоящим в очереди на улучшение жилищных условий в городском округе Электросталь Московской области"</t>
  </si>
  <si>
    <t>13.7.</t>
  </si>
  <si>
    <t>Основное мероприятие 2 "Предоставление отдельным категориям граждан жилищных субсидий на погашение первоначального взноса по ипотечному жилищному кредиту"</t>
  </si>
  <si>
    <t>Основное мероприятие 1 "Проведение мероприятий экологической направленности"</t>
  </si>
  <si>
    <t>Основное мероприятие 2. "Формирование и развитие системы непрерывного экологического образования, воспитания и просвещения населения"</t>
  </si>
  <si>
    <t>Основное мероприятие 3 "Природоохранные мероприятия на водоемах"</t>
  </si>
  <si>
    <t>Основное мероприятие 4 "Охрана, восстановление и содержание зеленых насаждений"</t>
  </si>
  <si>
    <t>Основное мероприятие 5. "Предоставление мер социальной поддержки отдельным категориям обучающихся"</t>
  </si>
  <si>
    <t>Основное мероприятие 7.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</si>
  <si>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 8. "Мероприятия по выявлению и развитию талантов детей"</t>
  </si>
  <si>
    <t>Основное мероприятие 3. "Развитие кадрового потенциала"</t>
  </si>
  <si>
    <t xml:space="preserve">Основное мероприятие 5. "Реализация мер, направленных на раннее выявление алкогольной и наркотической зависимости у детей"
</t>
  </si>
  <si>
    <t>Основное мероприятие 6. "Реализация комплекса мер по обеспечению равных прав детей на организованный досуг, отдых и оздоровление"</t>
  </si>
  <si>
    <t>Основное мероприятие 4 "Привлечение инвесторов для строительства и реконструкции объектов   потребительского рынка и услуг"</t>
  </si>
  <si>
    <t>Основное мероприятие 6 "Оказание адресной социальной помощи"</t>
  </si>
  <si>
    <t>Основное мероприятие 7 "Оказание иной адресной помощи"</t>
  </si>
  <si>
    <t>Основное мероприятие 8 "Развитие сферы муниципальных закупок"</t>
  </si>
  <si>
    <t>Основное мероприятие 9 "Внедрение Стандарта развития конкуренции"</t>
  </si>
  <si>
    <t>Основное мероприятие 10 "Реализация полномочий в сфере похоронного дела"</t>
  </si>
  <si>
    <t>Основное мероприятие 6. "Строительство, капитальный ремонт и укрепление материально-технической базы объектов общего образования"</t>
  </si>
  <si>
    <t>Основное мероприятие 1. "Обеспечение деятельности учреждения".</t>
  </si>
  <si>
    <t>Подпрограмма 7. "Социальная ипотека"</t>
  </si>
  <si>
    <t>Задача 1. Обеспечение населения г.о. Электросталь библиотеками</t>
  </si>
  <si>
    <t xml:space="preserve">Задача 1. Увеличение доли представленных (во всех формах) зрителю музейных предметов в общем количестве музейных предметов основного фонда
</t>
  </si>
  <si>
    <t>Задача 1. Доля детей и молодёжи, получающих услуги художественного образования (в т.ч. музыкального)  в возрасте от 5 до 22 лет, от общего количества детей и молодёжи в возрасте от 5 до 22 лет</t>
  </si>
  <si>
    <t>Основное мероприятие 1. Обеспечение деятельности муниципальных учреждений  дополнительного образования в сфере культуры  и искусства</t>
  </si>
  <si>
    <t>Задача 1. Обеспечение населения г.о. Электросталь клубами и учреждениями клубного типа</t>
  </si>
  <si>
    <t>Задача 1. Увеличение численности участников культурно-досуговых мероприятий</t>
  </si>
  <si>
    <t>Основное мероприятие 2. "Библиотечная деятельность и сохранность библиотечных фондов"</t>
  </si>
  <si>
    <t>Основное мероприятие 1. "Музейно-выставочная деятельность".</t>
  </si>
  <si>
    <t>Основное мероприятие 3. "Дополнительное образование в муниципальных учреждениях  дополнительного образования в сфере культуры и искусства".</t>
  </si>
  <si>
    <t>Основное мероприятие 4. "Проведение массовых мероприятий, организация досуга, поддержка и развитие творческого потенциала жителей города".</t>
  </si>
  <si>
    <t>Задача 1. Снижение доли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</si>
  <si>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Задача 1. Увеличение доли молодых граждан, принявших участие в мероприятиях, направленных на патриотическое и духовно-нравственное воспитание молодежи, поддержку талантливой молодежи, молодежных социально значимых инициатив, формирование здорового образа жизни, гармоничного развития личности, профилактику противоправного поведения в молодежной среде, организацию отдыха, досуга и занятости подростков и молодежи</t>
  </si>
  <si>
    <t>Основное мероприятие 1. "Содействие патриотическому и духовно-нравственному воспитанию, поддержка социально значимых инициатив, профилактика противоправного поведения"</t>
  </si>
  <si>
    <t xml:space="preserve">Задача 1. Трудоустройство несовершеннолетних, укрепление социальной ответственности, трудовая и социальная адаптация молодежи, профессиональное самоопределение молодежи.
</t>
  </si>
  <si>
    <t>Задача 1. Использование муниципального имущества при реализации муниципальной программы, укрепление материально-технической базы учреждений по работе с молодежью</t>
  </si>
  <si>
    <t xml:space="preserve">Задача 2. Увеличение доли оборота малых и средних предприятий в общем обороте по полному кругу предприятий городского округа
</t>
  </si>
  <si>
    <t xml:space="preserve">Задача 1. Увеличение количества субъектов малого и среднего предпринимательства, осуществляющих 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
</t>
  </si>
  <si>
    <t xml:space="preserve">Задача 1. Увеличение доли населения, систематически занимающихся физической культурой и спортом
</t>
  </si>
  <si>
    <t>Основное мероприятие 3. "Создание условий для  оказания услуг населению на спортивных сооружениях и услуг по организации  и проведению физкультурных, спортивных и массовых мероприятий"</t>
  </si>
  <si>
    <t>Основное мероприятие 1 "Обеспечение деятельности муниципальных образовательных учреждений дополнительного образования детей в сфере физической культуры и спорта"</t>
  </si>
  <si>
    <t xml:space="preserve">Задача 1. Увеличение количества спортсменов городского округа Электросталь, включенных в состав сборных команд Московской области и Российской Федерации по видам спорта 
</t>
  </si>
  <si>
    <t xml:space="preserve">Задача 1. Развитие инфраструктуры для занятий физической культурой и спортом массовым спортом, посредством
строительства и реконструкции объектов спорта
</t>
  </si>
  <si>
    <t>Основное мероприятие 1 "Строительство, реконструкция и капитальный ремонт объектов спорта"</t>
  </si>
  <si>
    <t>Основное мероприятие 2 "Укрепление материально-технической базы  муниципальных физкультурно-спортивных учреждений, организаций и спортивных сооружений"</t>
  </si>
  <si>
    <t xml:space="preserve">Задача 1. Снижение доли детей в возрасте от 3 до 7 лет, не получающих дошкольное образование
</t>
  </si>
  <si>
    <t>Основное мероприятие 1 "Создание и развитие объектов дошкольного образования (включая капитальный ремонт, реконструкцию со строительством пристроек)"</t>
  </si>
  <si>
    <t>Основное мероприятие 2 "Финансовое обеспечение реализации прав граждан на получение общедоступного и бесплатного дошкольного образования"</t>
  </si>
  <si>
    <t>Основное мероприятие 3 "Обеспечение реализации федерального государственного образовательного стандарта дошкольного образования"</t>
  </si>
  <si>
    <t xml:space="preserve">Задача 2. Увеличение доли воспитанников дошкольных образовательных организаций, обучающихся по программам, соответствующим требованиям федерального образовательного стандарта дошкольного образования
</t>
  </si>
  <si>
    <t xml:space="preserve">Задача 1. Увеличение доли обучающихся по федеральным государственным образовательным стандартам
</t>
  </si>
  <si>
    <t>Основное мероприятие 1. "Финансовое обеспечение деятельности муниципальных образовательных организаций"</t>
  </si>
  <si>
    <t>Основное мероприятие 2.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</t>
  </si>
  <si>
    <t>Основное мероприятие 3. "Обеспечение развития инновационной инфраструктуры общего образования"</t>
  </si>
  <si>
    <t>Основное мероприятие 4. "Предоставление мер социальной поддержки обучающихся в образовательных организациях"</t>
  </si>
  <si>
    <t xml:space="preserve">Задача 2. Снижение доли обучающихся в муниципальных общеобразовательных организациях, занимающихся во вторую смену
</t>
  </si>
  <si>
    <t xml:space="preserve">Задача 3. Увеличение доли педагогов, использующих новые технологии образования
</t>
  </si>
  <si>
    <t xml:space="preserve">Задача 1. Увеличение доли детей в возрасте от 5 до 18 лет, обучающихся по дополнительным образовательным программам
</t>
  </si>
  <si>
    <t>Основное мероприятие 2."Капитальный, текущий ремонт и укрепление метериально-технической базы организаций дополнительного образования</t>
  </si>
  <si>
    <t xml:space="preserve">Задача 2. Снижение удельного веса подростковой преступности
</t>
  </si>
  <si>
    <t xml:space="preserve">Основное мероприятие 4.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
</t>
  </si>
  <si>
    <t xml:space="preserve">Задача 3. Увеличение доли детей, привлекаемых к участию в творческих мероприятиях
</t>
  </si>
  <si>
    <t xml:space="preserve">Задача 1. Повышение качества эффективности муниципальных услуг в системе образования городского округа Электросталь Московской области
</t>
  </si>
  <si>
    <t>Основное мероприятие 1.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Электросталь".</t>
  </si>
  <si>
    <t>Основное мероприятие 3. "Методическое, информационное сопровождение и мониторинг реализации муниципальной программы, распространение ее результатов"</t>
  </si>
  <si>
    <t>Задача 1. Повышение уровня удовлетворенности гражданами и юридическими лицами качеством предоставления государственных и муниципальных услуг, в том числе на базе многофункциональных центров</t>
  </si>
  <si>
    <t>Основное мероприятие 1. "Реализация общесистемных мер по повышению качества и доступности государственных и муниципальных услуг, совершенствованию муниципального контроля"</t>
  </si>
  <si>
    <t xml:space="preserve">Задача 2. Обеспечение доступа 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
</t>
  </si>
  <si>
    <t xml:space="preserve">Задача 1. Снижение социального риска от ДТП
</t>
  </si>
  <si>
    <t xml:space="preserve">Задача 1. Организация транспортного обслуживания населения, повышение транспортной мобильности населения
</t>
  </si>
  <si>
    <t xml:space="preserve">Основное мероприятие 1.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
</t>
  </si>
  <si>
    <t>Задача 1: Снижение количества преступлений и иных правонарушений на территории городского округа Электросталь</t>
  </si>
  <si>
    <t xml:space="preserve">Основное мероприятие 1. "Повышение степени защищенности социально-значимых объектов и мест с массовым пребыванием людей"
</t>
  </si>
  <si>
    <t>Основное мероприятие 2. "Снижение уровня подростковой (молодежной) преступности"</t>
  </si>
  <si>
    <t xml:space="preserve">Основное мероприятие 4. "Повышение мер по охране общественного порядка и обеспечению общественной безопасности в целях увеличения уровня раскрываемости преступлений" </t>
  </si>
  <si>
    <t xml:space="preserve">Основное мероприятие 5.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 </t>
  </si>
  <si>
    <t xml:space="preserve">Основное мероприятие 6. "Повышение эффективности проведения профилактических мероприятий по выявлению наркопотребителей и снижению уровня наркотизации общества" </t>
  </si>
  <si>
    <t xml:space="preserve">Задача 1. Повышение степени обеспеченности запасами материально-технических, продовольственных, медицинских и иных средств для целей гражданской обороны
</t>
  </si>
  <si>
    <t>Основное мероприятие 1 "Подготовка и обучение населения и организаций в области ГО и ЧС"</t>
  </si>
  <si>
    <t>Основное мероприятие 2 "Создание и содержание в целях ГО резерва запасов  МТС, продовольственных, медицинских и иных средств"</t>
  </si>
  <si>
    <t xml:space="preserve">Задача 1. Увеличение степени готовности сил и средств городского округа к предупреждению и ликвидации чрезвычайных ситуаций на территории городского округа Электросталь Московской области
</t>
  </si>
  <si>
    <t>Основное мероприятие 1. 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характера)"</t>
  </si>
  <si>
    <t xml:space="preserve">Задача 2. Увеличение количества безопасных мест массового отдыха людей на водных объектах, расположенных на территории городского округа Электросталь Московской области
</t>
  </si>
  <si>
    <t>Основное мероприятие 2. "Обеспечение безопасности на водных объектах"</t>
  </si>
  <si>
    <t xml:space="preserve">Задача 1. Снижение доли пожаров, произошедших на территории городского округа от общего числа происшествий и чрезвычайных ситуаций  на территории городского округа
</t>
  </si>
  <si>
    <t>Основное мероприятие 1. "Обеспечение мер пожарной безопасности в границах городского округа"</t>
  </si>
  <si>
    <t xml:space="preserve">Задача 1. Увеличение охвата населения городского округа централизованным оповещением и информированием при чрезвычайных ситуациях или угрозе их возникновения
</t>
  </si>
  <si>
    <t>Основное мероприятие 1. "Создание комплексной системы экстренного оповещения населения (КСЭОН) и совершенствование местной системы оповещения населения городского округа"</t>
  </si>
  <si>
    <t xml:space="preserve">Задача 2. Сокращение среднего времени совместного реагирования нескольких экстренных оперативных служб на обращения населения по единому номеру «112» на территории городского округа
</t>
  </si>
  <si>
    <t>Основное мероприятие 2. "Развертывание системы обеспечения вызова экстренных оперативных служб по единому номеру «112»</t>
  </si>
  <si>
    <t xml:space="preserve">Задача 1. Обеспечение сбалансированности и устойчивости бюджета  городского округа Электросталь 
</t>
  </si>
  <si>
    <t>Основное мероприятие 1. "Реализация комплекса мер , направленных на обеспечение сбалансированности и устойчивости бюджета городского округа"</t>
  </si>
  <si>
    <t xml:space="preserve">Задача 2. Повышение эффективности бюджетных расходов   городского округа Электросталь
</t>
  </si>
  <si>
    <t>Основное мероприятие 4. "Создание условий для реализации полномочий по формированию, утверждению и исполнению городского бюджета"</t>
  </si>
  <si>
    <t>Задача 1. Привлечение инвестиций в развитие городского округа Электросталь Московской области</t>
  </si>
  <si>
    <t>Задача 2. Рост инфраструктуры потребительского рынка путем увеличения обеспеченности населения торговыми площадями</t>
  </si>
  <si>
    <t>Задача 3. Формирование благоприятного облика городского округа Электросталь</t>
  </si>
  <si>
    <t>Задача 4. Оказание социальной помощи отдельным категориям граждан городского округа Электросталь</t>
  </si>
  <si>
    <t>Задача 5. Увеличение доли проведенных конкурентных процедур от общего количества осуществленных закупок</t>
  </si>
  <si>
    <t>Задача 6. Внедрение Стандарта развития конкуренции на территории городского  округа Электросталь Московской области</t>
  </si>
  <si>
    <t>Задача 7. Обеспечение соответствия кладбищ, расположенных на территории городского округа Электросталь, требованиям порядка деятельности общественных кладбищ и крематориев на территории Московской области</t>
  </si>
  <si>
    <t>Задача 1. Увеличение количества мероприятий, направленных на улучшение экологической обстановки на территории городского округа</t>
  </si>
  <si>
    <t>Основное мероприятие 5 "Рекультивация полигона ТБО"</t>
  </si>
  <si>
    <t>Задача 1. Рост среднемесячного охвата целевой аудитории (совершеннолетние жители муниципального образования Московской области (18+) печатными и электронными средствами массовой информации</t>
  </si>
  <si>
    <t>Задача 2. Обеспечение праздничного и тематического оформления территории городского округа Электросталь Московской области</t>
  </si>
  <si>
    <t>Задача 1. Соблюдение нормативных условий, обеспечивающих постоянное (вечное) хранение документов в муниципальном архиве</t>
  </si>
  <si>
    <t>Задача 1. Обеспечение работников органов местного самоуправления городского округа Электросталь  Московской области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</si>
  <si>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Задача 1. Повышение эффективности муниципальной службы в городском округе Электросталь Московской области</t>
  </si>
  <si>
    <t>Задача 1. Повышение эффективности организационного, нормативного, правового и финансового обеспечения деятельности Администрации городского округа Электросталь Московской области</t>
  </si>
  <si>
    <t>Задача 1. Снижение дефицита медицинских кадров в лечебных учреждениях городского округа Электросталь</t>
  </si>
  <si>
    <t>Задача 2. Повышение эффективности медицинских услуг, объемы, виды и качество которых должны соответствовать уровню заболеваемости и потребностям населения городского округа Электросталь</t>
  </si>
  <si>
    <t>Основное мероприятие 1. Создание благоприятного инвестиционного климата</t>
  </si>
  <si>
    <t>Основное мероприятие 2. Создание и развитие индустриальных парков</t>
  </si>
  <si>
    <t>Основное мероприятие 5. "Реализация комплекса мер, направленных на создание благоприятного облика городского округа Электросталь.".</t>
  </si>
  <si>
    <t>Основное мероприятие 1 "Создание и развитие комплексной системы информирования населения о деятельности органов государственной власти Московской области и органов местного самоуправления муниципального образования городской округ Электросталь Московской области, модернизация средств массовой информации"</t>
  </si>
  <si>
    <t>Основное мероприятие 2 "Информирование населения о деятельности органов местного самоуправления городского округа Электросталь Московской области в печатных средствах массовой информации"</t>
  </si>
  <si>
    <t>Основное мероприятие 1.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</si>
  <si>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 3.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</si>
  <si>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7. "Внедрение отраслевых сегментов РГИС МО на уровне муниципальных образований"</t>
  </si>
  <si>
    <t>Основное мероприятие 1. "Развитие нормативной правовой базы по вопросам муниципальной службы"</t>
  </si>
  <si>
    <t>Основное мероприятие 3. "Совершенствование формирования и подготовки кадрового резерва на муниципальной службе, резерва управленческих кадров в муниципальном образовании"</t>
  </si>
  <si>
    <t>Основное мероприятие 4. "Совершенствование профессионального развития муниципальных служащих"</t>
  </si>
  <si>
    <t>Основное мероприятие 5. "Повышение мотивации к исполнению должностных обязанностей муниципальных служащих"</t>
  </si>
  <si>
    <t>Основное мероприятие 3. "Обеспечение функционирования инженерных коммуникаций и транспортной инфраструктуры для деятельности медицинских организаций"</t>
  </si>
  <si>
    <t>Основное мероприятие 2. "Развитие системы медицинской профилактики инфекционных заболеваний и формирование здорового образа жизни у населения"</t>
  </si>
  <si>
    <t>Основное мероприятие 1. "Социальная поддержка медицинских работников"</t>
  </si>
  <si>
    <t xml:space="preserve">Задача 1. Увеличение доходов в бюджет городского округа Электросталь Московской области от приватизации имущества и продажи права аренды земельных участков 
</t>
  </si>
  <si>
    <t>Задача 1. Предоставление в собственность бесплатно многодетным семьям городского округа Электросталь Московской области земельных участков для индивидуального жилищного строительства, ведения садоводства и дачного хозяйства Московской области</t>
  </si>
  <si>
    <t xml:space="preserve">Задача 1. Обеспечение эффективности деятельности Комитета имущественных отношений Администрации городского округа Электросталь Московской области  по реализации возложенных на него полномочий
</t>
  </si>
  <si>
    <t>Основное мероприятие 2. "Создание условий для выполнения  иных функций в сфере  земельно-имущественных отношений, связанных с реализацией вопросов местного значения городского округа Электросталь"</t>
  </si>
  <si>
    <t>Основное мероприятие 3. "Создание условий для выполнения государственных полномочий, связанных с осуществлением деятельности в области земельно-имущественных отношений  г.о. Электросталь Московской области"</t>
  </si>
  <si>
    <t>Подпрограмма 2. Предоставление жилых помещений гражданам, стоящим в очереди на улучшение жилищных условий в городском округе Электросталь Московской области</t>
  </si>
  <si>
    <t>Подпрограмма 3. Обеспечение жильем детей-сирот и детей, оставшихся без попечения родителей, а также лиц из их числа</t>
  </si>
  <si>
    <t xml:space="preserve">Подпрограмма 5. Комплексное освоение земельных участков в целях жилищного строительства и развитие застроенных территорий
</t>
  </si>
  <si>
    <t>Подпрограмма 6. Обеспечение жильем ветеранов, инвалидов и семей, имеющих детей – инвалидов</t>
  </si>
  <si>
    <t xml:space="preserve">Задача 1. Предоставление молодым семьям социальных выплат на приобретение жилого помещения или строительство индивидуального жилого дома
</t>
  </si>
  <si>
    <t xml:space="preserve">Задача 1. Предоставление гражданам, стоящим в очереди на улучшение жилищных условий в городском округе Электросталь Московской области жилых помещений по договорам социального найма
</t>
  </si>
  <si>
    <t>Задача 1.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</si>
  <si>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1. "Приобретение в муниципальную собственность жилых помещений для детей-сирот, детей, оставшихся без попечения родителей, и лицам из их числа"</t>
  </si>
  <si>
    <t>Основное мероприятие 2. "Организационные мероприятия по предоставлению жилых помещений детям-сиротам, детям, оставшимся без попечения родителей и лицам из их числа"</t>
  </si>
  <si>
    <t xml:space="preserve">Задача 1. Переселение граждан из аварийного жилищного фонда
</t>
  </si>
  <si>
    <t xml:space="preserve">Задача 1. Повышение уровня обеспеченности населения городского округа  жильем, защита прав граждан на жилище
</t>
  </si>
  <si>
    <t xml:space="preserve">Задача 1. Обеспечение жильем ветеранов и инвалидов Великой Отечественной войны, членов семей погибших ( умерших) инвалидов и участников Великой Отечественной войны, инвалидов и ветеранов боевых действий, инвалидов и семей, имеющих детей-инвалидов
</t>
  </si>
  <si>
    <t>Основное мероприятие 1. "Организационные мероприятия по обеспечению жильем ветеранов, инвалидов и семей, имеющих детей - инвалидов"</t>
  </si>
  <si>
    <t>Основное мероприятие 2. "Оказание государственной поддержки по обеспечению жильем отдельных категорий граждан, установленных ФЗ от 12.01.1995 № 5-ФЗ «О ветеранах» , в соответствии с Указом Президента РФ от 07.05.2008 № 714 «Об обеспечении жильем ветеранов Великой Отечественной войны 1941-1945 годов»"</t>
  </si>
  <si>
    <t xml:space="preserve"> Основное мероприятие 3. "Оказание государственной поддержки по обеспечению жильем отдельных категорий ветеранов, инвалидов и семей, имеющих детей – инвалидов в соответствии с Федеральными законами от 12.01.1995 № 5-ФЗ «О ветеранах», от24.12.1995 № 181-ФЗ « О социальной защите инвалидов в РФ»"</t>
  </si>
  <si>
    <t xml:space="preserve">Задача 1. Оказание государственной поддержки отдельным категориям граждан в приобретении (строительстве) жилья с использованием ипотечных жилищных кредитов
</t>
  </si>
  <si>
    <t>Основное мероприятие 1 "Организационные мероприятия по предоставлению государственной поддержки отдельным категориям граждан на улучшение жилищных условий с использованием ипотечных кредитов"</t>
  </si>
  <si>
    <t>Основное мероприятие 3 "Предоставление отдельным категориям граждан субсидии на погашение основного долга по ипотечному жилищному кредиту на приобретение (строительство) жилого помещения".</t>
  </si>
  <si>
    <t>Задача 1. Увеличение доли населения, обеспеченного доброкачественной питьевой водой</t>
  </si>
  <si>
    <t>Основное мероприятие 1. "Реализация мероприятий, направленных на увеличение доли населения, обеспеченного доброкачественной питьевой водой"</t>
  </si>
  <si>
    <t>Основное мероприятие 2. Реализация мероприятий, направленных на развитие систем коммунальной инфраструктуры</t>
  </si>
  <si>
    <t xml:space="preserve">Задача 1. Обеспечение сохранности муниципального жилищного фонда, соответствия жилых помещений муниципального жилищного фонда установленным санитарным и ттехническим правилам и нормам, иным требованиям законодательства Российской Федерации и Московской области                             </t>
  </si>
  <si>
    <t xml:space="preserve">Основное мероприятие 2. "Установка пандусов для инвалидов и других маломобильных групп населения" </t>
  </si>
  <si>
    <t xml:space="preserve">Задача 1. Создание безопасных и комфортных условий проживания граждан в многоквартирных домах, расположенных на   на территории городского округа </t>
  </si>
  <si>
    <t>Основное мероприятие 1. "Устранение  физического износа общего имущества в многоквартирных домах"</t>
  </si>
  <si>
    <t>Основное мероприятие 2. "Реализация новых механизмов финансирования капитального ремонта в многоквартирных домах"</t>
  </si>
  <si>
    <t>Задача 1. Повышение уровня благоустройства городского округа Электрсоталь, создание благоприятных и комфортных условий жизнедеятельности населения на территории городского округа Электросталь Московской области</t>
  </si>
  <si>
    <t>Основное мероприятие 1. "Содержание территориий общего пользования, определяющих внешний облик городского округа"</t>
  </si>
  <si>
    <t>Основное мероприятие  2. "Содержание и уход за зелеными насаждениями, расположенными на территории городского округа".</t>
  </si>
  <si>
    <t>Основное мероприятие  3. "Содержание мест  массового отдыха населения городского округа"</t>
  </si>
  <si>
    <t>Основное мероприятие 4. "Эксплуатация и ремонт линий наружного освещения, плата за потребленную энергию, эффективное и рациональное использование энергетических ресурсов на территориии городского округа"</t>
  </si>
  <si>
    <t>Задача 1. Эффективное и рациональное использование энергетических ресурсов в бюджетной сфере и жилищном фонде  городского округа Электросталь Московской области за счёт реализации энергосберегающих мероприятий.</t>
  </si>
  <si>
    <t xml:space="preserve">Основное мероприятие 2. "Повышение энергетической эффективности в муниципальных бюджетных учреждениях, подведомственных управлению образования Администрации городского округа Электросталь Московской области "
</t>
  </si>
  <si>
    <t xml:space="preserve">Основное мероприятие 3. "Повышение энергетической эффективности в муниципальных бюджетных учреждениях, подведомственных управлению по культуре, спорту и делам молодежи Администрации городского округа Электросталь Московской области" </t>
  </si>
  <si>
    <t>Основное мероприятие 4. "Реализация инвестиционных и производственных программ на объектах водоснабжения и водоотведения"</t>
  </si>
  <si>
    <t>Основное мероприятие 5. "Реализация инвестиционных и производственных программ на объектах теплоснабжения"</t>
  </si>
  <si>
    <t>Основное мероприятие 6. "Реализация энергосберегающих мероприятий по системе отопления в жилищном фонде"</t>
  </si>
  <si>
    <t>Основное мероприятие 7. "Реализация энергосберегающих мероприятий по системе горячего водоснабжения в жилищном фонде"</t>
  </si>
  <si>
    <t>Основное мероприятие 8. "Повышение энергетической эффективности по системе холодного водоснабжения в жилищном фонде"</t>
  </si>
  <si>
    <t>Основное мероприятие 9. "Реализация энергосберегающих мероприятйи по электроснабжению в жилищном фонде"</t>
  </si>
  <si>
    <t>Основное мероприятие 10. "Повышение тепловой защиты зданий в жилищном фонде"</t>
  </si>
  <si>
    <t>Основное мероприятие 11. "Перевод транспорта на потребление газового и альтернативного топлива"</t>
  </si>
  <si>
    <t>Основное мероприятие 12. "Повышение энергетической эффективности в системе наружного освещения"</t>
  </si>
  <si>
    <t>Задача 1.  Выполнение полномочий главного распорядителя средств бюджета городского округа, обеспечение выполнения функций подведомственного казенного учреждения, оказание дополнительных мер социальной поддержки и социальной помощи отдельным категориям граждан .</t>
  </si>
  <si>
    <t>Основное мероприятие 2. "Создание условий для выполнения полномочий, связанных с предоставлением гражданам субсидий на оплату жилого помещения и коммунальных услуг"</t>
  </si>
  <si>
    <t>Задача 1. Обеспечение выполнения работ по содержанию муниципальных автомобильных дорог в соответствии с установленными нормативными документами, устанавливающие требования к качеству выполняемых работ и применяемых материалов</t>
  </si>
  <si>
    <t>Основное мероприятие 1. "Выполнение работ по содержанию муниципальных автомобильных дорог"</t>
  </si>
  <si>
    <t>Основное мероприятие 2. "Работы по устройству недостающих подводящих тротуаров около наземных пешеходных переходов"</t>
  </si>
  <si>
    <t xml:space="preserve">Задача 1. Обеспечение прироста протяженности муниципальных автомобильных дорог, отвечающих нормативным требованиям
</t>
  </si>
  <si>
    <t xml:space="preserve">Основное мероприятие 1. "Выполнение работ по ремонту муниципальных автомобильных дорог и тротуаров, расположенных в границах полос отвода муниципальных автомобильных дорог " </t>
  </si>
  <si>
    <t>Задача 1. Увеличение доли дворовых территорий многоквартирных домов и проездов к ним, отвечающих нормативным требованиям</t>
  </si>
  <si>
    <t>Основное мероприятие 1.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</si>
  <si>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Основное мероприятие 1."Финансовое обеспечение деятельности организаций дополнительного образования"</t>
  </si>
  <si>
    <t>Основное мероприятие 3.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</si>
  <si>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Основное мероприятие 1. 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приобретению земельных участков в муниципальную собственность городского округа Электросталь Московской области"</t>
  </si>
  <si>
    <t>Итого, в том числе</t>
  </si>
  <si>
    <t>бюджет Московской области</t>
  </si>
  <si>
    <t>внебюджетные источники</t>
  </si>
  <si>
    <t>федеральный бюджет</t>
  </si>
  <si>
    <r>
      <t xml:space="preserve">Сохранение и развитие культуры, искусства и народного творчества в городском округе Электросталь Московской области на 2014-2018 годы
</t>
    </r>
    <r>
      <rPr>
        <i/>
        <sz val="10"/>
        <rFont val="Times New Roman"/>
        <family val="1"/>
      </rPr>
      <t>Цель: Сохранение и развитие культуры, искусства и народного творчества в городском округе Электросталь Московской области</t>
    </r>
    <r>
      <rPr>
        <b/>
        <i/>
        <sz val="10"/>
        <rFont val="Times New Roman"/>
        <family val="1"/>
      </rPr>
      <t xml:space="preserve">
</t>
    </r>
  </si>
  <si>
    <r>
      <t xml:space="preserve">Молодежь Электростали на 2014-2018 годы
</t>
    </r>
    <r>
      <rPr>
        <i/>
        <sz val="10"/>
        <rFont val="Times New Roman"/>
        <family val="1"/>
      </rPr>
      <t>Цель: 
• создание условий для гражданского становления, социальной адаптации и интеграции молодежи в экономическую, общественную и политическую жизнь городского округа Электросталь Московской области;
• создание условий для повышения готовности молодежи к трудовой занятости;  
• обеспечение эффективного финансового, информационного, методического и кадрового сопровождения деятельности учреждений по работе с молодежью</t>
    </r>
    <r>
      <rPr>
        <b/>
        <sz val="10"/>
        <rFont val="Times New Roman"/>
        <family val="1"/>
      </rPr>
      <t>.</t>
    </r>
  </si>
  <si>
    <r>
      <t xml:space="preserve">Муниципальная программа развития и поддержки предпринимательства в городском округе Электросталь Московской области на 2014-2018 годы
</t>
    </r>
    <r>
      <rPr>
        <i/>
        <sz val="10"/>
        <rFont val="Times New Roman"/>
        <family val="1"/>
      </rPr>
      <t>Цель: Достижение устойчивого темпа роста развития предпринимательства, обеспечивающего повышение уровня жизни жителей города Электросталь</t>
    </r>
  </si>
  <si>
    <r>
      <t xml:space="preserve">Развитие физической культуры и спорта в городском округе Электросталь Московской области на 2014-2018 годы
</t>
    </r>
    <r>
      <rPr>
        <i/>
        <sz val="10"/>
        <rFont val="Times New Roman"/>
        <family val="1"/>
      </rPr>
      <t xml:space="preserve">Цель: Создание условий для занятий  физической культурой и спортом различных возрастных групп населения городского округа Электросталь путем  популяризации спорта
</t>
    </r>
  </si>
  <si>
    <r>
      <t xml:space="preserve">Развитие системы образования городского округа Электросталь на 2014-2018 годы
</t>
    </r>
    <r>
      <rPr>
        <i/>
        <sz val="10"/>
        <rFont val="Times New Roman"/>
        <family val="1"/>
      </rPr>
      <t>Цель: создание условий для получения качественного образования и успешной социализации детей</t>
    </r>
  </si>
  <si>
    <r>
      <t xml:space="preserve">Снижение административных барьеров, повышение качества и доступности предоставления государственных и муниципальных услуг, в том числе на базе муниципального казенного учреждения «Многофункциональный центр предоставления государственных и муниципальных услуг городского округа Электросталь Московской области» на 2014-2018 годы
</t>
    </r>
    <r>
      <rPr>
        <i/>
        <sz val="10"/>
        <rFont val="Times New Roman"/>
        <family val="1"/>
      </rPr>
      <t>Цель: Создание условий для снижения административных барьеров, повышение доступности и качества предоставления государственных и муниципальных услуг, в том числе и на базе муниципального казенного учреждения «Многофункциональный центр предоставления государственных и муниципальных услуг  городского округа Электросталь Московской области»  (далее – МКУ МФЦ)</t>
    </r>
  </si>
  <si>
    <r>
      <t xml:space="preserve">Повышение безопасности дорожного движения в 2014-2018 годах в городском округе Электросталь Московской области
</t>
    </r>
    <r>
      <rPr>
        <i/>
        <sz val="10"/>
        <rFont val="Times New Roman"/>
        <family val="1"/>
      </rPr>
      <t>Цель: Повышение безопасности дорожно-транспортного комплекса и снижения тяжести последствий дорожно-транспортных происшествий</t>
    </r>
  </si>
  <si>
    <r>
      <t xml:space="preserve">Безопасность городского округа Электросталь
</t>
    </r>
    <r>
      <rPr>
        <i/>
        <sz val="10"/>
        <rFont val="Times New Roman"/>
        <family val="1"/>
      </rPr>
      <t>Цель: Комплексное обеспечение безопасности населения и объектов на территории городского округа Электросталь Московской области, повышение уровня и результативности борьбы с преступностью</t>
    </r>
  </si>
  <si>
    <r>
      <t xml:space="preserve">Управление муниципальными  финансами городского округа Электросталь Московской области
</t>
    </r>
    <r>
      <rPr>
        <i/>
        <sz val="10"/>
        <rFont val="Times New Roman"/>
        <family val="1"/>
      </rPr>
      <t xml:space="preserve">Цель: Повышение качества управления муниципальными финансами городского округа Электросталь </t>
    </r>
  </si>
  <si>
    <t xml:space="preserve">Основное мероприятие 1. "Создание условий для безопасного движения транспортных средств и пешеходов.  
Содержание и управление дорожным хозяйством"
</t>
  </si>
  <si>
    <r>
      <t xml:space="preserve">Развитие и повышение  эффективности  управления муниципальным имуществом городского округа Электросталь Московской области на 2015-2019 годы
</t>
    </r>
    <r>
      <rPr>
        <i/>
        <sz val="10"/>
        <rFont val="Times New Roman"/>
        <family val="1"/>
      </rPr>
      <t>Цель: Повышение эффективности управления и распоряжения муниципальным имуществом, находящимся в собственности муниципального образования "городской округ Электросталь Московской области"</t>
    </r>
    <r>
      <rPr>
        <b/>
        <sz val="10"/>
        <rFont val="Times New Roman"/>
        <family val="1"/>
      </rPr>
      <t xml:space="preserve">
</t>
    </r>
  </si>
  <si>
    <r>
      <t xml:space="preserve">Жилище
</t>
    </r>
    <r>
      <rPr>
        <i/>
        <sz val="10"/>
        <rFont val="Times New Roman"/>
        <family val="1"/>
      </rPr>
      <t>Цель: Повышение доступности жилья для населения, обеспечение комфортных и безопасных условий проживания в городском округе Электросталь Московской области</t>
    </r>
  </si>
  <si>
    <r>
      <t xml:space="preserve">Содержание и развитие жилищно-коммунального хозяйства городского округа Электросталь Московской области на 2015-2019 годы
</t>
    </r>
    <r>
      <rPr>
        <i/>
        <sz val="10"/>
        <rFont val="Times New Roman"/>
        <family val="1"/>
      </rPr>
      <t>Цель: Обеспечение комфортных условий проживания, повышение качества и условий жизни населения на территории городского округа Электросталь Московской области</t>
    </r>
  </si>
  <si>
    <t>Объемы финансирования, тыс.рублей</t>
  </si>
  <si>
    <t>Источник финансирования</t>
  </si>
  <si>
    <t>ВСЕГО 
за 2016-2018 годы</t>
  </si>
  <si>
    <t>2016 год</t>
  </si>
  <si>
    <t>2017 год</t>
  </si>
  <si>
    <t>2018 год</t>
  </si>
  <si>
    <t>В пределах средств, предусматриваемых на основную деятельность Администрации городского округа Электросталь Московской области</t>
  </si>
  <si>
    <r>
      <t xml:space="preserve">Пассажирский транспорт  общего пользования на 2014 - 2018 годы
</t>
    </r>
    <r>
      <rPr>
        <i/>
        <sz val="10"/>
        <rFont val="Times New Roman"/>
        <family val="1"/>
      </rPr>
      <t>Цель: Повышение доступности и качества транспортных услуг для населения городского округа Электросталь Московской области</t>
    </r>
  </si>
  <si>
    <t xml:space="preserve">ИТОГО ПО МУНИЦИПАЛЬНЫМ ПРОГРАММАМ </t>
  </si>
  <si>
    <r>
      <t xml:space="preserve">Повышение эффективности деятельности органов местного самоуправления городского округа Электросталь Московской области
</t>
    </r>
    <r>
      <rPr>
        <i/>
        <sz val="10"/>
        <rFont val="Times New Roman"/>
        <family val="1"/>
      </rPr>
      <t>Цель: Повышение эффективности муниципального управления,
эффективная реализация структурными подразделениями Администрации городского округа Электросталь Московской области закрепленных полномочий</t>
    </r>
    <r>
      <rPr>
        <b/>
        <sz val="10"/>
        <rFont val="Times New Roman"/>
        <family val="1"/>
      </rPr>
      <t xml:space="preserve">
</t>
    </r>
  </si>
  <si>
    <t xml:space="preserve">Задача 2. Обеспечение надежности функционирования систем коммунальной инфраструктуры за счет снижения количества технологических сбоев в системах водоснабжения/ водоотведения/ теплоснабжения </t>
  </si>
  <si>
    <r>
      <t xml:space="preserve">Развитие и функционирование дорожного комплекса в городском округе Электросталь Московской области на 2015-2019 годы
</t>
    </r>
    <r>
      <rPr>
        <i/>
        <sz val="10"/>
        <rFont val="Times New Roman"/>
        <family val="1"/>
      </rPr>
      <t>Цель: Повышение безопасности дорожно-транспортного комплекса городского округа Электросталь Московской области, развитие и обеспечение устойчивого функционирования сети автомобильных дорог общего пользования местного значения городского округа Электросталь Московской области, формирование условий для беспрепятственного передвижения в городской среде маломобильных групп населения</t>
    </r>
    <r>
      <rPr>
        <b/>
        <sz val="10"/>
        <rFont val="Times New Roman"/>
        <family val="1"/>
      </rPr>
      <t xml:space="preserve">
</t>
    </r>
  </si>
  <si>
    <t>бюджет городского округа Электросталь</t>
  </si>
  <si>
    <t>Основное мероприятие 1. Обеспечение деятельности учреждения по  организации музейно-выставочной работы</t>
  </si>
  <si>
    <t xml:space="preserve">Задача 4. Организация работы и выполнение полномочий по формированию, утверждению и исполнению бюджета муниципального образования «Городской округ Электросталь Московской области»
</t>
  </si>
  <si>
    <t xml:space="preserve">Задача 3. Совершенствование  системы управления муниципальным долгом
</t>
  </si>
  <si>
    <t>Наименование Программы/Подпрограммы</t>
  </si>
  <si>
    <t>№ п/п</t>
  </si>
  <si>
    <t>Задача Программы/Подпрограммы</t>
  </si>
  <si>
    <t>Основные мерпориятия Программы/Подпрограммы</t>
  </si>
  <si>
    <t>Приложение 1
к Программе социально-экономического развития городского округа Электросталь Московской области 
на 2016-2018 годы</t>
  </si>
  <si>
    <t xml:space="preserve">Основные мероприятия, объемы и источники финансирования 
Программы  социально-экономического развития городского округа Электросталь Московской области 
на 2016-2018 годы </t>
  </si>
  <si>
    <t>В пределах средств, предусматриваемых на основную деятельность Администрации г.о.Электросталь Московской области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</si>
</sst>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Calibri"/>
      <family val="2"/>
    </font>
    <font>
      <i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2" fontId="3" fillId="33" borderId="10" xfId="0" applyNumberFormat="1" applyFont="1" applyFill="1" applyBorder="1" applyAlignment="1">
      <alignment vertical="top"/>
    </xf>
    <xf numFmtId="2" fontId="3" fillId="33" borderId="10" xfId="0" applyNumberFormat="1" applyFont="1" applyFill="1" applyBorder="1" applyAlignment="1">
      <alignment horizontal="right" vertical="top"/>
    </xf>
    <xf numFmtId="4" fontId="3" fillId="33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vertical="top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vertical="top"/>
    </xf>
    <xf numFmtId="4" fontId="2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>
      <alignment vertical="top"/>
    </xf>
    <xf numFmtId="4" fontId="3" fillId="33" borderId="10" xfId="0" applyNumberFormat="1" applyFont="1" applyFill="1" applyBorder="1" applyAlignment="1">
      <alignment vertical="top"/>
    </xf>
    <xf numFmtId="4" fontId="3" fillId="33" borderId="11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 vertical="top"/>
    </xf>
    <xf numFmtId="4" fontId="11" fillId="33" borderId="0" xfId="0" applyNumberFormat="1" applyFont="1" applyFill="1" applyAlignment="1">
      <alignment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6"/>
  <sheetViews>
    <sheetView tabSelected="1" view="pageBreakPreview" zoomScaleSheetLayoutView="100" workbookViewId="0" topLeftCell="A1">
      <selection activeCell="E1" sqref="E1:H1"/>
    </sheetView>
  </sheetViews>
  <sheetFormatPr defaultColWidth="9.140625" defaultRowHeight="15"/>
  <cols>
    <col min="1" max="1" width="4.8515625" style="19" customWidth="1"/>
    <col min="2" max="2" width="31.28125" style="19" customWidth="1"/>
    <col min="3" max="3" width="28.140625" style="20" customWidth="1"/>
    <col min="4" max="4" width="19.57421875" style="21" customWidth="1"/>
    <col min="5" max="7" width="15.28125" style="5" customWidth="1"/>
    <col min="8" max="8" width="14.7109375" style="5" customWidth="1"/>
    <col min="9" max="16384" width="9.140625" style="5" customWidth="1"/>
  </cols>
  <sheetData>
    <row r="1" spans="5:8" ht="66" customHeight="1">
      <c r="E1" s="48" t="s">
        <v>370</v>
      </c>
      <c r="F1" s="49"/>
      <c r="G1" s="49"/>
      <c r="H1" s="49"/>
    </row>
    <row r="2" spans="1:8" ht="61.5" customHeight="1">
      <c r="A2" s="38" t="s">
        <v>371</v>
      </c>
      <c r="B2" s="38"/>
      <c r="C2" s="38"/>
      <c r="D2" s="38"/>
      <c r="E2" s="38"/>
      <c r="F2" s="38"/>
      <c r="G2" s="38"/>
      <c r="H2" s="38"/>
    </row>
    <row r="3" spans="1:8" ht="28.5" customHeight="1">
      <c r="A3" s="50" t="s">
        <v>367</v>
      </c>
      <c r="B3" s="50" t="s">
        <v>366</v>
      </c>
      <c r="C3" s="50"/>
      <c r="D3" s="40" t="s">
        <v>351</v>
      </c>
      <c r="E3" s="39" t="s">
        <v>350</v>
      </c>
      <c r="F3" s="39"/>
      <c r="G3" s="39"/>
      <c r="H3" s="39"/>
    </row>
    <row r="4" spans="1:8" ht="48" customHeight="1">
      <c r="A4" s="50"/>
      <c r="B4" s="17" t="s">
        <v>368</v>
      </c>
      <c r="C4" s="17" t="s">
        <v>369</v>
      </c>
      <c r="D4" s="41"/>
      <c r="E4" s="16" t="s">
        <v>353</v>
      </c>
      <c r="F4" s="16" t="s">
        <v>354</v>
      </c>
      <c r="G4" s="16" t="s">
        <v>355</v>
      </c>
      <c r="H4" s="17" t="s">
        <v>352</v>
      </c>
    </row>
    <row r="5" spans="1:8" ht="17.25" customHeight="1">
      <c r="A5" s="30" t="s">
        <v>37</v>
      </c>
      <c r="B5" s="31" t="s">
        <v>337</v>
      </c>
      <c r="C5" s="31"/>
      <c r="D5" s="15" t="s">
        <v>333</v>
      </c>
      <c r="E5" s="8">
        <f aca="true" t="shared" si="0" ref="E5:G9">E10+E20+E30+E40+E50+E75</f>
        <v>141051.3</v>
      </c>
      <c r="F5" s="8">
        <f t="shared" si="0"/>
        <v>184044.1</v>
      </c>
      <c r="G5" s="8">
        <f t="shared" si="0"/>
        <v>135092.9</v>
      </c>
      <c r="H5" s="8">
        <f>SUM(E5:G5)</f>
        <v>460188.30000000005</v>
      </c>
    </row>
    <row r="6" spans="1:8" ht="26.25" customHeight="1">
      <c r="A6" s="30"/>
      <c r="B6" s="31"/>
      <c r="C6" s="31"/>
      <c r="D6" s="15" t="s">
        <v>362</v>
      </c>
      <c r="E6" s="8">
        <f t="shared" si="0"/>
        <v>136610.19999999998</v>
      </c>
      <c r="F6" s="8">
        <f t="shared" si="0"/>
        <v>109344.6</v>
      </c>
      <c r="G6" s="8">
        <f t="shared" si="0"/>
        <v>130174.59999999999</v>
      </c>
      <c r="H6" s="8">
        <f aca="true" t="shared" si="1" ref="H6:H69">SUM(E6:G6)</f>
        <v>376129.39999999997</v>
      </c>
    </row>
    <row r="7" spans="1:8" ht="25.5" customHeight="1">
      <c r="A7" s="30"/>
      <c r="B7" s="31"/>
      <c r="C7" s="31"/>
      <c r="D7" s="15" t="s">
        <v>334</v>
      </c>
      <c r="E7" s="8">
        <f t="shared" si="0"/>
        <v>0</v>
      </c>
      <c r="F7" s="8">
        <f t="shared" si="0"/>
        <v>70000</v>
      </c>
      <c r="G7" s="8">
        <f t="shared" si="0"/>
        <v>0</v>
      </c>
      <c r="H7" s="8">
        <f t="shared" si="1"/>
        <v>70000</v>
      </c>
    </row>
    <row r="8" spans="1:8" ht="15.75" customHeight="1">
      <c r="A8" s="30"/>
      <c r="B8" s="31"/>
      <c r="C8" s="31"/>
      <c r="D8" s="15" t="s">
        <v>336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1"/>
        <v>0</v>
      </c>
    </row>
    <row r="9" spans="1:8" s="6" customFormat="1" ht="27" customHeight="1">
      <c r="A9" s="30"/>
      <c r="B9" s="31"/>
      <c r="C9" s="31"/>
      <c r="D9" s="15" t="s">
        <v>335</v>
      </c>
      <c r="E9" s="8">
        <f t="shared" si="0"/>
        <v>4441.1</v>
      </c>
      <c r="F9" s="8">
        <f t="shared" si="0"/>
        <v>4699.5</v>
      </c>
      <c r="G9" s="8">
        <f t="shared" si="0"/>
        <v>4918.3</v>
      </c>
      <c r="H9" s="8">
        <f t="shared" si="1"/>
        <v>14058.900000000001</v>
      </c>
    </row>
    <row r="10" spans="1:8" s="6" customFormat="1" ht="16.5" customHeight="1">
      <c r="A10" s="29" t="s">
        <v>36</v>
      </c>
      <c r="B10" s="26" t="s">
        <v>35</v>
      </c>
      <c r="C10" s="26"/>
      <c r="D10" s="14" t="s">
        <v>333</v>
      </c>
      <c r="E10" s="9">
        <f aca="true" t="shared" si="2" ref="E10:G14">E15</f>
        <v>10063.6</v>
      </c>
      <c r="F10" s="9">
        <f t="shared" si="2"/>
        <v>8435</v>
      </c>
      <c r="G10" s="9">
        <f t="shared" si="2"/>
        <v>10852.4</v>
      </c>
      <c r="H10" s="9">
        <f t="shared" si="1"/>
        <v>29351</v>
      </c>
    </row>
    <row r="11" spans="1:8" s="6" customFormat="1" ht="26.25" customHeight="1">
      <c r="A11" s="29"/>
      <c r="B11" s="26"/>
      <c r="C11" s="26"/>
      <c r="D11" s="14" t="s">
        <v>362</v>
      </c>
      <c r="E11" s="9">
        <f t="shared" si="2"/>
        <v>10048.6</v>
      </c>
      <c r="F11" s="9">
        <f t="shared" si="2"/>
        <v>8435</v>
      </c>
      <c r="G11" s="9">
        <f t="shared" si="2"/>
        <v>10822.4</v>
      </c>
      <c r="H11" s="9">
        <f t="shared" si="1"/>
        <v>29306</v>
      </c>
    </row>
    <row r="12" spans="1:8" s="6" customFormat="1" ht="27.75" customHeight="1">
      <c r="A12" s="29"/>
      <c r="B12" s="26"/>
      <c r="C12" s="26"/>
      <c r="D12" s="14" t="s">
        <v>334</v>
      </c>
      <c r="E12" s="9">
        <f t="shared" si="2"/>
        <v>0</v>
      </c>
      <c r="F12" s="9">
        <f t="shared" si="2"/>
        <v>0</v>
      </c>
      <c r="G12" s="9">
        <f t="shared" si="2"/>
        <v>0</v>
      </c>
      <c r="H12" s="9">
        <f t="shared" si="1"/>
        <v>0</v>
      </c>
    </row>
    <row r="13" spans="1:8" s="6" customFormat="1" ht="15" customHeight="1">
      <c r="A13" s="29"/>
      <c r="B13" s="26"/>
      <c r="C13" s="26"/>
      <c r="D13" s="14" t="s">
        <v>336</v>
      </c>
      <c r="E13" s="9">
        <f t="shared" si="2"/>
        <v>0</v>
      </c>
      <c r="F13" s="9">
        <f t="shared" si="2"/>
        <v>0</v>
      </c>
      <c r="G13" s="9">
        <f t="shared" si="2"/>
        <v>0</v>
      </c>
      <c r="H13" s="9">
        <f t="shared" si="1"/>
        <v>0</v>
      </c>
    </row>
    <row r="14" spans="1:8" ht="28.5" customHeight="1">
      <c r="A14" s="29"/>
      <c r="B14" s="26"/>
      <c r="C14" s="26"/>
      <c r="D14" s="14" t="s">
        <v>335</v>
      </c>
      <c r="E14" s="9">
        <f t="shared" si="2"/>
        <v>15</v>
      </c>
      <c r="F14" s="9">
        <f t="shared" si="2"/>
        <v>0</v>
      </c>
      <c r="G14" s="9">
        <f t="shared" si="2"/>
        <v>30</v>
      </c>
      <c r="H14" s="9">
        <f t="shared" si="1"/>
        <v>45</v>
      </c>
    </row>
    <row r="15" spans="1:8" ht="17.25" customHeight="1">
      <c r="A15" s="28"/>
      <c r="B15" s="25" t="s">
        <v>169</v>
      </c>
      <c r="C15" s="25" t="s">
        <v>363</v>
      </c>
      <c r="D15" s="13" t="s">
        <v>333</v>
      </c>
      <c r="E15" s="3">
        <f>SUM(E16:E19)</f>
        <v>10063.6</v>
      </c>
      <c r="F15" s="3">
        <f>SUM(F16:F19)</f>
        <v>8435</v>
      </c>
      <c r="G15" s="3">
        <f>SUM(G16:G19)</f>
        <v>10852.4</v>
      </c>
      <c r="H15" s="3">
        <f t="shared" si="1"/>
        <v>29351</v>
      </c>
    </row>
    <row r="16" spans="1:8" ht="27.75" customHeight="1">
      <c r="A16" s="28"/>
      <c r="B16" s="25"/>
      <c r="C16" s="25"/>
      <c r="D16" s="13" t="s">
        <v>362</v>
      </c>
      <c r="E16" s="3">
        <v>10048.6</v>
      </c>
      <c r="F16" s="3">
        <v>8435</v>
      </c>
      <c r="G16" s="3">
        <v>10822.4</v>
      </c>
      <c r="H16" s="3">
        <f t="shared" si="1"/>
        <v>29306</v>
      </c>
    </row>
    <row r="17" spans="1:8" ht="27.75" customHeight="1">
      <c r="A17" s="28"/>
      <c r="B17" s="25"/>
      <c r="C17" s="25"/>
      <c r="D17" s="13" t="s">
        <v>334</v>
      </c>
      <c r="E17" s="3">
        <v>0</v>
      </c>
      <c r="F17" s="3">
        <v>0</v>
      </c>
      <c r="G17" s="3">
        <v>0</v>
      </c>
      <c r="H17" s="3">
        <f t="shared" si="1"/>
        <v>0</v>
      </c>
    </row>
    <row r="18" spans="1:8" ht="16.5" customHeight="1">
      <c r="A18" s="28"/>
      <c r="B18" s="25"/>
      <c r="C18" s="25"/>
      <c r="D18" s="13" t="s">
        <v>336</v>
      </c>
      <c r="E18" s="3">
        <v>0</v>
      </c>
      <c r="F18" s="3">
        <v>0</v>
      </c>
      <c r="G18" s="3">
        <v>0</v>
      </c>
      <c r="H18" s="3">
        <f t="shared" si="1"/>
        <v>0</v>
      </c>
    </row>
    <row r="19" spans="1:8" s="6" customFormat="1" ht="29.25" customHeight="1">
      <c r="A19" s="28"/>
      <c r="B19" s="25"/>
      <c r="C19" s="25"/>
      <c r="D19" s="13" t="s">
        <v>335</v>
      </c>
      <c r="E19" s="3">
        <v>15</v>
      </c>
      <c r="F19" s="3">
        <v>0</v>
      </c>
      <c r="G19" s="3">
        <v>30</v>
      </c>
      <c r="H19" s="3">
        <f t="shared" si="1"/>
        <v>45</v>
      </c>
    </row>
    <row r="20" spans="1:8" s="6" customFormat="1" ht="15.75" customHeight="1">
      <c r="A20" s="29" t="s">
        <v>34</v>
      </c>
      <c r="B20" s="26" t="s">
        <v>33</v>
      </c>
      <c r="C20" s="26"/>
      <c r="D20" s="14" t="s">
        <v>333</v>
      </c>
      <c r="E20" s="9">
        <f aca="true" t="shared" si="3" ref="E20:G24">E25</f>
        <v>36272</v>
      </c>
      <c r="F20" s="9">
        <f t="shared" si="3"/>
        <v>32221.9</v>
      </c>
      <c r="G20" s="9">
        <f t="shared" si="3"/>
        <v>39968.9</v>
      </c>
      <c r="H20" s="9">
        <f t="shared" si="1"/>
        <v>108462.79999999999</v>
      </c>
    </row>
    <row r="21" spans="1:8" s="6" customFormat="1" ht="27" customHeight="1">
      <c r="A21" s="29"/>
      <c r="B21" s="26"/>
      <c r="C21" s="26"/>
      <c r="D21" s="14" t="s">
        <v>362</v>
      </c>
      <c r="E21" s="9">
        <f t="shared" si="3"/>
        <v>36182</v>
      </c>
      <c r="F21" s="9">
        <f t="shared" si="3"/>
        <v>32116.9</v>
      </c>
      <c r="G21" s="9">
        <f t="shared" si="3"/>
        <v>39848.9</v>
      </c>
      <c r="H21" s="9">
        <f t="shared" si="1"/>
        <v>108147.79999999999</v>
      </c>
    </row>
    <row r="22" spans="1:8" s="6" customFormat="1" ht="27.75" customHeight="1">
      <c r="A22" s="29"/>
      <c r="B22" s="26"/>
      <c r="C22" s="26"/>
      <c r="D22" s="14" t="s">
        <v>334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1"/>
        <v>0</v>
      </c>
    </row>
    <row r="23" spans="1:8" s="6" customFormat="1" ht="16.5" customHeight="1">
      <c r="A23" s="29"/>
      <c r="B23" s="26"/>
      <c r="C23" s="26"/>
      <c r="D23" s="14" t="s">
        <v>336</v>
      </c>
      <c r="E23" s="9">
        <f t="shared" si="3"/>
        <v>0</v>
      </c>
      <c r="F23" s="9">
        <f t="shared" si="3"/>
        <v>0</v>
      </c>
      <c r="G23" s="9">
        <f t="shared" si="3"/>
        <v>0</v>
      </c>
      <c r="H23" s="9">
        <f t="shared" si="1"/>
        <v>0</v>
      </c>
    </row>
    <row r="24" spans="1:8" ht="27" customHeight="1">
      <c r="A24" s="29"/>
      <c r="B24" s="26"/>
      <c r="C24" s="26"/>
      <c r="D24" s="14" t="s">
        <v>335</v>
      </c>
      <c r="E24" s="9">
        <f t="shared" si="3"/>
        <v>90</v>
      </c>
      <c r="F24" s="9">
        <f t="shared" si="3"/>
        <v>105</v>
      </c>
      <c r="G24" s="9">
        <f t="shared" si="3"/>
        <v>120</v>
      </c>
      <c r="H24" s="9">
        <f t="shared" si="1"/>
        <v>315</v>
      </c>
    </row>
    <row r="25" spans="1:8" ht="15" customHeight="1">
      <c r="A25" s="28"/>
      <c r="B25" s="25" t="s">
        <v>168</v>
      </c>
      <c r="C25" s="25" t="s">
        <v>166</v>
      </c>
      <c r="D25" s="13" t="s">
        <v>333</v>
      </c>
      <c r="E25" s="3">
        <f>SUM(E26:E29)</f>
        <v>36272</v>
      </c>
      <c r="F25" s="3">
        <f>SUM(F26:F29)</f>
        <v>32221.9</v>
      </c>
      <c r="G25" s="3">
        <f>SUM(G26:G29)</f>
        <v>39968.9</v>
      </c>
      <c r="H25" s="3">
        <f t="shared" si="1"/>
        <v>108462.79999999999</v>
      </c>
    </row>
    <row r="26" spans="1:8" ht="25.5" customHeight="1">
      <c r="A26" s="28"/>
      <c r="B26" s="25"/>
      <c r="C26" s="25"/>
      <c r="D26" s="13" t="s">
        <v>362</v>
      </c>
      <c r="E26" s="3">
        <v>36182</v>
      </c>
      <c r="F26" s="3">
        <v>32116.9</v>
      </c>
      <c r="G26" s="3">
        <v>39848.9</v>
      </c>
      <c r="H26" s="3">
        <f t="shared" si="1"/>
        <v>108147.79999999999</v>
      </c>
    </row>
    <row r="27" spans="1:8" ht="27.75" customHeight="1">
      <c r="A27" s="28"/>
      <c r="B27" s="25"/>
      <c r="C27" s="25"/>
      <c r="D27" s="13" t="s">
        <v>334</v>
      </c>
      <c r="E27" s="3">
        <v>0</v>
      </c>
      <c r="F27" s="3">
        <v>0</v>
      </c>
      <c r="G27" s="3">
        <v>0</v>
      </c>
      <c r="H27" s="3">
        <f t="shared" si="1"/>
        <v>0</v>
      </c>
    </row>
    <row r="28" spans="1:8" ht="16.5" customHeight="1">
      <c r="A28" s="28"/>
      <c r="B28" s="25"/>
      <c r="C28" s="25"/>
      <c r="D28" s="13" t="s">
        <v>336</v>
      </c>
      <c r="E28" s="3">
        <v>0</v>
      </c>
      <c r="F28" s="3">
        <v>0</v>
      </c>
      <c r="G28" s="3">
        <v>0</v>
      </c>
      <c r="H28" s="3">
        <f t="shared" si="1"/>
        <v>0</v>
      </c>
    </row>
    <row r="29" spans="1:8" s="6" customFormat="1" ht="29.25" customHeight="1">
      <c r="A29" s="28"/>
      <c r="B29" s="25"/>
      <c r="C29" s="25"/>
      <c r="D29" s="13" t="s">
        <v>335</v>
      </c>
      <c r="E29" s="3">
        <v>90</v>
      </c>
      <c r="F29" s="3">
        <v>105</v>
      </c>
      <c r="G29" s="3">
        <v>120</v>
      </c>
      <c r="H29" s="3">
        <f t="shared" si="1"/>
        <v>315</v>
      </c>
    </row>
    <row r="30" spans="1:8" s="6" customFormat="1" ht="15.75" customHeight="1">
      <c r="A30" s="29" t="s">
        <v>32</v>
      </c>
      <c r="B30" s="26" t="s">
        <v>31</v>
      </c>
      <c r="C30" s="26"/>
      <c r="D30" s="14" t="s">
        <v>333</v>
      </c>
      <c r="E30" s="9">
        <f aca="true" t="shared" si="4" ref="E30:G34">E35</f>
        <v>63728.299999999996</v>
      </c>
      <c r="F30" s="9">
        <f t="shared" si="4"/>
        <v>43401.7</v>
      </c>
      <c r="G30" s="9">
        <f t="shared" si="4"/>
        <v>50795.399999999994</v>
      </c>
      <c r="H30" s="9">
        <f t="shared" si="1"/>
        <v>157925.4</v>
      </c>
    </row>
    <row r="31" spans="1:8" s="6" customFormat="1" ht="27" customHeight="1">
      <c r="A31" s="29"/>
      <c r="B31" s="26"/>
      <c r="C31" s="26"/>
      <c r="D31" s="14" t="s">
        <v>362</v>
      </c>
      <c r="E31" s="9">
        <f t="shared" si="4"/>
        <v>63646.7</v>
      </c>
      <c r="F31" s="9">
        <f t="shared" si="4"/>
        <v>43299.7</v>
      </c>
      <c r="G31" s="9">
        <f t="shared" si="4"/>
        <v>50732.7</v>
      </c>
      <c r="H31" s="9">
        <f t="shared" si="1"/>
        <v>157679.09999999998</v>
      </c>
    </row>
    <row r="32" spans="1:8" s="6" customFormat="1" ht="27.75" customHeight="1">
      <c r="A32" s="29"/>
      <c r="B32" s="26"/>
      <c r="C32" s="26"/>
      <c r="D32" s="14" t="s">
        <v>334</v>
      </c>
      <c r="E32" s="9">
        <f t="shared" si="4"/>
        <v>0</v>
      </c>
      <c r="F32" s="9">
        <f t="shared" si="4"/>
        <v>0</v>
      </c>
      <c r="G32" s="9">
        <f t="shared" si="4"/>
        <v>0</v>
      </c>
      <c r="H32" s="9">
        <f t="shared" si="1"/>
        <v>0</v>
      </c>
    </row>
    <row r="33" spans="1:8" s="6" customFormat="1" ht="15" customHeight="1">
      <c r="A33" s="29"/>
      <c r="B33" s="26"/>
      <c r="C33" s="26"/>
      <c r="D33" s="14" t="s">
        <v>336</v>
      </c>
      <c r="E33" s="9">
        <f t="shared" si="4"/>
        <v>0</v>
      </c>
      <c r="F33" s="9">
        <f t="shared" si="4"/>
        <v>0</v>
      </c>
      <c r="G33" s="9">
        <f t="shared" si="4"/>
        <v>0</v>
      </c>
      <c r="H33" s="9">
        <f t="shared" si="1"/>
        <v>0</v>
      </c>
    </row>
    <row r="34" spans="1:8" ht="30" customHeight="1">
      <c r="A34" s="29"/>
      <c r="B34" s="26"/>
      <c r="C34" s="26"/>
      <c r="D34" s="14" t="s">
        <v>335</v>
      </c>
      <c r="E34" s="9">
        <f t="shared" si="4"/>
        <v>81.6</v>
      </c>
      <c r="F34" s="9">
        <f t="shared" si="4"/>
        <v>102</v>
      </c>
      <c r="G34" s="9">
        <f t="shared" si="4"/>
        <v>62.7</v>
      </c>
      <c r="H34" s="9">
        <f t="shared" si="1"/>
        <v>246.3</v>
      </c>
    </row>
    <row r="35" spans="1:8" ht="14.25" customHeight="1">
      <c r="A35" s="28"/>
      <c r="B35" s="25" t="s">
        <v>170</v>
      </c>
      <c r="C35" s="25" t="s">
        <v>171</v>
      </c>
      <c r="D35" s="13" t="s">
        <v>333</v>
      </c>
      <c r="E35" s="3">
        <f>SUM(E36:E39)</f>
        <v>63728.299999999996</v>
      </c>
      <c r="F35" s="3">
        <f>SUM(F36:F39)</f>
        <v>43401.7</v>
      </c>
      <c r="G35" s="3">
        <f>SUM(G36:G39)</f>
        <v>50795.399999999994</v>
      </c>
      <c r="H35" s="3">
        <f t="shared" si="1"/>
        <v>157925.4</v>
      </c>
    </row>
    <row r="36" spans="1:8" ht="26.25" customHeight="1">
      <c r="A36" s="28"/>
      <c r="B36" s="25"/>
      <c r="C36" s="25"/>
      <c r="D36" s="13" t="s">
        <v>362</v>
      </c>
      <c r="E36" s="3">
        <v>63646.7</v>
      </c>
      <c r="F36" s="3">
        <v>43299.7</v>
      </c>
      <c r="G36" s="3">
        <v>50732.7</v>
      </c>
      <c r="H36" s="3">
        <f t="shared" si="1"/>
        <v>157679.09999999998</v>
      </c>
    </row>
    <row r="37" spans="1:8" ht="27.75" customHeight="1">
      <c r="A37" s="28"/>
      <c r="B37" s="25"/>
      <c r="C37" s="25"/>
      <c r="D37" s="13" t="s">
        <v>334</v>
      </c>
      <c r="E37" s="3">
        <v>0</v>
      </c>
      <c r="F37" s="3">
        <v>0</v>
      </c>
      <c r="G37" s="3">
        <v>0</v>
      </c>
      <c r="H37" s="3">
        <f t="shared" si="1"/>
        <v>0</v>
      </c>
    </row>
    <row r="38" spans="1:8" ht="14.25" customHeight="1">
      <c r="A38" s="28"/>
      <c r="B38" s="25"/>
      <c r="C38" s="25"/>
      <c r="D38" s="13" t="s">
        <v>336</v>
      </c>
      <c r="E38" s="3">
        <v>0</v>
      </c>
      <c r="F38" s="3">
        <v>0</v>
      </c>
      <c r="G38" s="3">
        <v>0</v>
      </c>
      <c r="H38" s="3">
        <f t="shared" si="1"/>
        <v>0</v>
      </c>
    </row>
    <row r="39" spans="1:8" s="6" customFormat="1" ht="25.5" customHeight="1">
      <c r="A39" s="28"/>
      <c r="B39" s="25"/>
      <c r="C39" s="25"/>
      <c r="D39" s="13" t="s">
        <v>335</v>
      </c>
      <c r="E39" s="3">
        <v>81.6</v>
      </c>
      <c r="F39" s="3">
        <v>102</v>
      </c>
      <c r="G39" s="3">
        <v>62.7</v>
      </c>
      <c r="H39" s="3">
        <f t="shared" si="1"/>
        <v>246.3</v>
      </c>
    </row>
    <row r="40" spans="1:8" s="6" customFormat="1" ht="15.75" customHeight="1">
      <c r="A40" s="29" t="s">
        <v>30</v>
      </c>
      <c r="B40" s="26" t="s">
        <v>29</v>
      </c>
      <c r="C40" s="26"/>
      <c r="D40" s="14" t="s">
        <v>333</v>
      </c>
      <c r="E40" s="9">
        <f aca="true" t="shared" si="5" ref="E40:G44">E45</f>
        <v>25215.5</v>
      </c>
      <c r="F40" s="9">
        <f t="shared" si="5"/>
        <v>24052.2</v>
      </c>
      <c r="G40" s="9">
        <f t="shared" si="5"/>
        <v>26966</v>
      </c>
      <c r="H40" s="9">
        <f t="shared" si="1"/>
        <v>76233.7</v>
      </c>
    </row>
    <row r="41" spans="1:8" s="6" customFormat="1" ht="27.75" customHeight="1">
      <c r="A41" s="29"/>
      <c r="B41" s="26"/>
      <c r="C41" s="26"/>
      <c r="D41" s="14" t="s">
        <v>362</v>
      </c>
      <c r="E41" s="9">
        <f t="shared" si="5"/>
        <v>20971</v>
      </c>
      <c r="F41" s="9">
        <f t="shared" si="5"/>
        <v>19569.7</v>
      </c>
      <c r="G41" s="9">
        <f t="shared" si="5"/>
        <v>22270.4</v>
      </c>
      <c r="H41" s="9">
        <f t="shared" si="1"/>
        <v>62811.1</v>
      </c>
    </row>
    <row r="42" spans="1:8" s="6" customFormat="1" ht="27.75" customHeight="1">
      <c r="A42" s="29"/>
      <c r="B42" s="26"/>
      <c r="C42" s="26"/>
      <c r="D42" s="14" t="s">
        <v>334</v>
      </c>
      <c r="E42" s="9">
        <f t="shared" si="5"/>
        <v>0</v>
      </c>
      <c r="F42" s="9">
        <f t="shared" si="5"/>
        <v>0</v>
      </c>
      <c r="G42" s="9">
        <f t="shared" si="5"/>
        <v>0</v>
      </c>
      <c r="H42" s="9">
        <f t="shared" si="1"/>
        <v>0</v>
      </c>
    </row>
    <row r="43" spans="1:8" s="6" customFormat="1" ht="16.5" customHeight="1">
      <c r="A43" s="29"/>
      <c r="B43" s="26"/>
      <c r="C43" s="26"/>
      <c r="D43" s="14" t="s">
        <v>336</v>
      </c>
      <c r="E43" s="9">
        <f t="shared" si="5"/>
        <v>0</v>
      </c>
      <c r="F43" s="9">
        <f t="shared" si="5"/>
        <v>0</v>
      </c>
      <c r="G43" s="9">
        <f t="shared" si="5"/>
        <v>0</v>
      </c>
      <c r="H43" s="9">
        <f t="shared" si="1"/>
        <v>0</v>
      </c>
    </row>
    <row r="44" spans="1:8" ht="28.5" customHeight="1">
      <c r="A44" s="29"/>
      <c r="B44" s="26"/>
      <c r="C44" s="26"/>
      <c r="D44" s="14" t="s">
        <v>335</v>
      </c>
      <c r="E44" s="9">
        <f t="shared" si="5"/>
        <v>4244.5</v>
      </c>
      <c r="F44" s="9">
        <f t="shared" si="5"/>
        <v>4482.5</v>
      </c>
      <c r="G44" s="9">
        <f t="shared" si="5"/>
        <v>4695.6</v>
      </c>
      <c r="H44" s="9">
        <f t="shared" si="1"/>
        <v>13422.6</v>
      </c>
    </row>
    <row r="45" spans="1:8" ht="16.5" customHeight="1">
      <c r="A45" s="28"/>
      <c r="B45" s="25" t="s">
        <v>172</v>
      </c>
      <c r="C45" s="25" t="s">
        <v>28</v>
      </c>
      <c r="D45" s="13" t="s">
        <v>333</v>
      </c>
      <c r="E45" s="3">
        <f>SUM(E46:E49)</f>
        <v>25215.5</v>
      </c>
      <c r="F45" s="3">
        <f>SUM(F46:F49)</f>
        <v>24052.2</v>
      </c>
      <c r="G45" s="3">
        <f>SUM(G46:G49)</f>
        <v>26966</v>
      </c>
      <c r="H45" s="3">
        <f t="shared" si="1"/>
        <v>76233.7</v>
      </c>
    </row>
    <row r="46" spans="1:8" ht="27" customHeight="1">
      <c r="A46" s="28"/>
      <c r="B46" s="25"/>
      <c r="C46" s="25"/>
      <c r="D46" s="13" t="s">
        <v>362</v>
      </c>
      <c r="E46" s="3">
        <v>20971</v>
      </c>
      <c r="F46" s="3">
        <v>19569.7</v>
      </c>
      <c r="G46" s="3">
        <v>22270.4</v>
      </c>
      <c r="H46" s="3">
        <f t="shared" si="1"/>
        <v>62811.1</v>
      </c>
    </row>
    <row r="47" spans="1:8" ht="27.75" customHeight="1">
      <c r="A47" s="28"/>
      <c r="B47" s="25"/>
      <c r="C47" s="25"/>
      <c r="D47" s="13" t="s">
        <v>334</v>
      </c>
      <c r="E47" s="3">
        <v>0</v>
      </c>
      <c r="F47" s="3">
        <v>0</v>
      </c>
      <c r="G47" s="3">
        <v>0</v>
      </c>
      <c r="H47" s="3">
        <f t="shared" si="1"/>
        <v>0</v>
      </c>
    </row>
    <row r="48" spans="1:8" ht="15.75" customHeight="1">
      <c r="A48" s="28"/>
      <c r="B48" s="25"/>
      <c r="C48" s="25"/>
      <c r="D48" s="13" t="s">
        <v>336</v>
      </c>
      <c r="E48" s="3">
        <v>0</v>
      </c>
      <c r="F48" s="3">
        <v>0</v>
      </c>
      <c r="G48" s="3">
        <v>0</v>
      </c>
      <c r="H48" s="3">
        <f t="shared" si="1"/>
        <v>0</v>
      </c>
    </row>
    <row r="49" spans="1:8" s="6" customFormat="1" ht="27" customHeight="1">
      <c r="A49" s="28"/>
      <c r="B49" s="25"/>
      <c r="C49" s="25"/>
      <c r="D49" s="13" t="s">
        <v>335</v>
      </c>
      <c r="E49" s="3">
        <v>4244.5</v>
      </c>
      <c r="F49" s="3">
        <v>4482.5</v>
      </c>
      <c r="G49" s="3">
        <v>4695.6</v>
      </c>
      <c r="H49" s="3">
        <f t="shared" si="1"/>
        <v>13422.6</v>
      </c>
    </row>
    <row r="50" spans="1:8" s="6" customFormat="1" ht="14.25" customHeight="1">
      <c r="A50" s="29" t="s">
        <v>27</v>
      </c>
      <c r="B50" s="26" t="s">
        <v>26</v>
      </c>
      <c r="C50" s="26"/>
      <c r="D50" s="14" t="s">
        <v>333</v>
      </c>
      <c r="E50" s="9">
        <f aca="true" t="shared" si="6" ref="E50:G54">E55+E60+E65+E70</f>
        <v>5761.9</v>
      </c>
      <c r="F50" s="9">
        <f t="shared" si="6"/>
        <v>5923.299999999999</v>
      </c>
      <c r="G50" s="9">
        <f t="shared" si="6"/>
        <v>6500.2</v>
      </c>
      <c r="H50" s="9">
        <f t="shared" si="1"/>
        <v>18185.399999999998</v>
      </c>
    </row>
    <row r="51" spans="1:8" s="6" customFormat="1" ht="27.75" customHeight="1">
      <c r="A51" s="29"/>
      <c r="B51" s="26"/>
      <c r="C51" s="26"/>
      <c r="D51" s="14" t="s">
        <v>362</v>
      </c>
      <c r="E51" s="9">
        <f t="shared" si="6"/>
        <v>5761.9</v>
      </c>
      <c r="F51" s="9">
        <f t="shared" si="6"/>
        <v>5923.299999999999</v>
      </c>
      <c r="G51" s="9">
        <f t="shared" si="6"/>
        <v>6500.2</v>
      </c>
      <c r="H51" s="9">
        <f>SUM(E51:G51)</f>
        <v>18185.399999999998</v>
      </c>
    </row>
    <row r="52" spans="1:8" s="6" customFormat="1" ht="27.75" customHeight="1">
      <c r="A52" s="29"/>
      <c r="B52" s="26"/>
      <c r="C52" s="26"/>
      <c r="D52" s="14" t="s">
        <v>334</v>
      </c>
      <c r="E52" s="9">
        <f t="shared" si="6"/>
        <v>0</v>
      </c>
      <c r="F52" s="9">
        <f t="shared" si="6"/>
        <v>0</v>
      </c>
      <c r="G52" s="9">
        <f t="shared" si="6"/>
        <v>0</v>
      </c>
      <c r="H52" s="9">
        <f>SUM(E52:G52)</f>
        <v>0</v>
      </c>
    </row>
    <row r="53" spans="1:8" s="6" customFormat="1" ht="15.75" customHeight="1">
      <c r="A53" s="29"/>
      <c r="B53" s="26"/>
      <c r="C53" s="26"/>
      <c r="D53" s="14" t="s">
        <v>336</v>
      </c>
      <c r="E53" s="9">
        <f t="shared" si="6"/>
        <v>0</v>
      </c>
      <c r="F53" s="9">
        <f t="shared" si="6"/>
        <v>0</v>
      </c>
      <c r="G53" s="9">
        <f t="shared" si="6"/>
        <v>0</v>
      </c>
      <c r="H53" s="9">
        <f>SUM(E53:G53)</f>
        <v>0</v>
      </c>
    </row>
    <row r="54" spans="1:8" s="6" customFormat="1" ht="29.25" customHeight="1">
      <c r="A54" s="29"/>
      <c r="B54" s="26"/>
      <c r="C54" s="26"/>
      <c r="D54" s="14" t="s">
        <v>335</v>
      </c>
      <c r="E54" s="9">
        <f t="shared" si="6"/>
        <v>0</v>
      </c>
      <c r="F54" s="9">
        <f t="shared" si="6"/>
        <v>0</v>
      </c>
      <c r="G54" s="9">
        <f t="shared" si="6"/>
        <v>0</v>
      </c>
      <c r="H54" s="9">
        <f>SUM(E54:G54)</f>
        <v>0</v>
      </c>
    </row>
    <row r="55" spans="1:8" s="6" customFormat="1" ht="12.75">
      <c r="A55" s="29"/>
      <c r="B55" s="25" t="s">
        <v>173</v>
      </c>
      <c r="C55" s="25" t="s">
        <v>175</v>
      </c>
      <c r="D55" s="13" t="s">
        <v>333</v>
      </c>
      <c r="E55" s="3">
        <f>SUM(E56:E59)</f>
        <v>449.3</v>
      </c>
      <c r="F55" s="3">
        <f>SUM(F56:F59)</f>
        <v>396.8</v>
      </c>
      <c r="G55" s="3">
        <f>SUM(G56:G59)</f>
        <v>476</v>
      </c>
      <c r="H55" s="3">
        <f t="shared" si="1"/>
        <v>1322.1</v>
      </c>
    </row>
    <row r="56" spans="1:8" s="6" customFormat="1" ht="27.75" customHeight="1">
      <c r="A56" s="29"/>
      <c r="B56" s="25"/>
      <c r="C56" s="25"/>
      <c r="D56" s="13" t="s">
        <v>362</v>
      </c>
      <c r="E56" s="3">
        <v>449.3</v>
      </c>
      <c r="F56" s="3">
        <v>396.8</v>
      </c>
      <c r="G56" s="3">
        <v>476</v>
      </c>
      <c r="H56" s="3">
        <f t="shared" si="1"/>
        <v>1322.1</v>
      </c>
    </row>
    <row r="57" spans="1:8" s="6" customFormat="1" ht="27.75" customHeight="1">
      <c r="A57" s="29"/>
      <c r="B57" s="25"/>
      <c r="C57" s="25"/>
      <c r="D57" s="13" t="s">
        <v>334</v>
      </c>
      <c r="E57" s="3">
        <v>0</v>
      </c>
      <c r="F57" s="3">
        <v>0</v>
      </c>
      <c r="G57" s="3">
        <v>0</v>
      </c>
      <c r="H57" s="3">
        <f t="shared" si="1"/>
        <v>0</v>
      </c>
    </row>
    <row r="58" spans="1:8" s="6" customFormat="1" ht="17.25" customHeight="1">
      <c r="A58" s="29"/>
      <c r="B58" s="25"/>
      <c r="C58" s="25"/>
      <c r="D58" s="13" t="s">
        <v>336</v>
      </c>
      <c r="E58" s="3">
        <v>0</v>
      </c>
      <c r="F58" s="3">
        <v>0</v>
      </c>
      <c r="G58" s="3">
        <v>0</v>
      </c>
      <c r="H58" s="3">
        <f t="shared" si="1"/>
        <v>0</v>
      </c>
    </row>
    <row r="59" spans="1:8" s="6" customFormat="1" ht="26.25" customHeight="1">
      <c r="A59" s="29"/>
      <c r="B59" s="25"/>
      <c r="C59" s="25"/>
      <c r="D59" s="13" t="s">
        <v>335</v>
      </c>
      <c r="E59" s="3">
        <v>0</v>
      </c>
      <c r="F59" s="3">
        <v>0</v>
      </c>
      <c r="G59" s="3">
        <v>0</v>
      </c>
      <c r="H59" s="3">
        <f t="shared" si="1"/>
        <v>0</v>
      </c>
    </row>
    <row r="60" spans="1:8" s="6" customFormat="1" ht="16.5" customHeight="1">
      <c r="A60" s="29"/>
      <c r="B60" s="25"/>
      <c r="C60" s="25" t="s">
        <v>174</v>
      </c>
      <c r="D60" s="13" t="s">
        <v>333</v>
      </c>
      <c r="E60" s="3">
        <f>SUM(E61:E64)</f>
        <v>576.4</v>
      </c>
      <c r="F60" s="3">
        <f>SUM(F61:F64)</f>
        <v>309.7</v>
      </c>
      <c r="G60" s="3">
        <f>SUM(G61:G64)</f>
        <v>454.5</v>
      </c>
      <c r="H60" s="3">
        <f t="shared" si="1"/>
        <v>1340.6</v>
      </c>
    </row>
    <row r="61" spans="1:8" s="6" customFormat="1" ht="26.25" customHeight="1">
      <c r="A61" s="29"/>
      <c r="B61" s="25"/>
      <c r="C61" s="25"/>
      <c r="D61" s="13" t="s">
        <v>362</v>
      </c>
      <c r="E61" s="3">
        <v>576.4</v>
      </c>
      <c r="F61" s="3">
        <v>309.7</v>
      </c>
      <c r="G61" s="3">
        <v>454.5</v>
      </c>
      <c r="H61" s="3">
        <f t="shared" si="1"/>
        <v>1340.6</v>
      </c>
    </row>
    <row r="62" spans="1:8" s="6" customFormat="1" ht="27.75" customHeight="1">
      <c r="A62" s="29"/>
      <c r="B62" s="25"/>
      <c r="C62" s="25"/>
      <c r="D62" s="13" t="s">
        <v>334</v>
      </c>
      <c r="E62" s="3">
        <v>0</v>
      </c>
      <c r="F62" s="3">
        <v>0</v>
      </c>
      <c r="G62" s="3">
        <v>0</v>
      </c>
      <c r="H62" s="3">
        <f t="shared" si="1"/>
        <v>0</v>
      </c>
    </row>
    <row r="63" spans="1:8" s="6" customFormat="1" ht="15.75" customHeight="1">
      <c r="A63" s="29"/>
      <c r="B63" s="25"/>
      <c r="C63" s="25"/>
      <c r="D63" s="13" t="s">
        <v>336</v>
      </c>
      <c r="E63" s="3">
        <v>0</v>
      </c>
      <c r="F63" s="3">
        <v>0</v>
      </c>
      <c r="G63" s="3">
        <v>0</v>
      </c>
      <c r="H63" s="3">
        <f t="shared" si="1"/>
        <v>0</v>
      </c>
    </row>
    <row r="64" spans="1:8" s="6" customFormat="1" ht="27.75" customHeight="1">
      <c r="A64" s="29"/>
      <c r="B64" s="25"/>
      <c r="C64" s="25"/>
      <c r="D64" s="13" t="s">
        <v>335</v>
      </c>
      <c r="E64" s="3">
        <v>0</v>
      </c>
      <c r="F64" s="3">
        <v>0</v>
      </c>
      <c r="G64" s="3">
        <v>0</v>
      </c>
      <c r="H64" s="3">
        <f t="shared" si="1"/>
        <v>0</v>
      </c>
    </row>
    <row r="65" spans="1:8" s="6" customFormat="1" ht="14.25" customHeight="1">
      <c r="A65" s="29"/>
      <c r="B65" s="25"/>
      <c r="C65" s="25" t="s">
        <v>176</v>
      </c>
      <c r="D65" s="13" t="s">
        <v>333</v>
      </c>
      <c r="E65" s="3">
        <f>SUM(E66:E69)</f>
        <v>642.9</v>
      </c>
      <c r="F65" s="3">
        <f>SUM(F66:F69)</f>
        <v>490.4</v>
      </c>
      <c r="G65" s="3">
        <f>SUM(G66:G69)</f>
        <v>542</v>
      </c>
      <c r="H65" s="3">
        <f t="shared" si="1"/>
        <v>1675.3</v>
      </c>
    </row>
    <row r="66" spans="1:8" s="6" customFormat="1" ht="27" customHeight="1">
      <c r="A66" s="29"/>
      <c r="B66" s="25"/>
      <c r="C66" s="25"/>
      <c r="D66" s="13" t="s">
        <v>362</v>
      </c>
      <c r="E66" s="3">
        <v>642.9</v>
      </c>
      <c r="F66" s="3">
        <v>490.4</v>
      </c>
      <c r="G66" s="3">
        <v>542</v>
      </c>
      <c r="H66" s="3">
        <f t="shared" si="1"/>
        <v>1675.3</v>
      </c>
    </row>
    <row r="67" spans="1:8" s="6" customFormat="1" ht="27.75" customHeight="1">
      <c r="A67" s="29"/>
      <c r="B67" s="25"/>
      <c r="C67" s="25"/>
      <c r="D67" s="13" t="s">
        <v>334</v>
      </c>
      <c r="E67" s="3">
        <v>0</v>
      </c>
      <c r="F67" s="3">
        <v>0</v>
      </c>
      <c r="G67" s="3">
        <v>0</v>
      </c>
      <c r="H67" s="3">
        <f t="shared" si="1"/>
        <v>0</v>
      </c>
    </row>
    <row r="68" spans="1:8" s="6" customFormat="1" ht="15.75" customHeight="1">
      <c r="A68" s="29"/>
      <c r="B68" s="25"/>
      <c r="C68" s="25"/>
      <c r="D68" s="13" t="s">
        <v>336</v>
      </c>
      <c r="E68" s="3">
        <v>0</v>
      </c>
      <c r="F68" s="3">
        <v>0</v>
      </c>
      <c r="G68" s="3">
        <v>0</v>
      </c>
      <c r="H68" s="3">
        <f t="shared" si="1"/>
        <v>0</v>
      </c>
    </row>
    <row r="69" spans="1:8" ht="27.75" customHeight="1">
      <c r="A69" s="29"/>
      <c r="B69" s="25"/>
      <c r="C69" s="25"/>
      <c r="D69" s="13" t="s">
        <v>335</v>
      </c>
      <c r="E69" s="3">
        <v>0</v>
      </c>
      <c r="F69" s="3">
        <v>0</v>
      </c>
      <c r="G69" s="3">
        <v>0</v>
      </c>
      <c r="H69" s="3">
        <f t="shared" si="1"/>
        <v>0</v>
      </c>
    </row>
    <row r="70" spans="1:8" ht="14.25" customHeight="1">
      <c r="A70" s="29"/>
      <c r="B70" s="25"/>
      <c r="C70" s="25" t="s">
        <v>177</v>
      </c>
      <c r="D70" s="13" t="s">
        <v>333</v>
      </c>
      <c r="E70" s="3">
        <f>SUM(E71:E74)</f>
        <v>4093.3</v>
      </c>
      <c r="F70" s="3">
        <f>SUM(F71:F74)</f>
        <v>4726.4</v>
      </c>
      <c r="G70" s="3">
        <f>SUM(G71:G74)</f>
        <v>5027.7</v>
      </c>
      <c r="H70" s="3">
        <f aca="true" t="shared" si="7" ref="H70:H133">SUM(E70:G70)</f>
        <v>13847.400000000001</v>
      </c>
    </row>
    <row r="71" spans="1:8" ht="28.5" customHeight="1">
      <c r="A71" s="29"/>
      <c r="B71" s="25"/>
      <c r="C71" s="25"/>
      <c r="D71" s="13" t="s">
        <v>362</v>
      </c>
      <c r="E71" s="3">
        <v>4093.3</v>
      </c>
      <c r="F71" s="3">
        <v>4726.4</v>
      </c>
      <c r="G71" s="3">
        <v>5027.7</v>
      </c>
      <c r="H71" s="3">
        <f t="shared" si="7"/>
        <v>13847.400000000001</v>
      </c>
    </row>
    <row r="72" spans="1:8" ht="27.75" customHeight="1">
      <c r="A72" s="29"/>
      <c r="B72" s="25"/>
      <c r="C72" s="25"/>
      <c r="D72" s="13" t="s">
        <v>334</v>
      </c>
      <c r="E72" s="3">
        <v>0</v>
      </c>
      <c r="F72" s="3">
        <v>0</v>
      </c>
      <c r="G72" s="3">
        <v>0</v>
      </c>
      <c r="H72" s="3">
        <f t="shared" si="7"/>
        <v>0</v>
      </c>
    </row>
    <row r="73" spans="1:8" ht="18" customHeight="1">
      <c r="A73" s="29"/>
      <c r="B73" s="25"/>
      <c r="C73" s="25"/>
      <c r="D73" s="13" t="s">
        <v>336</v>
      </c>
      <c r="E73" s="3">
        <v>0</v>
      </c>
      <c r="F73" s="3">
        <v>0</v>
      </c>
      <c r="G73" s="3">
        <v>0</v>
      </c>
      <c r="H73" s="3">
        <f t="shared" si="7"/>
        <v>0</v>
      </c>
    </row>
    <row r="74" spans="1:8" s="6" customFormat="1" ht="27" customHeight="1">
      <c r="A74" s="29"/>
      <c r="B74" s="25"/>
      <c r="C74" s="25"/>
      <c r="D74" s="13" t="s">
        <v>335</v>
      </c>
      <c r="E74" s="3">
        <v>0</v>
      </c>
      <c r="F74" s="3">
        <v>0</v>
      </c>
      <c r="G74" s="3">
        <v>0</v>
      </c>
      <c r="H74" s="3">
        <f t="shared" si="7"/>
        <v>0</v>
      </c>
    </row>
    <row r="75" spans="1:8" s="6" customFormat="1" ht="12.75">
      <c r="A75" s="29" t="s">
        <v>25</v>
      </c>
      <c r="B75" s="26" t="s">
        <v>24</v>
      </c>
      <c r="C75" s="26"/>
      <c r="D75" s="14" t="s">
        <v>333</v>
      </c>
      <c r="E75" s="9">
        <f aca="true" t="shared" si="8" ref="E75:G79">E80+E85</f>
        <v>10</v>
      </c>
      <c r="F75" s="9">
        <f t="shared" si="8"/>
        <v>70010</v>
      </c>
      <c r="G75" s="9">
        <f t="shared" si="8"/>
        <v>10</v>
      </c>
      <c r="H75" s="9">
        <f t="shared" si="7"/>
        <v>70030</v>
      </c>
    </row>
    <row r="76" spans="1:8" s="6" customFormat="1" ht="27.75" customHeight="1">
      <c r="A76" s="29"/>
      <c r="B76" s="26"/>
      <c r="C76" s="26"/>
      <c r="D76" s="14" t="s">
        <v>362</v>
      </c>
      <c r="E76" s="9">
        <f t="shared" si="8"/>
        <v>0</v>
      </c>
      <c r="F76" s="9">
        <f t="shared" si="8"/>
        <v>0</v>
      </c>
      <c r="G76" s="9">
        <f t="shared" si="8"/>
        <v>0</v>
      </c>
      <c r="H76" s="9">
        <f t="shared" si="7"/>
        <v>0</v>
      </c>
    </row>
    <row r="77" spans="1:8" s="6" customFormat="1" ht="27.75" customHeight="1">
      <c r="A77" s="29"/>
      <c r="B77" s="26"/>
      <c r="C77" s="26"/>
      <c r="D77" s="14" t="s">
        <v>334</v>
      </c>
      <c r="E77" s="9">
        <f t="shared" si="8"/>
        <v>0</v>
      </c>
      <c r="F77" s="9">
        <f t="shared" si="8"/>
        <v>70000</v>
      </c>
      <c r="G77" s="9">
        <f t="shared" si="8"/>
        <v>0</v>
      </c>
      <c r="H77" s="9">
        <f t="shared" si="7"/>
        <v>70000</v>
      </c>
    </row>
    <row r="78" spans="1:8" s="6" customFormat="1" ht="16.5" customHeight="1">
      <c r="A78" s="29"/>
      <c r="B78" s="26"/>
      <c r="C78" s="26"/>
      <c r="D78" s="14" t="s">
        <v>336</v>
      </c>
      <c r="E78" s="9">
        <f t="shared" si="8"/>
        <v>0</v>
      </c>
      <c r="F78" s="9">
        <f t="shared" si="8"/>
        <v>0</v>
      </c>
      <c r="G78" s="9">
        <f t="shared" si="8"/>
        <v>0</v>
      </c>
      <c r="H78" s="9">
        <f t="shared" si="7"/>
        <v>0</v>
      </c>
    </row>
    <row r="79" spans="1:8" ht="28.5" customHeight="1">
      <c r="A79" s="29"/>
      <c r="B79" s="26"/>
      <c r="C79" s="26"/>
      <c r="D79" s="14" t="s">
        <v>335</v>
      </c>
      <c r="E79" s="9">
        <f t="shared" si="8"/>
        <v>10</v>
      </c>
      <c r="F79" s="9">
        <f t="shared" si="8"/>
        <v>10</v>
      </c>
      <c r="G79" s="9">
        <f t="shared" si="8"/>
        <v>10</v>
      </c>
      <c r="H79" s="9">
        <f t="shared" si="7"/>
        <v>30</v>
      </c>
    </row>
    <row r="80" spans="1:8" ht="15" customHeight="1">
      <c r="A80" s="28"/>
      <c r="B80" s="25" t="s">
        <v>178</v>
      </c>
      <c r="C80" s="25" t="s">
        <v>23</v>
      </c>
      <c r="D80" s="13" t="s">
        <v>333</v>
      </c>
      <c r="E80" s="3">
        <f>SUM(E81:E84)</f>
        <v>0</v>
      </c>
      <c r="F80" s="3">
        <f>SUM(F81:F84)</f>
        <v>70000</v>
      </c>
      <c r="G80" s="3">
        <f>SUM(G81:G84)</f>
        <v>0</v>
      </c>
      <c r="H80" s="3">
        <f t="shared" si="7"/>
        <v>70000</v>
      </c>
    </row>
    <row r="81" spans="1:8" ht="27" customHeight="1">
      <c r="A81" s="28"/>
      <c r="B81" s="25"/>
      <c r="C81" s="25"/>
      <c r="D81" s="13" t="s">
        <v>362</v>
      </c>
      <c r="E81" s="3">
        <v>0</v>
      </c>
      <c r="F81" s="3">
        <v>0</v>
      </c>
      <c r="G81" s="3">
        <v>0</v>
      </c>
      <c r="H81" s="3">
        <f t="shared" si="7"/>
        <v>0</v>
      </c>
    </row>
    <row r="82" spans="1:8" ht="31.5" customHeight="1">
      <c r="A82" s="28"/>
      <c r="B82" s="25"/>
      <c r="C82" s="25"/>
      <c r="D82" s="13" t="s">
        <v>334</v>
      </c>
      <c r="E82" s="3">
        <v>0</v>
      </c>
      <c r="F82" s="3">
        <v>70000</v>
      </c>
      <c r="G82" s="3">
        <v>0</v>
      </c>
      <c r="H82" s="3">
        <f t="shared" si="7"/>
        <v>70000</v>
      </c>
    </row>
    <row r="83" spans="1:8" ht="19.5" customHeight="1">
      <c r="A83" s="28"/>
      <c r="B83" s="25"/>
      <c r="C83" s="25"/>
      <c r="D83" s="13" t="s">
        <v>336</v>
      </c>
      <c r="E83" s="3">
        <v>0</v>
      </c>
      <c r="F83" s="3">
        <v>0</v>
      </c>
      <c r="G83" s="3">
        <v>0</v>
      </c>
      <c r="H83" s="3">
        <f t="shared" si="7"/>
        <v>0</v>
      </c>
    </row>
    <row r="84" spans="1:8" ht="32.25" customHeight="1">
      <c r="A84" s="28"/>
      <c r="B84" s="25"/>
      <c r="C84" s="25"/>
      <c r="D84" s="13" t="s">
        <v>335</v>
      </c>
      <c r="E84" s="3">
        <v>0</v>
      </c>
      <c r="F84" s="3">
        <v>0</v>
      </c>
      <c r="G84" s="3">
        <v>0</v>
      </c>
      <c r="H84" s="3">
        <f t="shared" si="7"/>
        <v>0</v>
      </c>
    </row>
    <row r="85" spans="1:8" ht="18" customHeight="1">
      <c r="A85" s="28"/>
      <c r="B85" s="25"/>
      <c r="C85" s="25" t="s">
        <v>22</v>
      </c>
      <c r="D85" s="13" t="s">
        <v>333</v>
      </c>
      <c r="E85" s="3">
        <f>SUM(E86:E89)</f>
        <v>10</v>
      </c>
      <c r="F85" s="3">
        <f>SUM(F86:F89)</f>
        <v>10</v>
      </c>
      <c r="G85" s="3">
        <f>SUM(G86:G89)</f>
        <v>10</v>
      </c>
      <c r="H85" s="3">
        <f t="shared" si="7"/>
        <v>30</v>
      </c>
    </row>
    <row r="86" spans="1:8" ht="33.75" customHeight="1">
      <c r="A86" s="28"/>
      <c r="B86" s="25"/>
      <c r="C86" s="25"/>
      <c r="D86" s="13" t="s">
        <v>362</v>
      </c>
      <c r="E86" s="3">
        <v>0</v>
      </c>
      <c r="F86" s="3">
        <v>0</v>
      </c>
      <c r="G86" s="3">
        <v>0</v>
      </c>
      <c r="H86" s="3">
        <f t="shared" si="7"/>
        <v>0</v>
      </c>
    </row>
    <row r="87" spans="1:8" ht="33" customHeight="1">
      <c r="A87" s="28"/>
      <c r="B87" s="25"/>
      <c r="C87" s="25"/>
      <c r="D87" s="13" t="s">
        <v>334</v>
      </c>
      <c r="E87" s="3">
        <v>0</v>
      </c>
      <c r="F87" s="3">
        <v>0</v>
      </c>
      <c r="G87" s="3">
        <v>0</v>
      </c>
      <c r="H87" s="3">
        <f t="shared" si="7"/>
        <v>0</v>
      </c>
    </row>
    <row r="88" spans="1:8" ht="15.75" customHeight="1">
      <c r="A88" s="28"/>
      <c r="B88" s="25"/>
      <c r="C88" s="25"/>
      <c r="D88" s="13" t="s">
        <v>336</v>
      </c>
      <c r="E88" s="3">
        <v>0</v>
      </c>
      <c r="F88" s="3">
        <v>0</v>
      </c>
      <c r="G88" s="3">
        <v>0</v>
      </c>
      <c r="H88" s="3">
        <f t="shared" si="7"/>
        <v>0</v>
      </c>
    </row>
    <row r="89" spans="1:8" s="6" customFormat="1" ht="54" customHeight="1">
      <c r="A89" s="28"/>
      <c r="B89" s="25"/>
      <c r="C89" s="25"/>
      <c r="D89" s="13" t="s">
        <v>335</v>
      </c>
      <c r="E89" s="3">
        <v>10</v>
      </c>
      <c r="F89" s="3">
        <v>10</v>
      </c>
      <c r="G89" s="3">
        <v>10</v>
      </c>
      <c r="H89" s="3">
        <f t="shared" si="7"/>
        <v>30</v>
      </c>
    </row>
    <row r="90" spans="1:8" s="6" customFormat="1" ht="15" customHeight="1">
      <c r="A90" s="30">
        <v>2</v>
      </c>
      <c r="B90" s="31" t="s">
        <v>338</v>
      </c>
      <c r="C90" s="31"/>
      <c r="D90" s="15" t="s">
        <v>333</v>
      </c>
      <c r="E90" s="8">
        <f aca="true" t="shared" si="9" ref="E90:G94">E95+E105+E115</f>
        <v>18206.4</v>
      </c>
      <c r="F90" s="8">
        <f t="shared" si="9"/>
        <v>17388.5</v>
      </c>
      <c r="G90" s="8">
        <f t="shared" si="9"/>
        <v>19768.5</v>
      </c>
      <c r="H90" s="8">
        <f t="shared" si="7"/>
        <v>55363.4</v>
      </c>
    </row>
    <row r="91" spans="1:8" s="6" customFormat="1" ht="27.75" customHeight="1">
      <c r="A91" s="30"/>
      <c r="B91" s="31"/>
      <c r="C91" s="31"/>
      <c r="D91" s="15" t="s">
        <v>362</v>
      </c>
      <c r="E91" s="8">
        <f t="shared" si="9"/>
        <v>18206.4</v>
      </c>
      <c r="F91" s="8">
        <f t="shared" si="9"/>
        <v>17388.5</v>
      </c>
      <c r="G91" s="8">
        <f t="shared" si="9"/>
        <v>19768.5</v>
      </c>
      <c r="H91" s="8">
        <f>SUM(E91:G91)</f>
        <v>55363.4</v>
      </c>
    </row>
    <row r="92" spans="1:8" s="6" customFormat="1" ht="27.75" customHeight="1">
      <c r="A92" s="30"/>
      <c r="B92" s="31"/>
      <c r="C92" s="31"/>
      <c r="D92" s="15" t="s">
        <v>334</v>
      </c>
      <c r="E92" s="8">
        <f t="shared" si="9"/>
        <v>0</v>
      </c>
      <c r="F92" s="8">
        <f t="shared" si="9"/>
        <v>0</v>
      </c>
      <c r="G92" s="8">
        <f t="shared" si="9"/>
        <v>0</v>
      </c>
      <c r="H92" s="8">
        <f>SUM(E92:G92)</f>
        <v>0</v>
      </c>
    </row>
    <row r="93" spans="1:8" s="6" customFormat="1" ht="15.75" customHeight="1">
      <c r="A93" s="30"/>
      <c r="B93" s="31"/>
      <c r="C93" s="31"/>
      <c r="D93" s="15" t="s">
        <v>336</v>
      </c>
      <c r="E93" s="8">
        <f t="shared" si="9"/>
        <v>0</v>
      </c>
      <c r="F93" s="8">
        <f t="shared" si="9"/>
        <v>0</v>
      </c>
      <c r="G93" s="8">
        <f t="shared" si="9"/>
        <v>0</v>
      </c>
      <c r="H93" s="8">
        <f>SUM(E93:G93)</f>
        <v>0</v>
      </c>
    </row>
    <row r="94" spans="1:8" s="6" customFormat="1" ht="56.25" customHeight="1">
      <c r="A94" s="30"/>
      <c r="B94" s="31"/>
      <c r="C94" s="31"/>
      <c r="D94" s="15" t="s">
        <v>335</v>
      </c>
      <c r="E94" s="8">
        <f t="shared" si="9"/>
        <v>0</v>
      </c>
      <c r="F94" s="8">
        <f t="shared" si="9"/>
        <v>0</v>
      </c>
      <c r="G94" s="8">
        <f t="shared" si="9"/>
        <v>0</v>
      </c>
      <c r="H94" s="8">
        <f>SUM(E94:G94)</f>
        <v>0</v>
      </c>
    </row>
    <row r="95" spans="1:8" s="6" customFormat="1" ht="14.25" customHeight="1">
      <c r="A95" s="29"/>
      <c r="B95" s="26" t="s">
        <v>21</v>
      </c>
      <c r="C95" s="26"/>
      <c r="D95" s="14" t="s">
        <v>333</v>
      </c>
      <c r="E95" s="9">
        <f aca="true" t="shared" si="10" ref="E95:G99">E100</f>
        <v>1728.4</v>
      </c>
      <c r="F95" s="9">
        <f t="shared" si="10"/>
        <v>1776.8</v>
      </c>
      <c r="G95" s="9">
        <f t="shared" si="10"/>
        <v>1930.9</v>
      </c>
      <c r="H95" s="9">
        <f t="shared" si="7"/>
        <v>5436.1</v>
      </c>
    </row>
    <row r="96" spans="1:8" s="6" customFormat="1" ht="27" customHeight="1">
      <c r="A96" s="29"/>
      <c r="B96" s="26"/>
      <c r="C96" s="26"/>
      <c r="D96" s="14" t="s">
        <v>362</v>
      </c>
      <c r="E96" s="9">
        <f t="shared" si="10"/>
        <v>1728.4</v>
      </c>
      <c r="F96" s="9">
        <f t="shared" si="10"/>
        <v>1776.8</v>
      </c>
      <c r="G96" s="9">
        <f t="shared" si="10"/>
        <v>1930.9</v>
      </c>
      <c r="H96" s="9">
        <f>SUM(E96:G96)</f>
        <v>5436.1</v>
      </c>
    </row>
    <row r="97" spans="1:8" s="6" customFormat="1" ht="27.75" customHeight="1">
      <c r="A97" s="29"/>
      <c r="B97" s="26"/>
      <c r="C97" s="26"/>
      <c r="D97" s="14" t="s">
        <v>334</v>
      </c>
      <c r="E97" s="9">
        <f t="shared" si="10"/>
        <v>0</v>
      </c>
      <c r="F97" s="9">
        <f t="shared" si="10"/>
        <v>0</v>
      </c>
      <c r="G97" s="9">
        <f t="shared" si="10"/>
        <v>0</v>
      </c>
      <c r="H97" s="9">
        <f>SUM(E97:G97)</f>
        <v>0</v>
      </c>
    </row>
    <row r="98" spans="1:8" s="6" customFormat="1" ht="15.75" customHeight="1">
      <c r="A98" s="29"/>
      <c r="B98" s="26"/>
      <c r="C98" s="26"/>
      <c r="D98" s="14" t="s">
        <v>336</v>
      </c>
      <c r="E98" s="9">
        <f t="shared" si="10"/>
        <v>0</v>
      </c>
      <c r="F98" s="9">
        <f t="shared" si="10"/>
        <v>0</v>
      </c>
      <c r="G98" s="9">
        <f t="shared" si="10"/>
        <v>0</v>
      </c>
      <c r="H98" s="9">
        <f>SUM(E98:G98)</f>
        <v>0</v>
      </c>
    </row>
    <row r="99" spans="1:8" s="6" customFormat="1" ht="25.5" customHeight="1">
      <c r="A99" s="29"/>
      <c r="B99" s="26"/>
      <c r="C99" s="26"/>
      <c r="D99" s="14" t="s">
        <v>335</v>
      </c>
      <c r="E99" s="9">
        <f t="shared" si="10"/>
        <v>0</v>
      </c>
      <c r="F99" s="9">
        <f t="shared" si="10"/>
        <v>0</v>
      </c>
      <c r="G99" s="9">
        <f t="shared" si="10"/>
        <v>0</v>
      </c>
      <c r="H99" s="9">
        <f>SUM(E99:G99)</f>
        <v>0</v>
      </c>
    </row>
    <row r="100" spans="1:8" s="6" customFormat="1" ht="13.5" customHeight="1">
      <c r="A100" s="28"/>
      <c r="B100" s="25" t="s">
        <v>179</v>
      </c>
      <c r="C100" s="25" t="s">
        <v>180</v>
      </c>
      <c r="D100" s="13" t="s">
        <v>333</v>
      </c>
      <c r="E100" s="3">
        <f>SUM(E101:E104)</f>
        <v>1728.4</v>
      </c>
      <c r="F100" s="3">
        <f>SUM(F101:F104)</f>
        <v>1776.8</v>
      </c>
      <c r="G100" s="3">
        <f>SUM(G101:G104)</f>
        <v>1930.9</v>
      </c>
      <c r="H100" s="3">
        <f t="shared" si="7"/>
        <v>5436.1</v>
      </c>
    </row>
    <row r="101" spans="1:8" s="6" customFormat="1" ht="27.75" customHeight="1">
      <c r="A101" s="28"/>
      <c r="B101" s="25"/>
      <c r="C101" s="25"/>
      <c r="D101" s="13" t="s">
        <v>362</v>
      </c>
      <c r="E101" s="3">
        <v>1728.4</v>
      </c>
      <c r="F101" s="3">
        <v>1776.8</v>
      </c>
      <c r="G101" s="3">
        <v>1930.9</v>
      </c>
      <c r="H101" s="3">
        <f t="shared" si="7"/>
        <v>5436.1</v>
      </c>
    </row>
    <row r="102" spans="1:8" s="6" customFormat="1" ht="27.75" customHeight="1">
      <c r="A102" s="28"/>
      <c r="B102" s="25"/>
      <c r="C102" s="25"/>
      <c r="D102" s="13" t="s">
        <v>334</v>
      </c>
      <c r="E102" s="3">
        <v>0</v>
      </c>
      <c r="F102" s="3">
        <v>0</v>
      </c>
      <c r="G102" s="3">
        <v>0</v>
      </c>
      <c r="H102" s="3">
        <f t="shared" si="7"/>
        <v>0</v>
      </c>
    </row>
    <row r="103" spans="1:8" s="6" customFormat="1" ht="15" customHeight="1">
      <c r="A103" s="28"/>
      <c r="B103" s="25"/>
      <c r="C103" s="25"/>
      <c r="D103" s="13" t="s">
        <v>336</v>
      </c>
      <c r="E103" s="3">
        <v>0</v>
      </c>
      <c r="F103" s="3">
        <v>0</v>
      </c>
      <c r="G103" s="3">
        <v>0</v>
      </c>
      <c r="H103" s="3">
        <f t="shared" si="7"/>
        <v>0</v>
      </c>
    </row>
    <row r="104" spans="1:8" s="6" customFormat="1" ht="94.5" customHeight="1">
      <c r="A104" s="28"/>
      <c r="B104" s="25"/>
      <c r="C104" s="25"/>
      <c r="D104" s="13" t="s">
        <v>335</v>
      </c>
      <c r="E104" s="3">
        <v>0</v>
      </c>
      <c r="F104" s="3">
        <v>0</v>
      </c>
      <c r="G104" s="3">
        <v>0</v>
      </c>
      <c r="H104" s="3">
        <f t="shared" si="7"/>
        <v>0</v>
      </c>
    </row>
    <row r="105" spans="1:8" s="6" customFormat="1" ht="14.25" customHeight="1">
      <c r="A105" s="29" t="s">
        <v>20</v>
      </c>
      <c r="B105" s="26" t="s">
        <v>19</v>
      </c>
      <c r="C105" s="26"/>
      <c r="D105" s="14" t="s">
        <v>333</v>
      </c>
      <c r="E105" s="9">
        <f aca="true" t="shared" si="11" ref="E105:G109">E110</f>
        <v>2570</v>
      </c>
      <c r="F105" s="9">
        <f t="shared" si="11"/>
        <v>2181.3</v>
      </c>
      <c r="G105" s="9">
        <f t="shared" si="11"/>
        <v>2650</v>
      </c>
      <c r="H105" s="3">
        <f t="shared" si="7"/>
        <v>7401.3</v>
      </c>
    </row>
    <row r="106" spans="1:8" s="6" customFormat="1" ht="27.75" customHeight="1">
      <c r="A106" s="29"/>
      <c r="B106" s="26"/>
      <c r="C106" s="26"/>
      <c r="D106" s="14" t="s">
        <v>362</v>
      </c>
      <c r="E106" s="9">
        <f t="shared" si="11"/>
        <v>2570</v>
      </c>
      <c r="F106" s="9">
        <f t="shared" si="11"/>
        <v>2181.3</v>
      </c>
      <c r="G106" s="9">
        <f t="shared" si="11"/>
        <v>2650</v>
      </c>
      <c r="H106" s="3">
        <f t="shared" si="7"/>
        <v>7401.3</v>
      </c>
    </row>
    <row r="107" spans="1:8" s="6" customFormat="1" ht="27.75" customHeight="1">
      <c r="A107" s="29"/>
      <c r="B107" s="26"/>
      <c r="C107" s="26"/>
      <c r="D107" s="14" t="s">
        <v>334</v>
      </c>
      <c r="E107" s="9">
        <f t="shared" si="11"/>
        <v>0</v>
      </c>
      <c r="F107" s="9">
        <f t="shared" si="11"/>
        <v>0</v>
      </c>
      <c r="G107" s="9">
        <f t="shared" si="11"/>
        <v>0</v>
      </c>
      <c r="H107" s="3">
        <f t="shared" si="7"/>
        <v>0</v>
      </c>
    </row>
    <row r="108" spans="1:8" s="6" customFormat="1" ht="15.75" customHeight="1">
      <c r="A108" s="29"/>
      <c r="B108" s="26"/>
      <c r="C108" s="26"/>
      <c r="D108" s="14" t="s">
        <v>336</v>
      </c>
      <c r="E108" s="9">
        <f t="shared" si="11"/>
        <v>0</v>
      </c>
      <c r="F108" s="9">
        <f t="shared" si="11"/>
        <v>0</v>
      </c>
      <c r="G108" s="9">
        <f t="shared" si="11"/>
        <v>0</v>
      </c>
      <c r="H108" s="3">
        <f t="shared" si="7"/>
        <v>0</v>
      </c>
    </row>
    <row r="109" spans="1:8" s="6" customFormat="1" ht="39.75" customHeight="1">
      <c r="A109" s="29"/>
      <c r="B109" s="26"/>
      <c r="C109" s="26"/>
      <c r="D109" s="14" t="s">
        <v>335</v>
      </c>
      <c r="E109" s="9">
        <f t="shared" si="11"/>
        <v>0</v>
      </c>
      <c r="F109" s="9">
        <f t="shared" si="11"/>
        <v>0</v>
      </c>
      <c r="G109" s="9">
        <f t="shared" si="11"/>
        <v>0</v>
      </c>
      <c r="H109" s="3">
        <f t="shared" si="7"/>
        <v>0</v>
      </c>
    </row>
    <row r="110" spans="1:8" s="6" customFormat="1" ht="15" customHeight="1">
      <c r="A110" s="28"/>
      <c r="B110" s="25" t="s">
        <v>181</v>
      </c>
      <c r="C110" s="25" t="s">
        <v>18</v>
      </c>
      <c r="D110" s="13" t="s">
        <v>333</v>
      </c>
      <c r="E110" s="3">
        <f>SUM(E111:E114)</f>
        <v>2570</v>
      </c>
      <c r="F110" s="3">
        <f>SUM(F111:F114)</f>
        <v>2181.3</v>
      </c>
      <c r="G110" s="3">
        <f>SUM(G111:G114)</f>
        <v>2650</v>
      </c>
      <c r="H110" s="3">
        <f t="shared" si="7"/>
        <v>7401.3</v>
      </c>
    </row>
    <row r="111" spans="1:8" s="6" customFormat="1" ht="27.75" customHeight="1">
      <c r="A111" s="28"/>
      <c r="B111" s="25"/>
      <c r="C111" s="25"/>
      <c r="D111" s="13" t="s">
        <v>362</v>
      </c>
      <c r="E111" s="3">
        <v>2570</v>
      </c>
      <c r="F111" s="3">
        <v>2181.3</v>
      </c>
      <c r="G111" s="3">
        <v>2650</v>
      </c>
      <c r="H111" s="3">
        <f t="shared" si="7"/>
        <v>7401.3</v>
      </c>
    </row>
    <row r="112" spans="1:8" s="6" customFormat="1" ht="27.75" customHeight="1">
      <c r="A112" s="28"/>
      <c r="B112" s="25"/>
      <c r="C112" s="25"/>
      <c r="D112" s="13" t="s">
        <v>334</v>
      </c>
      <c r="E112" s="3">
        <v>0</v>
      </c>
      <c r="F112" s="3">
        <v>0</v>
      </c>
      <c r="G112" s="3">
        <v>0</v>
      </c>
      <c r="H112" s="3">
        <f t="shared" si="7"/>
        <v>0</v>
      </c>
    </row>
    <row r="113" spans="1:8" s="6" customFormat="1" ht="14.25" customHeight="1">
      <c r="A113" s="28"/>
      <c r="B113" s="25"/>
      <c r="C113" s="25"/>
      <c r="D113" s="13" t="s">
        <v>336</v>
      </c>
      <c r="E113" s="3">
        <v>0</v>
      </c>
      <c r="F113" s="3">
        <v>0</v>
      </c>
      <c r="G113" s="3">
        <v>0</v>
      </c>
      <c r="H113" s="3">
        <f t="shared" si="7"/>
        <v>0</v>
      </c>
    </row>
    <row r="114" spans="1:8" s="6" customFormat="1" ht="26.25" customHeight="1">
      <c r="A114" s="28"/>
      <c r="B114" s="25"/>
      <c r="C114" s="25"/>
      <c r="D114" s="13" t="s">
        <v>335</v>
      </c>
      <c r="E114" s="3">
        <v>0</v>
      </c>
      <c r="F114" s="3">
        <v>0</v>
      </c>
      <c r="G114" s="3">
        <v>0</v>
      </c>
      <c r="H114" s="3">
        <f t="shared" si="7"/>
        <v>0</v>
      </c>
    </row>
    <row r="115" spans="1:8" s="6" customFormat="1" ht="14.25" customHeight="1">
      <c r="A115" s="29" t="s">
        <v>17</v>
      </c>
      <c r="B115" s="26" t="s">
        <v>16</v>
      </c>
      <c r="C115" s="26"/>
      <c r="D115" s="14" t="s">
        <v>333</v>
      </c>
      <c r="E115" s="9">
        <f aca="true" t="shared" si="12" ref="E115:G119">E120</f>
        <v>13908</v>
      </c>
      <c r="F115" s="9">
        <f t="shared" si="12"/>
        <v>13430.4</v>
      </c>
      <c r="G115" s="9">
        <f t="shared" si="12"/>
        <v>15187.6</v>
      </c>
      <c r="H115" s="9">
        <f t="shared" si="7"/>
        <v>42526</v>
      </c>
    </row>
    <row r="116" spans="1:8" s="6" customFormat="1" ht="26.25" customHeight="1">
      <c r="A116" s="29"/>
      <c r="B116" s="26"/>
      <c r="C116" s="26"/>
      <c r="D116" s="14" t="s">
        <v>362</v>
      </c>
      <c r="E116" s="9">
        <f t="shared" si="12"/>
        <v>13908</v>
      </c>
      <c r="F116" s="9">
        <f t="shared" si="12"/>
        <v>13430.4</v>
      </c>
      <c r="G116" s="9">
        <f t="shared" si="12"/>
        <v>15187.6</v>
      </c>
      <c r="H116" s="9">
        <f>SUM(E116:G116)</f>
        <v>42526</v>
      </c>
    </row>
    <row r="117" spans="1:8" s="6" customFormat="1" ht="27.75" customHeight="1">
      <c r="A117" s="29"/>
      <c r="B117" s="26"/>
      <c r="C117" s="26"/>
      <c r="D117" s="14" t="s">
        <v>334</v>
      </c>
      <c r="E117" s="9">
        <f t="shared" si="12"/>
        <v>0</v>
      </c>
      <c r="F117" s="9">
        <f t="shared" si="12"/>
        <v>0</v>
      </c>
      <c r="G117" s="9">
        <f t="shared" si="12"/>
        <v>0</v>
      </c>
      <c r="H117" s="9">
        <f>SUM(E117:G117)</f>
        <v>0</v>
      </c>
    </row>
    <row r="118" spans="1:8" s="6" customFormat="1" ht="15.75" customHeight="1">
      <c r="A118" s="29"/>
      <c r="B118" s="26"/>
      <c r="C118" s="26"/>
      <c r="D118" s="14" t="s">
        <v>336</v>
      </c>
      <c r="E118" s="9">
        <f t="shared" si="12"/>
        <v>0</v>
      </c>
      <c r="F118" s="9">
        <f t="shared" si="12"/>
        <v>0</v>
      </c>
      <c r="G118" s="9">
        <f t="shared" si="12"/>
        <v>0</v>
      </c>
      <c r="H118" s="9">
        <f>SUM(E118:G118)</f>
        <v>0</v>
      </c>
    </row>
    <row r="119" spans="1:8" ht="28.5" customHeight="1">
      <c r="A119" s="29"/>
      <c r="B119" s="26"/>
      <c r="C119" s="26"/>
      <c r="D119" s="14" t="s">
        <v>335</v>
      </c>
      <c r="E119" s="9">
        <f t="shared" si="12"/>
        <v>0</v>
      </c>
      <c r="F119" s="9">
        <f t="shared" si="12"/>
        <v>0</v>
      </c>
      <c r="G119" s="9">
        <f t="shared" si="12"/>
        <v>0</v>
      </c>
      <c r="H119" s="9">
        <f>SUM(E119:G119)</f>
        <v>0</v>
      </c>
    </row>
    <row r="120" spans="1:8" ht="16.5" customHeight="1">
      <c r="A120" s="28"/>
      <c r="B120" s="26" t="s">
        <v>182</v>
      </c>
      <c r="C120" s="25" t="s">
        <v>15</v>
      </c>
      <c r="D120" s="13" t="s">
        <v>333</v>
      </c>
      <c r="E120" s="3">
        <f>SUM(E121:E124)</f>
        <v>13908</v>
      </c>
      <c r="F120" s="3">
        <f>SUM(F121:F124)</f>
        <v>13430.4</v>
      </c>
      <c r="G120" s="3">
        <f>SUM(G121:G124)</f>
        <v>15187.6</v>
      </c>
      <c r="H120" s="3">
        <f t="shared" si="7"/>
        <v>42526</v>
      </c>
    </row>
    <row r="121" spans="1:8" ht="27" customHeight="1">
      <c r="A121" s="28"/>
      <c r="B121" s="26"/>
      <c r="C121" s="25"/>
      <c r="D121" s="13" t="s">
        <v>362</v>
      </c>
      <c r="E121" s="3">
        <v>13908</v>
      </c>
      <c r="F121" s="3">
        <v>13430.4</v>
      </c>
      <c r="G121" s="3">
        <v>15187.6</v>
      </c>
      <c r="H121" s="3">
        <f t="shared" si="7"/>
        <v>42526</v>
      </c>
    </row>
    <row r="122" spans="1:8" ht="27.75" customHeight="1">
      <c r="A122" s="28"/>
      <c r="B122" s="26"/>
      <c r="C122" s="25"/>
      <c r="D122" s="13" t="s">
        <v>334</v>
      </c>
      <c r="E122" s="3">
        <v>0</v>
      </c>
      <c r="F122" s="3">
        <v>0</v>
      </c>
      <c r="G122" s="3">
        <v>0</v>
      </c>
      <c r="H122" s="3">
        <f t="shared" si="7"/>
        <v>0</v>
      </c>
    </row>
    <row r="123" spans="1:8" ht="15" customHeight="1">
      <c r="A123" s="28"/>
      <c r="B123" s="26"/>
      <c r="C123" s="25"/>
      <c r="D123" s="13" t="s">
        <v>336</v>
      </c>
      <c r="E123" s="3">
        <v>0</v>
      </c>
      <c r="F123" s="3">
        <v>0</v>
      </c>
      <c r="G123" s="3">
        <v>0</v>
      </c>
      <c r="H123" s="3">
        <f t="shared" si="7"/>
        <v>0</v>
      </c>
    </row>
    <row r="124" spans="1:8" ht="29.25" customHeight="1">
      <c r="A124" s="28"/>
      <c r="B124" s="26"/>
      <c r="C124" s="25"/>
      <c r="D124" s="13" t="s">
        <v>335</v>
      </c>
      <c r="E124" s="3">
        <v>0</v>
      </c>
      <c r="F124" s="3">
        <v>0</v>
      </c>
      <c r="G124" s="3">
        <v>0</v>
      </c>
      <c r="H124" s="3">
        <f t="shared" si="7"/>
        <v>0</v>
      </c>
    </row>
    <row r="125" spans="1:8" ht="15" customHeight="1">
      <c r="A125" s="30" t="s">
        <v>41</v>
      </c>
      <c r="B125" s="31" t="s">
        <v>339</v>
      </c>
      <c r="C125" s="31"/>
      <c r="D125" s="15" t="s">
        <v>333</v>
      </c>
      <c r="E125" s="8">
        <f aca="true" t="shared" si="13" ref="E125:G129">E130+E135+E140</f>
        <v>46480</v>
      </c>
      <c r="F125" s="8">
        <f t="shared" si="13"/>
        <v>46480</v>
      </c>
      <c r="G125" s="8">
        <f t="shared" si="13"/>
        <v>46480</v>
      </c>
      <c r="H125" s="8">
        <f t="shared" si="7"/>
        <v>139440</v>
      </c>
    </row>
    <row r="126" spans="1:8" ht="27" customHeight="1">
      <c r="A126" s="30"/>
      <c r="B126" s="31"/>
      <c r="C126" s="31"/>
      <c r="D126" s="15" t="s">
        <v>362</v>
      </c>
      <c r="E126" s="8">
        <f t="shared" si="13"/>
        <v>1000</v>
      </c>
      <c r="F126" s="8">
        <f t="shared" si="13"/>
        <v>1000</v>
      </c>
      <c r="G126" s="8">
        <f t="shared" si="13"/>
        <v>1000</v>
      </c>
      <c r="H126" s="8">
        <f>SUM(E126:G126)</f>
        <v>3000</v>
      </c>
    </row>
    <row r="127" spans="1:8" ht="27.75" customHeight="1">
      <c r="A127" s="30"/>
      <c r="B127" s="31"/>
      <c r="C127" s="31"/>
      <c r="D127" s="15" t="s">
        <v>334</v>
      </c>
      <c r="E127" s="8">
        <f t="shared" si="13"/>
        <v>9000</v>
      </c>
      <c r="F127" s="8">
        <f t="shared" si="13"/>
        <v>9000</v>
      </c>
      <c r="G127" s="8">
        <f t="shared" si="13"/>
        <v>9000</v>
      </c>
      <c r="H127" s="8">
        <f>SUM(E127:G127)</f>
        <v>27000</v>
      </c>
    </row>
    <row r="128" spans="1:8" ht="15" customHeight="1">
      <c r="A128" s="30"/>
      <c r="B128" s="31"/>
      <c r="C128" s="31"/>
      <c r="D128" s="15" t="s">
        <v>336</v>
      </c>
      <c r="E128" s="8">
        <f t="shared" si="13"/>
        <v>36000</v>
      </c>
      <c r="F128" s="8">
        <f t="shared" si="13"/>
        <v>36000</v>
      </c>
      <c r="G128" s="8">
        <f t="shared" si="13"/>
        <v>36000</v>
      </c>
      <c r="H128" s="8">
        <f>SUM(E128:G128)</f>
        <v>108000</v>
      </c>
    </row>
    <row r="129" spans="1:8" ht="27.75" customHeight="1">
      <c r="A129" s="30"/>
      <c r="B129" s="31"/>
      <c r="C129" s="31"/>
      <c r="D129" s="15" t="s">
        <v>335</v>
      </c>
      <c r="E129" s="8">
        <f t="shared" si="13"/>
        <v>480</v>
      </c>
      <c r="F129" s="8">
        <f t="shared" si="13"/>
        <v>480</v>
      </c>
      <c r="G129" s="8">
        <f t="shared" si="13"/>
        <v>480</v>
      </c>
      <c r="H129" s="8">
        <f>SUM(E129:G129)</f>
        <v>1440</v>
      </c>
    </row>
    <row r="130" spans="1:8" ht="15" customHeight="1">
      <c r="A130" s="30"/>
      <c r="B130" s="25" t="s">
        <v>184</v>
      </c>
      <c r="C130" s="25" t="s">
        <v>40</v>
      </c>
      <c r="D130" s="13" t="s">
        <v>333</v>
      </c>
      <c r="E130" s="3">
        <f>SUM(E131:E134)</f>
        <v>80</v>
      </c>
      <c r="F130" s="3">
        <f>SUM(F131:F134)</f>
        <v>80</v>
      </c>
      <c r="G130" s="3">
        <f>SUM(G131:G134)</f>
        <v>80</v>
      </c>
      <c r="H130" s="3">
        <f t="shared" si="7"/>
        <v>240</v>
      </c>
    </row>
    <row r="131" spans="1:8" ht="29.25" customHeight="1">
      <c r="A131" s="30"/>
      <c r="B131" s="25"/>
      <c r="C131" s="25"/>
      <c r="D131" s="13" t="s">
        <v>362</v>
      </c>
      <c r="E131" s="3">
        <v>0</v>
      </c>
      <c r="F131" s="3">
        <v>0</v>
      </c>
      <c r="G131" s="3">
        <v>0</v>
      </c>
      <c r="H131" s="3">
        <f t="shared" si="7"/>
        <v>0</v>
      </c>
    </row>
    <row r="132" spans="1:8" ht="27.75" customHeight="1">
      <c r="A132" s="30"/>
      <c r="B132" s="25"/>
      <c r="C132" s="25"/>
      <c r="D132" s="13" t="s">
        <v>334</v>
      </c>
      <c r="E132" s="3">
        <v>0</v>
      </c>
      <c r="F132" s="3">
        <v>0</v>
      </c>
      <c r="G132" s="3">
        <v>0</v>
      </c>
      <c r="H132" s="3">
        <f t="shared" si="7"/>
        <v>0</v>
      </c>
    </row>
    <row r="133" spans="1:8" ht="15.75" customHeight="1">
      <c r="A133" s="30"/>
      <c r="B133" s="25"/>
      <c r="C133" s="25"/>
      <c r="D133" s="13" t="s">
        <v>336</v>
      </c>
      <c r="E133" s="3">
        <v>0</v>
      </c>
      <c r="F133" s="3">
        <v>0</v>
      </c>
      <c r="G133" s="3">
        <v>0</v>
      </c>
      <c r="H133" s="3">
        <f t="shared" si="7"/>
        <v>0</v>
      </c>
    </row>
    <row r="134" spans="1:8" ht="69" customHeight="1">
      <c r="A134" s="30"/>
      <c r="B134" s="25"/>
      <c r="C134" s="25"/>
      <c r="D134" s="13" t="s">
        <v>335</v>
      </c>
      <c r="E134" s="3">
        <v>80</v>
      </c>
      <c r="F134" s="3">
        <v>80</v>
      </c>
      <c r="G134" s="3">
        <v>80</v>
      </c>
      <c r="H134" s="3">
        <f aca="true" t="shared" si="14" ref="H134:H197">SUM(E134:G134)</f>
        <v>240</v>
      </c>
    </row>
    <row r="135" spans="1:8" ht="14.25" customHeight="1">
      <c r="A135" s="30"/>
      <c r="B135" s="25" t="s">
        <v>183</v>
      </c>
      <c r="C135" s="25" t="s">
        <v>39</v>
      </c>
      <c r="D135" s="13" t="s">
        <v>333</v>
      </c>
      <c r="E135" s="3">
        <f>SUM(E136:E139)</f>
        <v>400</v>
      </c>
      <c r="F135" s="3">
        <f>SUM(F136:F139)</f>
        <v>400</v>
      </c>
      <c r="G135" s="3">
        <f>SUM(G136:G139)</f>
        <v>400</v>
      </c>
      <c r="H135" s="3">
        <f t="shared" si="14"/>
        <v>1200</v>
      </c>
    </row>
    <row r="136" spans="1:8" ht="27.75" customHeight="1">
      <c r="A136" s="30"/>
      <c r="B136" s="25"/>
      <c r="C136" s="25"/>
      <c r="D136" s="13" t="s">
        <v>362</v>
      </c>
      <c r="E136" s="3">
        <v>0</v>
      </c>
      <c r="F136" s="3">
        <v>0</v>
      </c>
      <c r="G136" s="3">
        <v>0</v>
      </c>
      <c r="H136" s="3">
        <f t="shared" si="14"/>
        <v>0</v>
      </c>
    </row>
    <row r="137" spans="1:8" ht="27.75" customHeight="1">
      <c r="A137" s="30"/>
      <c r="B137" s="25"/>
      <c r="C137" s="25"/>
      <c r="D137" s="13" t="s">
        <v>334</v>
      </c>
      <c r="E137" s="3">
        <v>0</v>
      </c>
      <c r="F137" s="3">
        <v>0</v>
      </c>
      <c r="G137" s="3">
        <v>0</v>
      </c>
      <c r="H137" s="3">
        <f t="shared" si="14"/>
        <v>0</v>
      </c>
    </row>
    <row r="138" spans="1:8" ht="16.5" customHeight="1">
      <c r="A138" s="30"/>
      <c r="B138" s="25"/>
      <c r="C138" s="25"/>
      <c r="D138" s="13" t="s">
        <v>336</v>
      </c>
      <c r="E138" s="3">
        <v>0</v>
      </c>
      <c r="F138" s="3">
        <v>0</v>
      </c>
      <c r="G138" s="3">
        <v>0</v>
      </c>
      <c r="H138" s="3">
        <f t="shared" si="14"/>
        <v>0</v>
      </c>
    </row>
    <row r="139" spans="1:8" ht="27" customHeight="1">
      <c r="A139" s="30"/>
      <c r="B139" s="25"/>
      <c r="C139" s="25"/>
      <c r="D139" s="13" t="s">
        <v>335</v>
      </c>
      <c r="E139" s="3">
        <v>400</v>
      </c>
      <c r="F139" s="3">
        <v>400</v>
      </c>
      <c r="G139" s="3">
        <v>400</v>
      </c>
      <c r="H139" s="3">
        <f t="shared" si="14"/>
        <v>1200</v>
      </c>
    </row>
    <row r="140" spans="1:8" ht="16.5" customHeight="1">
      <c r="A140" s="30"/>
      <c r="B140" s="25"/>
      <c r="C140" s="25" t="s">
        <v>38</v>
      </c>
      <c r="D140" s="13" t="s">
        <v>333</v>
      </c>
      <c r="E140" s="3">
        <f>SUM(E141:E144)</f>
        <v>46000</v>
      </c>
      <c r="F140" s="3">
        <f>SUM(F141:F144)</f>
        <v>46000</v>
      </c>
      <c r="G140" s="3">
        <f>SUM(G141:G144)</f>
        <v>46000</v>
      </c>
      <c r="H140" s="3">
        <f t="shared" si="14"/>
        <v>138000</v>
      </c>
    </row>
    <row r="141" spans="1:8" ht="26.25" customHeight="1">
      <c r="A141" s="30"/>
      <c r="B141" s="25"/>
      <c r="C141" s="25"/>
      <c r="D141" s="13" t="s">
        <v>362</v>
      </c>
      <c r="E141" s="3">
        <v>1000</v>
      </c>
      <c r="F141" s="3">
        <v>1000</v>
      </c>
      <c r="G141" s="3">
        <v>1000</v>
      </c>
      <c r="H141" s="3">
        <f t="shared" si="14"/>
        <v>3000</v>
      </c>
    </row>
    <row r="142" spans="1:8" ht="27.75" customHeight="1">
      <c r="A142" s="30"/>
      <c r="B142" s="25"/>
      <c r="C142" s="25"/>
      <c r="D142" s="13" t="s">
        <v>334</v>
      </c>
      <c r="E142" s="3">
        <v>9000</v>
      </c>
      <c r="F142" s="3">
        <v>9000</v>
      </c>
      <c r="G142" s="3">
        <v>9000</v>
      </c>
      <c r="H142" s="3">
        <f t="shared" si="14"/>
        <v>27000</v>
      </c>
    </row>
    <row r="143" spans="1:8" ht="18" customHeight="1">
      <c r="A143" s="30"/>
      <c r="B143" s="25"/>
      <c r="C143" s="25"/>
      <c r="D143" s="13" t="s">
        <v>336</v>
      </c>
      <c r="E143" s="3">
        <v>36000</v>
      </c>
      <c r="F143" s="3">
        <v>36000</v>
      </c>
      <c r="G143" s="3">
        <v>36000</v>
      </c>
      <c r="H143" s="3">
        <f t="shared" si="14"/>
        <v>108000</v>
      </c>
    </row>
    <row r="144" spans="1:8" s="6" customFormat="1" ht="28.5" customHeight="1">
      <c r="A144" s="30"/>
      <c r="B144" s="25"/>
      <c r="C144" s="25"/>
      <c r="D144" s="13" t="s">
        <v>335</v>
      </c>
      <c r="E144" s="3">
        <v>0</v>
      </c>
      <c r="F144" s="3">
        <v>0</v>
      </c>
      <c r="G144" s="3">
        <v>0</v>
      </c>
      <c r="H144" s="3">
        <f t="shared" si="14"/>
        <v>0</v>
      </c>
    </row>
    <row r="145" spans="1:8" s="6" customFormat="1" ht="14.25" customHeight="1">
      <c r="A145" s="30" t="s">
        <v>0</v>
      </c>
      <c r="B145" s="31" t="s">
        <v>340</v>
      </c>
      <c r="C145" s="31"/>
      <c r="D145" s="15" t="s">
        <v>333</v>
      </c>
      <c r="E145" s="8">
        <f aca="true" t="shared" si="15" ref="E145:G149">E150+E170+E180</f>
        <v>526368.9</v>
      </c>
      <c r="F145" s="8">
        <f t="shared" si="15"/>
        <v>144502.9</v>
      </c>
      <c r="G145" s="8">
        <f t="shared" si="15"/>
        <v>178496.5</v>
      </c>
      <c r="H145" s="8">
        <f t="shared" si="14"/>
        <v>849368.3</v>
      </c>
    </row>
    <row r="146" spans="1:8" s="6" customFormat="1" ht="27" customHeight="1">
      <c r="A146" s="30"/>
      <c r="B146" s="31"/>
      <c r="C146" s="31"/>
      <c r="D146" s="15" t="s">
        <v>362</v>
      </c>
      <c r="E146" s="8">
        <f t="shared" si="15"/>
        <v>245784.8</v>
      </c>
      <c r="F146" s="8">
        <f t="shared" si="15"/>
        <v>144492.9</v>
      </c>
      <c r="G146" s="8">
        <f t="shared" si="15"/>
        <v>178486.5</v>
      </c>
      <c r="H146" s="8">
        <f>SUM(E146:G146)</f>
        <v>568764.2</v>
      </c>
    </row>
    <row r="147" spans="1:8" s="6" customFormat="1" ht="30" customHeight="1">
      <c r="A147" s="30"/>
      <c r="B147" s="31"/>
      <c r="C147" s="31"/>
      <c r="D147" s="15" t="s">
        <v>334</v>
      </c>
      <c r="E147" s="8">
        <f t="shared" si="15"/>
        <v>280574.1</v>
      </c>
      <c r="F147" s="8">
        <f t="shared" si="15"/>
        <v>0</v>
      </c>
      <c r="G147" s="8">
        <f t="shared" si="15"/>
        <v>0</v>
      </c>
      <c r="H147" s="8">
        <f>SUM(E147:G147)</f>
        <v>280574.1</v>
      </c>
    </row>
    <row r="148" spans="1:8" s="6" customFormat="1" ht="15.75" customHeight="1">
      <c r="A148" s="30"/>
      <c r="B148" s="31"/>
      <c r="C148" s="31"/>
      <c r="D148" s="15" t="s">
        <v>336</v>
      </c>
      <c r="E148" s="8">
        <f t="shared" si="15"/>
        <v>0</v>
      </c>
      <c r="F148" s="8">
        <f t="shared" si="15"/>
        <v>0</v>
      </c>
      <c r="G148" s="8">
        <f t="shared" si="15"/>
        <v>0</v>
      </c>
      <c r="H148" s="8">
        <f>SUM(E148:G148)</f>
        <v>0</v>
      </c>
    </row>
    <row r="149" spans="1:8" s="6" customFormat="1" ht="27.75" customHeight="1">
      <c r="A149" s="30"/>
      <c r="B149" s="31"/>
      <c r="C149" s="31"/>
      <c r="D149" s="15" t="s">
        <v>335</v>
      </c>
      <c r="E149" s="8">
        <f t="shared" si="15"/>
        <v>10</v>
      </c>
      <c r="F149" s="8">
        <f t="shared" si="15"/>
        <v>10</v>
      </c>
      <c r="G149" s="8">
        <f t="shared" si="15"/>
        <v>10</v>
      </c>
      <c r="H149" s="8">
        <f>SUM(E149:G149)</f>
        <v>30</v>
      </c>
    </row>
    <row r="150" spans="1:8" s="6" customFormat="1" ht="23.25" customHeight="1">
      <c r="A150" s="29" t="s">
        <v>1</v>
      </c>
      <c r="B150" s="26" t="s">
        <v>2</v>
      </c>
      <c r="C150" s="26"/>
      <c r="D150" s="14" t="s">
        <v>333</v>
      </c>
      <c r="E150" s="9">
        <f aca="true" t="shared" si="16" ref="E150:G154">E155+E160+E165</f>
        <v>28982.7</v>
      </c>
      <c r="F150" s="9">
        <f t="shared" si="16"/>
        <v>31788.8</v>
      </c>
      <c r="G150" s="9">
        <f t="shared" si="16"/>
        <v>38327.9</v>
      </c>
      <c r="H150" s="9">
        <f t="shared" si="14"/>
        <v>99099.4</v>
      </c>
    </row>
    <row r="151" spans="1:8" s="6" customFormat="1" ht="27" customHeight="1">
      <c r="A151" s="29"/>
      <c r="B151" s="26"/>
      <c r="C151" s="26"/>
      <c r="D151" s="14" t="s">
        <v>362</v>
      </c>
      <c r="E151" s="9">
        <f t="shared" si="16"/>
        <v>28982.7</v>
      </c>
      <c r="F151" s="9">
        <f t="shared" si="16"/>
        <v>31788.8</v>
      </c>
      <c r="G151" s="9">
        <f t="shared" si="16"/>
        <v>38327.9</v>
      </c>
      <c r="H151" s="9">
        <f>SUM(E151:G151)</f>
        <v>99099.4</v>
      </c>
    </row>
    <row r="152" spans="1:8" s="6" customFormat="1" ht="30" customHeight="1">
      <c r="A152" s="29"/>
      <c r="B152" s="26"/>
      <c r="C152" s="26"/>
      <c r="D152" s="14" t="s">
        <v>334</v>
      </c>
      <c r="E152" s="9">
        <f t="shared" si="16"/>
        <v>0</v>
      </c>
      <c r="F152" s="9">
        <f t="shared" si="16"/>
        <v>0</v>
      </c>
      <c r="G152" s="9">
        <f t="shared" si="16"/>
        <v>0</v>
      </c>
      <c r="H152" s="9">
        <f>SUM(E152:G152)</f>
        <v>0</v>
      </c>
    </row>
    <row r="153" spans="1:8" s="6" customFormat="1" ht="23.25" customHeight="1">
      <c r="A153" s="29"/>
      <c r="B153" s="26"/>
      <c r="C153" s="26"/>
      <c r="D153" s="14" t="s">
        <v>336</v>
      </c>
      <c r="E153" s="9">
        <f t="shared" si="16"/>
        <v>0</v>
      </c>
      <c r="F153" s="9">
        <f t="shared" si="16"/>
        <v>0</v>
      </c>
      <c r="G153" s="9">
        <f t="shared" si="16"/>
        <v>0</v>
      </c>
      <c r="H153" s="9">
        <f>SUM(E153:G153)</f>
        <v>0</v>
      </c>
    </row>
    <row r="154" spans="1:8" ht="38.25" customHeight="1">
      <c r="A154" s="29"/>
      <c r="B154" s="26"/>
      <c r="C154" s="26"/>
      <c r="D154" s="14" t="s">
        <v>335</v>
      </c>
      <c r="E154" s="9">
        <f t="shared" si="16"/>
        <v>0</v>
      </c>
      <c r="F154" s="9">
        <f t="shared" si="16"/>
        <v>0</v>
      </c>
      <c r="G154" s="9">
        <f t="shared" si="16"/>
        <v>0</v>
      </c>
      <c r="H154" s="9">
        <f>SUM(E154:G154)</f>
        <v>0</v>
      </c>
    </row>
    <row r="155" spans="1:8" ht="14.25" customHeight="1">
      <c r="A155" s="28"/>
      <c r="B155" s="25" t="s">
        <v>185</v>
      </c>
      <c r="C155" s="25" t="s">
        <v>13</v>
      </c>
      <c r="D155" s="13" t="s">
        <v>333</v>
      </c>
      <c r="E155" s="3">
        <f>SUM(E156:E159)</f>
        <v>4639.8</v>
      </c>
      <c r="F155" s="3">
        <f>SUM(F156:F159)</f>
        <v>4336.2</v>
      </c>
      <c r="G155" s="3">
        <f>SUM(G156:G159)</f>
        <v>6637.3</v>
      </c>
      <c r="H155" s="3">
        <f t="shared" si="14"/>
        <v>15613.3</v>
      </c>
    </row>
    <row r="156" spans="1:8" ht="27" customHeight="1">
      <c r="A156" s="28"/>
      <c r="B156" s="25"/>
      <c r="C156" s="25"/>
      <c r="D156" s="13" t="s">
        <v>362</v>
      </c>
      <c r="E156" s="3">
        <v>4639.8</v>
      </c>
      <c r="F156" s="3">
        <v>4336.2</v>
      </c>
      <c r="G156" s="3">
        <v>6637.3</v>
      </c>
      <c r="H156" s="3">
        <f t="shared" si="14"/>
        <v>15613.3</v>
      </c>
    </row>
    <row r="157" spans="1:8" ht="30" customHeight="1">
      <c r="A157" s="28"/>
      <c r="B157" s="25"/>
      <c r="C157" s="25"/>
      <c r="D157" s="13" t="s">
        <v>334</v>
      </c>
      <c r="E157" s="3">
        <v>0</v>
      </c>
      <c r="F157" s="3">
        <v>0</v>
      </c>
      <c r="G157" s="3">
        <v>0</v>
      </c>
      <c r="H157" s="3">
        <f t="shared" si="14"/>
        <v>0</v>
      </c>
    </row>
    <row r="158" spans="1:8" ht="15.75" customHeight="1">
      <c r="A158" s="28"/>
      <c r="B158" s="25"/>
      <c r="C158" s="25"/>
      <c r="D158" s="13" t="s">
        <v>336</v>
      </c>
      <c r="E158" s="3">
        <v>0</v>
      </c>
      <c r="F158" s="3">
        <v>0</v>
      </c>
      <c r="G158" s="3">
        <v>0</v>
      </c>
      <c r="H158" s="3">
        <f t="shared" si="14"/>
        <v>0</v>
      </c>
    </row>
    <row r="159" spans="1:8" ht="27" customHeight="1">
      <c r="A159" s="28"/>
      <c r="B159" s="25"/>
      <c r="C159" s="25"/>
      <c r="D159" s="13" t="s">
        <v>335</v>
      </c>
      <c r="E159" s="3">
        <v>0</v>
      </c>
      <c r="F159" s="3">
        <v>0</v>
      </c>
      <c r="G159" s="3">
        <v>0</v>
      </c>
      <c r="H159" s="3">
        <f t="shared" si="14"/>
        <v>0</v>
      </c>
    </row>
    <row r="160" spans="1:8" ht="14.25" customHeight="1">
      <c r="A160" s="28"/>
      <c r="B160" s="25"/>
      <c r="C160" s="25" t="s">
        <v>14</v>
      </c>
      <c r="D160" s="13" t="s">
        <v>333</v>
      </c>
      <c r="E160" s="3">
        <f>SUM(E161:E164)</f>
        <v>4790</v>
      </c>
      <c r="F160" s="3">
        <f>SUM(F161:F164)</f>
        <v>4311</v>
      </c>
      <c r="G160" s="3">
        <f>SUM(G161:G164)</f>
        <v>5077.6</v>
      </c>
      <c r="H160" s="3">
        <f t="shared" si="14"/>
        <v>14178.6</v>
      </c>
    </row>
    <row r="161" spans="1:8" ht="27" customHeight="1">
      <c r="A161" s="28"/>
      <c r="B161" s="25"/>
      <c r="C161" s="25"/>
      <c r="D161" s="13" t="s">
        <v>362</v>
      </c>
      <c r="E161" s="3">
        <v>4790</v>
      </c>
      <c r="F161" s="3">
        <v>4311</v>
      </c>
      <c r="G161" s="3">
        <v>5077.6</v>
      </c>
      <c r="H161" s="3">
        <f t="shared" si="14"/>
        <v>14178.6</v>
      </c>
    </row>
    <row r="162" spans="1:8" ht="30" customHeight="1">
      <c r="A162" s="28"/>
      <c r="B162" s="25"/>
      <c r="C162" s="25"/>
      <c r="D162" s="13" t="s">
        <v>334</v>
      </c>
      <c r="E162" s="3">
        <v>0</v>
      </c>
      <c r="F162" s="3">
        <v>0</v>
      </c>
      <c r="G162" s="3">
        <v>0</v>
      </c>
      <c r="H162" s="3">
        <f t="shared" si="14"/>
        <v>0</v>
      </c>
    </row>
    <row r="163" spans="1:8" ht="15" customHeight="1">
      <c r="A163" s="28"/>
      <c r="B163" s="25"/>
      <c r="C163" s="25"/>
      <c r="D163" s="13" t="s">
        <v>336</v>
      </c>
      <c r="E163" s="3">
        <v>0</v>
      </c>
      <c r="F163" s="3">
        <v>0</v>
      </c>
      <c r="G163" s="3">
        <v>0</v>
      </c>
      <c r="H163" s="3">
        <f t="shared" si="14"/>
        <v>0</v>
      </c>
    </row>
    <row r="164" spans="1:8" s="6" customFormat="1" ht="25.5" customHeight="1">
      <c r="A164" s="28"/>
      <c r="B164" s="25"/>
      <c r="C164" s="25"/>
      <c r="D164" s="13" t="s">
        <v>335</v>
      </c>
      <c r="E164" s="3">
        <v>0</v>
      </c>
      <c r="F164" s="3">
        <v>0</v>
      </c>
      <c r="G164" s="3">
        <v>0</v>
      </c>
      <c r="H164" s="3">
        <f t="shared" si="14"/>
        <v>0</v>
      </c>
    </row>
    <row r="165" spans="1:8" s="6" customFormat="1" ht="15" customHeight="1">
      <c r="A165" s="28"/>
      <c r="B165" s="25"/>
      <c r="C165" s="25" t="s">
        <v>186</v>
      </c>
      <c r="D165" s="13" t="s">
        <v>333</v>
      </c>
      <c r="E165" s="3">
        <f>SUM(E166:E169)</f>
        <v>19552.9</v>
      </c>
      <c r="F165" s="3">
        <f>SUM(F166:F169)</f>
        <v>23141.6</v>
      </c>
      <c r="G165" s="3">
        <f>SUM(G166:G169)</f>
        <v>26613</v>
      </c>
      <c r="H165" s="3">
        <f t="shared" si="14"/>
        <v>69307.5</v>
      </c>
    </row>
    <row r="166" spans="1:8" s="6" customFormat="1" ht="15.75" customHeight="1">
      <c r="A166" s="28"/>
      <c r="B166" s="25"/>
      <c r="C166" s="25"/>
      <c r="D166" s="13" t="s">
        <v>362</v>
      </c>
      <c r="E166" s="3">
        <v>19552.9</v>
      </c>
      <c r="F166" s="3">
        <v>23141.6</v>
      </c>
      <c r="G166" s="3">
        <v>26613</v>
      </c>
      <c r="H166" s="3">
        <f t="shared" si="14"/>
        <v>69307.5</v>
      </c>
    </row>
    <row r="167" spans="1:8" s="6" customFormat="1" ht="30" customHeight="1">
      <c r="A167" s="28"/>
      <c r="B167" s="25"/>
      <c r="C167" s="25"/>
      <c r="D167" s="13" t="s">
        <v>334</v>
      </c>
      <c r="E167" s="3">
        <v>0</v>
      </c>
      <c r="F167" s="3">
        <v>0</v>
      </c>
      <c r="G167" s="3">
        <v>0</v>
      </c>
      <c r="H167" s="3">
        <f t="shared" si="14"/>
        <v>0</v>
      </c>
    </row>
    <row r="168" spans="1:8" s="6" customFormat="1" ht="16.5" customHeight="1">
      <c r="A168" s="28"/>
      <c r="B168" s="25"/>
      <c r="C168" s="25"/>
      <c r="D168" s="13" t="s">
        <v>336</v>
      </c>
      <c r="E168" s="3">
        <v>0</v>
      </c>
      <c r="F168" s="3">
        <v>0</v>
      </c>
      <c r="G168" s="3">
        <v>0</v>
      </c>
      <c r="H168" s="3">
        <f t="shared" si="14"/>
        <v>0</v>
      </c>
    </row>
    <row r="169" spans="1:8" s="6" customFormat="1" ht="27.75" customHeight="1">
      <c r="A169" s="28"/>
      <c r="B169" s="25"/>
      <c r="C169" s="25"/>
      <c r="D169" s="13" t="s">
        <v>335</v>
      </c>
      <c r="E169" s="3">
        <v>0</v>
      </c>
      <c r="F169" s="3">
        <v>0</v>
      </c>
      <c r="G169" s="3">
        <v>0</v>
      </c>
      <c r="H169" s="3">
        <f t="shared" si="14"/>
        <v>0</v>
      </c>
    </row>
    <row r="170" spans="1:8" s="6" customFormat="1" ht="13.5" customHeight="1">
      <c r="A170" s="29" t="s">
        <v>10</v>
      </c>
      <c r="B170" s="26" t="s">
        <v>11</v>
      </c>
      <c r="C170" s="26"/>
      <c r="D170" s="14" t="s">
        <v>333</v>
      </c>
      <c r="E170" s="9">
        <f aca="true" t="shared" si="17" ref="E170:G174">E175</f>
        <v>130737.2</v>
      </c>
      <c r="F170" s="9">
        <f t="shared" si="17"/>
        <v>112704.1</v>
      </c>
      <c r="G170" s="9">
        <f t="shared" si="17"/>
        <v>140158.6</v>
      </c>
      <c r="H170" s="9">
        <f t="shared" si="14"/>
        <v>383599.9</v>
      </c>
    </row>
    <row r="171" spans="1:8" s="6" customFormat="1" ht="27.75" customHeight="1">
      <c r="A171" s="29"/>
      <c r="B171" s="26"/>
      <c r="C171" s="26"/>
      <c r="D171" s="14" t="s">
        <v>362</v>
      </c>
      <c r="E171" s="9">
        <f t="shared" si="17"/>
        <v>130737.2</v>
      </c>
      <c r="F171" s="9">
        <f t="shared" si="17"/>
        <v>112704.1</v>
      </c>
      <c r="G171" s="9">
        <f t="shared" si="17"/>
        <v>140158.6</v>
      </c>
      <c r="H171" s="9">
        <f t="shared" si="14"/>
        <v>383599.9</v>
      </c>
    </row>
    <row r="172" spans="1:8" s="6" customFormat="1" ht="30" customHeight="1">
      <c r="A172" s="29"/>
      <c r="B172" s="26"/>
      <c r="C172" s="26"/>
      <c r="D172" s="14" t="s">
        <v>334</v>
      </c>
      <c r="E172" s="9">
        <f t="shared" si="17"/>
        <v>0</v>
      </c>
      <c r="F172" s="9">
        <f t="shared" si="17"/>
        <v>0</v>
      </c>
      <c r="G172" s="9">
        <f t="shared" si="17"/>
        <v>0</v>
      </c>
      <c r="H172" s="9">
        <f t="shared" si="14"/>
        <v>0</v>
      </c>
    </row>
    <row r="173" spans="1:8" s="6" customFormat="1" ht="15" customHeight="1">
      <c r="A173" s="29"/>
      <c r="B173" s="26"/>
      <c r="C173" s="26"/>
      <c r="D173" s="14" t="s">
        <v>336</v>
      </c>
      <c r="E173" s="9">
        <f t="shared" si="17"/>
        <v>0</v>
      </c>
      <c r="F173" s="9">
        <f t="shared" si="17"/>
        <v>0</v>
      </c>
      <c r="G173" s="9">
        <f t="shared" si="17"/>
        <v>0</v>
      </c>
      <c r="H173" s="9">
        <f t="shared" si="14"/>
        <v>0</v>
      </c>
    </row>
    <row r="174" spans="1:8" s="6" customFormat="1" ht="27" customHeight="1">
      <c r="A174" s="29"/>
      <c r="B174" s="26"/>
      <c r="C174" s="26"/>
      <c r="D174" s="14" t="s">
        <v>335</v>
      </c>
      <c r="E174" s="9">
        <f t="shared" si="17"/>
        <v>0</v>
      </c>
      <c r="F174" s="9">
        <f t="shared" si="17"/>
        <v>0</v>
      </c>
      <c r="G174" s="9">
        <f t="shared" si="17"/>
        <v>0</v>
      </c>
      <c r="H174" s="9">
        <f t="shared" si="14"/>
        <v>0</v>
      </c>
    </row>
    <row r="175" spans="1:8" s="6" customFormat="1" ht="15.75" customHeight="1">
      <c r="A175" s="28"/>
      <c r="B175" s="25" t="s">
        <v>188</v>
      </c>
      <c r="C175" s="25" t="s">
        <v>187</v>
      </c>
      <c r="D175" s="13" t="s">
        <v>333</v>
      </c>
      <c r="E175" s="3">
        <f>SUM(E176:E179)</f>
        <v>130737.2</v>
      </c>
      <c r="F175" s="3">
        <f>SUM(F176:F179)</f>
        <v>112704.1</v>
      </c>
      <c r="G175" s="3">
        <f>SUM(G176:G179)</f>
        <v>140158.6</v>
      </c>
      <c r="H175" s="3">
        <f t="shared" si="14"/>
        <v>383599.9</v>
      </c>
    </row>
    <row r="176" spans="1:8" s="6" customFormat="1" ht="25.5" customHeight="1">
      <c r="A176" s="28"/>
      <c r="B176" s="25"/>
      <c r="C176" s="25"/>
      <c r="D176" s="13" t="s">
        <v>362</v>
      </c>
      <c r="E176" s="23">
        <v>130737.2</v>
      </c>
      <c r="F176" s="3">
        <v>112704.1</v>
      </c>
      <c r="G176" s="3">
        <v>140158.6</v>
      </c>
      <c r="H176" s="3">
        <f t="shared" si="14"/>
        <v>383599.9</v>
      </c>
    </row>
    <row r="177" spans="1:8" s="6" customFormat="1" ht="30" customHeight="1">
      <c r="A177" s="28"/>
      <c r="B177" s="25"/>
      <c r="C177" s="25"/>
      <c r="D177" s="13" t="s">
        <v>334</v>
      </c>
      <c r="E177" s="3">
        <v>0</v>
      </c>
      <c r="F177" s="3">
        <v>0</v>
      </c>
      <c r="G177" s="3">
        <v>0</v>
      </c>
      <c r="H177" s="3">
        <f t="shared" si="14"/>
        <v>0</v>
      </c>
    </row>
    <row r="178" spans="1:8" s="6" customFormat="1" ht="15" customHeight="1">
      <c r="A178" s="28"/>
      <c r="B178" s="25"/>
      <c r="C178" s="25"/>
      <c r="D178" s="13" t="s">
        <v>336</v>
      </c>
      <c r="E178" s="3">
        <v>0</v>
      </c>
      <c r="F178" s="3">
        <v>0</v>
      </c>
      <c r="G178" s="3">
        <v>0</v>
      </c>
      <c r="H178" s="3">
        <f t="shared" si="14"/>
        <v>0</v>
      </c>
    </row>
    <row r="179" spans="1:8" s="6" customFormat="1" ht="28.5" customHeight="1">
      <c r="A179" s="28"/>
      <c r="B179" s="25"/>
      <c r="C179" s="25"/>
      <c r="D179" s="13" t="s">
        <v>335</v>
      </c>
      <c r="E179" s="3">
        <v>0</v>
      </c>
      <c r="F179" s="3">
        <v>0</v>
      </c>
      <c r="G179" s="3">
        <v>0</v>
      </c>
      <c r="H179" s="3">
        <f t="shared" si="14"/>
        <v>0</v>
      </c>
    </row>
    <row r="180" spans="1:8" s="6" customFormat="1" ht="15.75" customHeight="1">
      <c r="A180" s="29" t="s">
        <v>3</v>
      </c>
      <c r="B180" s="26" t="s">
        <v>4</v>
      </c>
      <c r="C180" s="26"/>
      <c r="D180" s="14" t="s">
        <v>333</v>
      </c>
      <c r="E180" s="9">
        <f aca="true" t="shared" si="18" ref="E180:G184">E185+E190+E195</f>
        <v>366649</v>
      </c>
      <c r="F180" s="9">
        <f t="shared" si="18"/>
        <v>10</v>
      </c>
      <c r="G180" s="9">
        <f t="shared" si="18"/>
        <v>10</v>
      </c>
      <c r="H180" s="9">
        <f t="shared" si="14"/>
        <v>366669</v>
      </c>
    </row>
    <row r="181" spans="1:8" s="6" customFormat="1" ht="25.5">
      <c r="A181" s="29"/>
      <c r="B181" s="26"/>
      <c r="C181" s="26"/>
      <c r="D181" s="14" t="s">
        <v>362</v>
      </c>
      <c r="E181" s="9">
        <f t="shared" si="18"/>
        <v>86064.90000000001</v>
      </c>
      <c r="F181" s="9">
        <f t="shared" si="18"/>
        <v>0</v>
      </c>
      <c r="G181" s="9">
        <f t="shared" si="18"/>
        <v>0</v>
      </c>
      <c r="H181" s="9">
        <f>SUM(E181:G181)</f>
        <v>86064.90000000001</v>
      </c>
    </row>
    <row r="182" spans="1:8" s="6" customFormat="1" ht="26.25" customHeight="1">
      <c r="A182" s="29"/>
      <c r="B182" s="26"/>
      <c r="C182" s="26"/>
      <c r="D182" s="14" t="s">
        <v>334</v>
      </c>
      <c r="E182" s="9">
        <f t="shared" si="18"/>
        <v>280574.1</v>
      </c>
      <c r="F182" s="9">
        <f t="shared" si="18"/>
        <v>0</v>
      </c>
      <c r="G182" s="9">
        <f t="shared" si="18"/>
        <v>0</v>
      </c>
      <c r="H182" s="9">
        <f>SUM(E182:G182)</f>
        <v>280574.1</v>
      </c>
    </row>
    <row r="183" spans="1:8" s="6" customFormat="1" ht="15.75" customHeight="1">
      <c r="A183" s="29"/>
      <c r="B183" s="26"/>
      <c r="C183" s="26"/>
      <c r="D183" s="14" t="s">
        <v>336</v>
      </c>
      <c r="E183" s="9">
        <f t="shared" si="18"/>
        <v>0</v>
      </c>
      <c r="F183" s="9">
        <f t="shared" si="18"/>
        <v>0</v>
      </c>
      <c r="G183" s="9">
        <f t="shared" si="18"/>
        <v>0</v>
      </c>
      <c r="H183" s="9">
        <f>SUM(E183:G183)</f>
        <v>0</v>
      </c>
    </row>
    <row r="184" spans="1:8" ht="28.5" customHeight="1">
      <c r="A184" s="29"/>
      <c r="B184" s="26"/>
      <c r="C184" s="26"/>
      <c r="D184" s="14" t="s">
        <v>335</v>
      </c>
      <c r="E184" s="9">
        <f t="shared" si="18"/>
        <v>10</v>
      </c>
      <c r="F184" s="9">
        <f t="shared" si="18"/>
        <v>10</v>
      </c>
      <c r="G184" s="9">
        <f t="shared" si="18"/>
        <v>10</v>
      </c>
      <c r="H184" s="9">
        <f>SUM(E184:G184)</f>
        <v>30</v>
      </c>
    </row>
    <row r="185" spans="1:8" ht="15.75" customHeight="1">
      <c r="A185" s="28"/>
      <c r="B185" s="25" t="s">
        <v>189</v>
      </c>
      <c r="C185" s="25" t="s">
        <v>190</v>
      </c>
      <c r="D185" s="13" t="s">
        <v>333</v>
      </c>
      <c r="E185" s="3">
        <f>SUM(E186:E189)</f>
        <v>349319.1</v>
      </c>
      <c r="F185" s="3">
        <f>SUM(F186:F189)</f>
        <v>0</v>
      </c>
      <c r="G185" s="3">
        <f>SUM(G186:G189)</f>
        <v>0</v>
      </c>
      <c r="H185" s="3">
        <f t="shared" si="14"/>
        <v>349319.1</v>
      </c>
    </row>
    <row r="186" spans="1:8" ht="27.75" customHeight="1">
      <c r="A186" s="28"/>
      <c r="B186" s="25"/>
      <c r="C186" s="25"/>
      <c r="D186" s="13" t="s">
        <v>362</v>
      </c>
      <c r="E186" s="23">
        <v>69947.1</v>
      </c>
      <c r="F186" s="3">
        <v>0</v>
      </c>
      <c r="G186" s="3">
        <v>0</v>
      </c>
      <c r="H186" s="3">
        <f t="shared" si="14"/>
        <v>69947.1</v>
      </c>
    </row>
    <row r="187" spans="1:8" ht="27" customHeight="1">
      <c r="A187" s="28"/>
      <c r="B187" s="25"/>
      <c r="C187" s="25"/>
      <c r="D187" s="13" t="s">
        <v>334</v>
      </c>
      <c r="E187" s="23">
        <v>279372</v>
      </c>
      <c r="F187" s="3">
        <v>0</v>
      </c>
      <c r="G187" s="3">
        <v>0</v>
      </c>
      <c r="H187" s="3">
        <f t="shared" si="14"/>
        <v>279372</v>
      </c>
    </row>
    <row r="188" spans="1:8" ht="14.25" customHeight="1">
      <c r="A188" s="28"/>
      <c r="B188" s="25"/>
      <c r="C188" s="25"/>
      <c r="D188" s="13" t="s">
        <v>336</v>
      </c>
      <c r="E188" s="3">
        <v>0</v>
      </c>
      <c r="F188" s="3">
        <v>0</v>
      </c>
      <c r="G188" s="3">
        <v>0</v>
      </c>
      <c r="H188" s="3">
        <f t="shared" si="14"/>
        <v>0</v>
      </c>
    </row>
    <row r="189" spans="1:8" ht="27.75" customHeight="1">
      <c r="A189" s="28"/>
      <c r="B189" s="25"/>
      <c r="C189" s="25"/>
      <c r="D189" s="13" t="s">
        <v>335</v>
      </c>
      <c r="E189" s="3">
        <v>0</v>
      </c>
      <c r="F189" s="3">
        <v>0</v>
      </c>
      <c r="G189" s="3">
        <v>0</v>
      </c>
      <c r="H189" s="3">
        <f t="shared" si="14"/>
        <v>0</v>
      </c>
    </row>
    <row r="190" spans="1:8" ht="15.75" customHeight="1">
      <c r="A190" s="28"/>
      <c r="B190" s="25"/>
      <c r="C190" s="25" t="s">
        <v>191</v>
      </c>
      <c r="D190" s="13" t="s">
        <v>333</v>
      </c>
      <c r="E190" s="3">
        <f>SUM(E191:E194)</f>
        <v>17319.899999999998</v>
      </c>
      <c r="F190" s="3">
        <f>SUM(F191:F194)</f>
        <v>0</v>
      </c>
      <c r="G190" s="3">
        <f>SUM(G191:G194)</f>
        <v>0</v>
      </c>
      <c r="H190" s="3">
        <f t="shared" si="14"/>
        <v>17319.899999999998</v>
      </c>
    </row>
    <row r="191" spans="1:8" ht="25.5" customHeight="1">
      <c r="A191" s="28"/>
      <c r="B191" s="25"/>
      <c r="C191" s="25"/>
      <c r="D191" s="13" t="s">
        <v>362</v>
      </c>
      <c r="E191" s="3">
        <v>16117.8</v>
      </c>
      <c r="F191" s="3">
        <v>0</v>
      </c>
      <c r="G191" s="3">
        <v>0</v>
      </c>
      <c r="H191" s="3">
        <f t="shared" si="14"/>
        <v>16117.8</v>
      </c>
    </row>
    <row r="192" spans="1:8" ht="25.5" customHeight="1">
      <c r="A192" s="28"/>
      <c r="B192" s="25"/>
      <c r="C192" s="25"/>
      <c r="D192" s="13" t="s">
        <v>334</v>
      </c>
      <c r="E192" s="3">
        <v>1202.1</v>
      </c>
      <c r="F192" s="3">
        <v>0</v>
      </c>
      <c r="G192" s="3">
        <v>0</v>
      </c>
      <c r="H192" s="3">
        <f t="shared" si="14"/>
        <v>1202.1</v>
      </c>
    </row>
    <row r="193" spans="1:8" ht="15.75" customHeight="1">
      <c r="A193" s="28"/>
      <c r="B193" s="25"/>
      <c r="C193" s="25"/>
      <c r="D193" s="13" t="s">
        <v>336</v>
      </c>
      <c r="E193" s="3">
        <v>0</v>
      </c>
      <c r="F193" s="3">
        <v>0</v>
      </c>
      <c r="G193" s="3">
        <v>0</v>
      </c>
      <c r="H193" s="3">
        <f t="shared" si="14"/>
        <v>0</v>
      </c>
    </row>
    <row r="194" spans="1:8" s="6" customFormat="1" ht="14.25" customHeight="1">
      <c r="A194" s="28"/>
      <c r="B194" s="25"/>
      <c r="C194" s="25"/>
      <c r="D194" s="18" t="s">
        <v>335</v>
      </c>
      <c r="E194" s="3">
        <v>0</v>
      </c>
      <c r="F194" s="3">
        <v>0</v>
      </c>
      <c r="G194" s="3">
        <v>0</v>
      </c>
      <c r="H194" s="3">
        <f t="shared" si="14"/>
        <v>0</v>
      </c>
    </row>
    <row r="195" spans="1:8" s="6" customFormat="1" ht="15.75" customHeight="1">
      <c r="A195" s="28"/>
      <c r="B195" s="25"/>
      <c r="C195" s="25" t="s">
        <v>12</v>
      </c>
      <c r="D195" s="13" t="s">
        <v>333</v>
      </c>
      <c r="E195" s="3">
        <f>SUM(E196:E199)</f>
        <v>10</v>
      </c>
      <c r="F195" s="3">
        <f>SUM(F196:F199)</f>
        <v>10</v>
      </c>
      <c r="G195" s="3">
        <f>SUM(G196:G199)</f>
        <v>10</v>
      </c>
      <c r="H195" s="3">
        <f t="shared" si="14"/>
        <v>30</v>
      </c>
    </row>
    <row r="196" spans="1:8" s="6" customFormat="1" ht="28.5" customHeight="1">
      <c r="A196" s="28"/>
      <c r="B196" s="25"/>
      <c r="C196" s="25"/>
      <c r="D196" s="13" t="s">
        <v>362</v>
      </c>
      <c r="E196" s="3">
        <v>0</v>
      </c>
      <c r="F196" s="3">
        <v>0</v>
      </c>
      <c r="G196" s="3">
        <v>0</v>
      </c>
      <c r="H196" s="3">
        <f t="shared" si="14"/>
        <v>0</v>
      </c>
    </row>
    <row r="197" spans="1:8" s="6" customFormat="1" ht="27" customHeight="1">
      <c r="A197" s="28"/>
      <c r="B197" s="25"/>
      <c r="C197" s="25"/>
      <c r="D197" s="13" t="s">
        <v>334</v>
      </c>
      <c r="E197" s="3">
        <v>0</v>
      </c>
      <c r="F197" s="3">
        <v>0</v>
      </c>
      <c r="G197" s="3">
        <v>0</v>
      </c>
      <c r="H197" s="3">
        <f t="shared" si="14"/>
        <v>0</v>
      </c>
    </row>
    <row r="198" spans="1:8" s="6" customFormat="1" ht="17.25" customHeight="1">
      <c r="A198" s="28"/>
      <c r="B198" s="25"/>
      <c r="C198" s="25"/>
      <c r="D198" s="13" t="s">
        <v>336</v>
      </c>
      <c r="E198" s="3">
        <v>0</v>
      </c>
      <c r="F198" s="3">
        <v>0</v>
      </c>
      <c r="G198" s="3">
        <v>0</v>
      </c>
      <c r="H198" s="3">
        <f aca="true" t="shared" si="19" ref="H198:H261">SUM(E198:G198)</f>
        <v>0</v>
      </c>
    </row>
    <row r="199" spans="1:8" s="6" customFormat="1" ht="26.25" customHeight="1">
      <c r="A199" s="28"/>
      <c r="B199" s="25"/>
      <c r="C199" s="25"/>
      <c r="D199" s="13" t="s">
        <v>335</v>
      </c>
      <c r="E199" s="3">
        <v>10</v>
      </c>
      <c r="F199" s="3">
        <v>10</v>
      </c>
      <c r="G199" s="3">
        <v>10</v>
      </c>
      <c r="H199" s="3">
        <f t="shared" si="19"/>
        <v>30</v>
      </c>
    </row>
    <row r="200" spans="1:8" s="6" customFormat="1" ht="15.75" customHeight="1">
      <c r="A200" s="30" t="s">
        <v>51</v>
      </c>
      <c r="B200" s="31" t="s">
        <v>341</v>
      </c>
      <c r="C200" s="31"/>
      <c r="D200" s="15" t="s">
        <v>333</v>
      </c>
      <c r="E200" s="8">
        <f aca="true" t="shared" si="20" ref="E200:G204">E205+E225+E270+E305</f>
        <v>2773899.7899999996</v>
      </c>
      <c r="F200" s="8">
        <f t="shared" si="20"/>
        <v>3220480.2</v>
      </c>
      <c r="G200" s="8">
        <f t="shared" si="20"/>
        <v>2474300.6999999997</v>
      </c>
      <c r="H200" s="8">
        <f t="shared" si="19"/>
        <v>8468680.69</v>
      </c>
    </row>
    <row r="201" spans="1:8" s="6" customFormat="1" ht="27" customHeight="1">
      <c r="A201" s="30"/>
      <c r="B201" s="31"/>
      <c r="C201" s="31"/>
      <c r="D201" s="15" t="s">
        <v>362</v>
      </c>
      <c r="E201" s="8">
        <f t="shared" si="20"/>
        <v>480577.99999999994</v>
      </c>
      <c r="F201" s="8">
        <f t="shared" si="20"/>
        <v>445224.6</v>
      </c>
      <c r="G201" s="8">
        <f t="shared" si="20"/>
        <v>501478.2</v>
      </c>
      <c r="H201" s="8">
        <f>SUM(E201:G201)</f>
        <v>1427280.7999999998</v>
      </c>
    </row>
    <row r="202" spans="1:8" s="6" customFormat="1" ht="27.75" customHeight="1">
      <c r="A202" s="30"/>
      <c r="B202" s="31"/>
      <c r="C202" s="31"/>
      <c r="D202" s="15" t="s">
        <v>334</v>
      </c>
      <c r="E202" s="8">
        <f t="shared" si="20"/>
        <v>1540051.49</v>
      </c>
      <c r="F202" s="8">
        <f t="shared" si="20"/>
        <v>1502051</v>
      </c>
      <c r="G202" s="8">
        <f t="shared" si="20"/>
        <v>1501589</v>
      </c>
      <c r="H202" s="8">
        <f>SUM(E202:G202)</f>
        <v>4543691.49</v>
      </c>
    </row>
    <row r="203" spans="1:8" s="6" customFormat="1" ht="16.5" customHeight="1">
      <c r="A203" s="30"/>
      <c r="B203" s="31"/>
      <c r="C203" s="31"/>
      <c r="D203" s="15" t="s">
        <v>336</v>
      </c>
      <c r="E203" s="8">
        <f t="shared" si="20"/>
        <v>0</v>
      </c>
      <c r="F203" s="8">
        <f t="shared" si="20"/>
        <v>0</v>
      </c>
      <c r="G203" s="8">
        <f t="shared" si="20"/>
        <v>0</v>
      </c>
      <c r="H203" s="8">
        <f>SUM(E203:G203)</f>
        <v>0</v>
      </c>
    </row>
    <row r="204" spans="1:8" s="6" customFormat="1" ht="28.5" customHeight="1">
      <c r="A204" s="30"/>
      <c r="B204" s="31"/>
      <c r="C204" s="31"/>
      <c r="D204" s="15" t="s">
        <v>335</v>
      </c>
      <c r="E204" s="8">
        <f t="shared" si="20"/>
        <v>753270.3</v>
      </c>
      <c r="F204" s="8">
        <f t="shared" si="20"/>
        <v>1273204.6</v>
      </c>
      <c r="G204" s="8">
        <f t="shared" si="20"/>
        <v>471233.5</v>
      </c>
      <c r="H204" s="8">
        <f>SUM(E204:G204)</f>
        <v>2497708.4000000004</v>
      </c>
    </row>
    <row r="205" spans="1:8" s="6" customFormat="1" ht="15.75" customHeight="1">
      <c r="A205" s="29" t="s">
        <v>50</v>
      </c>
      <c r="B205" s="26" t="s">
        <v>49</v>
      </c>
      <c r="C205" s="26"/>
      <c r="D205" s="14" t="s">
        <v>333</v>
      </c>
      <c r="E205" s="9">
        <f aca="true" t="shared" si="21" ref="E205:G209">E210+E215+E220</f>
        <v>892720.69</v>
      </c>
      <c r="F205" s="9">
        <f t="shared" si="21"/>
        <v>907953.1</v>
      </c>
      <c r="G205" s="9">
        <f t="shared" si="21"/>
        <v>761056.7</v>
      </c>
      <c r="H205" s="9">
        <f t="shared" si="19"/>
        <v>2561730.49</v>
      </c>
    </row>
    <row r="206" spans="1:8" s="6" customFormat="1" ht="27.75" customHeight="1">
      <c r="A206" s="29"/>
      <c r="B206" s="26"/>
      <c r="C206" s="26"/>
      <c r="D206" s="14" t="s">
        <v>362</v>
      </c>
      <c r="E206" s="9">
        <f t="shared" si="21"/>
        <v>180874.2</v>
      </c>
      <c r="F206" s="9">
        <f t="shared" si="21"/>
        <v>169570.1</v>
      </c>
      <c r="G206" s="9">
        <f t="shared" si="21"/>
        <v>190673.7</v>
      </c>
      <c r="H206" s="9">
        <f>SUM(E206:G206)</f>
        <v>541118</v>
      </c>
    </row>
    <row r="207" spans="1:8" s="6" customFormat="1" ht="25.5" customHeight="1">
      <c r="A207" s="29"/>
      <c r="B207" s="26"/>
      <c r="C207" s="26"/>
      <c r="D207" s="14" t="s">
        <v>334</v>
      </c>
      <c r="E207" s="9">
        <f t="shared" si="21"/>
        <v>607846.49</v>
      </c>
      <c r="F207" s="9">
        <f t="shared" si="21"/>
        <v>570383</v>
      </c>
      <c r="G207" s="9">
        <f t="shared" si="21"/>
        <v>570383</v>
      </c>
      <c r="H207" s="9">
        <f>SUM(E207:G207)</f>
        <v>1748612.49</v>
      </c>
    </row>
    <row r="208" spans="1:8" s="6" customFormat="1" ht="15" customHeight="1">
      <c r="A208" s="29"/>
      <c r="B208" s="26"/>
      <c r="C208" s="26"/>
      <c r="D208" s="14" t="s">
        <v>336</v>
      </c>
      <c r="E208" s="9">
        <f t="shared" si="21"/>
        <v>0</v>
      </c>
      <c r="F208" s="9">
        <f t="shared" si="21"/>
        <v>0</v>
      </c>
      <c r="G208" s="9">
        <f t="shared" si="21"/>
        <v>0</v>
      </c>
      <c r="H208" s="9">
        <f>SUM(E208:G208)</f>
        <v>0</v>
      </c>
    </row>
    <row r="209" spans="1:8" ht="25.5" customHeight="1">
      <c r="A209" s="29"/>
      <c r="B209" s="26"/>
      <c r="C209" s="26"/>
      <c r="D209" s="14" t="s">
        <v>335</v>
      </c>
      <c r="E209" s="9">
        <f t="shared" si="21"/>
        <v>104000</v>
      </c>
      <c r="F209" s="9">
        <f t="shared" si="21"/>
        <v>168000</v>
      </c>
      <c r="G209" s="9">
        <f t="shared" si="21"/>
        <v>0</v>
      </c>
      <c r="H209" s="9">
        <f>SUM(E209:G209)</f>
        <v>272000</v>
      </c>
    </row>
    <row r="210" spans="1:8" ht="15.75" customHeight="1">
      <c r="A210" s="28"/>
      <c r="B210" s="25" t="s">
        <v>192</v>
      </c>
      <c r="C210" s="25" t="s">
        <v>193</v>
      </c>
      <c r="D210" s="13" t="s">
        <v>333</v>
      </c>
      <c r="E210" s="3">
        <f>SUM(E211:E214)</f>
        <v>149219.59</v>
      </c>
      <c r="F210" s="3">
        <f>SUM(F211:F214)</f>
        <v>173100</v>
      </c>
      <c r="G210" s="3">
        <f>SUM(G211:G214)</f>
        <v>12100</v>
      </c>
      <c r="H210" s="3">
        <f t="shared" si="19"/>
        <v>334419.58999999997</v>
      </c>
    </row>
    <row r="211" spans="1:8" ht="25.5">
      <c r="A211" s="28"/>
      <c r="B211" s="25"/>
      <c r="C211" s="25"/>
      <c r="D211" s="13" t="s">
        <v>362</v>
      </c>
      <c r="E211" s="3">
        <v>7756.1</v>
      </c>
      <c r="F211" s="3">
        <v>5100</v>
      </c>
      <c r="G211" s="3">
        <v>12100</v>
      </c>
      <c r="H211" s="3">
        <f t="shared" si="19"/>
        <v>24956.1</v>
      </c>
    </row>
    <row r="212" spans="1:8" ht="25.5" customHeight="1">
      <c r="A212" s="28"/>
      <c r="B212" s="25"/>
      <c r="C212" s="25"/>
      <c r="D212" s="13" t="s">
        <v>334</v>
      </c>
      <c r="E212" s="3">
        <v>37463.49</v>
      </c>
      <c r="F212" s="3">
        <v>0</v>
      </c>
      <c r="G212" s="3">
        <v>0</v>
      </c>
      <c r="H212" s="3">
        <f t="shared" si="19"/>
        <v>37463.49</v>
      </c>
    </row>
    <row r="213" spans="1:8" ht="15.75" customHeight="1">
      <c r="A213" s="28"/>
      <c r="B213" s="25"/>
      <c r="C213" s="25"/>
      <c r="D213" s="13" t="s">
        <v>336</v>
      </c>
      <c r="E213" s="3">
        <v>0</v>
      </c>
      <c r="F213" s="3">
        <v>0</v>
      </c>
      <c r="G213" s="3">
        <v>0</v>
      </c>
      <c r="H213" s="3">
        <f t="shared" si="19"/>
        <v>0</v>
      </c>
    </row>
    <row r="214" spans="1:8" ht="25.5" customHeight="1">
      <c r="A214" s="28"/>
      <c r="B214" s="25"/>
      <c r="C214" s="25"/>
      <c r="D214" s="13" t="s">
        <v>335</v>
      </c>
      <c r="E214" s="3">
        <v>104000</v>
      </c>
      <c r="F214" s="3">
        <v>168000</v>
      </c>
      <c r="G214" s="3">
        <v>0</v>
      </c>
      <c r="H214" s="3">
        <f t="shared" si="19"/>
        <v>272000</v>
      </c>
    </row>
    <row r="215" spans="1:8" ht="15.75" customHeight="1">
      <c r="A215" s="28"/>
      <c r="B215" s="25" t="s">
        <v>196</v>
      </c>
      <c r="C215" s="25" t="s">
        <v>194</v>
      </c>
      <c r="D215" s="13" t="s">
        <v>333</v>
      </c>
      <c r="E215" s="3">
        <f>SUM(E216:E219)</f>
        <v>741792.1</v>
      </c>
      <c r="F215" s="3">
        <f>SUM(F216:F219)</f>
        <v>733114.1</v>
      </c>
      <c r="G215" s="3">
        <f>SUM(G216:G219)</f>
        <v>747217.7</v>
      </c>
      <c r="H215" s="3">
        <f t="shared" si="19"/>
        <v>2222123.9</v>
      </c>
    </row>
    <row r="216" spans="1:8" ht="27" customHeight="1">
      <c r="A216" s="28"/>
      <c r="B216" s="25"/>
      <c r="C216" s="25"/>
      <c r="D216" s="13" t="s">
        <v>362</v>
      </c>
      <c r="E216" s="3">
        <v>172706.1</v>
      </c>
      <c r="F216" s="3">
        <v>164028.1</v>
      </c>
      <c r="G216" s="3">
        <v>178131.7</v>
      </c>
      <c r="H216" s="3">
        <f t="shared" si="19"/>
        <v>514865.9</v>
      </c>
    </row>
    <row r="217" spans="1:8" ht="26.25" customHeight="1">
      <c r="A217" s="28"/>
      <c r="B217" s="25"/>
      <c r="C217" s="25"/>
      <c r="D217" s="13" t="s">
        <v>334</v>
      </c>
      <c r="E217" s="3">
        <v>569086</v>
      </c>
      <c r="F217" s="3">
        <v>569086</v>
      </c>
      <c r="G217" s="3">
        <v>569086</v>
      </c>
      <c r="H217" s="3">
        <f t="shared" si="19"/>
        <v>1707258</v>
      </c>
    </row>
    <row r="218" spans="1:8" ht="15.75" customHeight="1">
      <c r="A218" s="28"/>
      <c r="B218" s="25"/>
      <c r="C218" s="25"/>
      <c r="D218" s="13" t="s">
        <v>336</v>
      </c>
      <c r="E218" s="3">
        <v>0</v>
      </c>
      <c r="F218" s="3">
        <v>0</v>
      </c>
      <c r="G218" s="3">
        <v>0</v>
      </c>
      <c r="H218" s="3">
        <f t="shared" si="19"/>
        <v>0</v>
      </c>
    </row>
    <row r="219" spans="1:8" s="6" customFormat="1" ht="26.25" customHeight="1">
      <c r="A219" s="28"/>
      <c r="B219" s="25"/>
      <c r="C219" s="25"/>
      <c r="D219" s="13" t="s">
        <v>335</v>
      </c>
      <c r="E219" s="3">
        <v>0</v>
      </c>
      <c r="F219" s="3">
        <v>0</v>
      </c>
      <c r="G219" s="3">
        <v>0</v>
      </c>
      <c r="H219" s="3">
        <f t="shared" si="19"/>
        <v>0</v>
      </c>
    </row>
    <row r="220" spans="1:8" s="6" customFormat="1" ht="16.5" customHeight="1">
      <c r="A220" s="28"/>
      <c r="B220" s="25"/>
      <c r="C220" s="25" t="s">
        <v>195</v>
      </c>
      <c r="D220" s="13" t="s">
        <v>333</v>
      </c>
      <c r="E220" s="3">
        <f>SUM(E221:E224)</f>
        <v>1709</v>
      </c>
      <c r="F220" s="3">
        <f>SUM(F221:F224)</f>
        <v>1739</v>
      </c>
      <c r="G220" s="3">
        <f>SUM(G221:G224)</f>
        <v>1739</v>
      </c>
      <c r="H220" s="3">
        <f t="shared" si="19"/>
        <v>5187</v>
      </c>
    </row>
    <row r="221" spans="1:8" s="6" customFormat="1" ht="25.5" customHeight="1">
      <c r="A221" s="28"/>
      <c r="B221" s="25"/>
      <c r="C221" s="25"/>
      <c r="D221" s="13" t="s">
        <v>362</v>
      </c>
      <c r="E221" s="3">
        <v>412</v>
      </c>
      <c r="F221" s="3">
        <v>442</v>
      </c>
      <c r="G221" s="3">
        <v>442</v>
      </c>
      <c r="H221" s="3">
        <f t="shared" si="19"/>
        <v>1296</v>
      </c>
    </row>
    <row r="222" spans="1:8" s="6" customFormat="1" ht="26.25" customHeight="1">
      <c r="A222" s="28"/>
      <c r="B222" s="25"/>
      <c r="C222" s="25"/>
      <c r="D222" s="13" t="s">
        <v>334</v>
      </c>
      <c r="E222" s="3">
        <v>1297</v>
      </c>
      <c r="F222" s="3">
        <v>1297</v>
      </c>
      <c r="G222" s="3">
        <v>1297</v>
      </c>
      <c r="H222" s="3">
        <f t="shared" si="19"/>
        <v>3891</v>
      </c>
    </row>
    <row r="223" spans="1:8" s="6" customFormat="1" ht="16.5" customHeight="1">
      <c r="A223" s="28"/>
      <c r="B223" s="25"/>
      <c r="C223" s="25"/>
      <c r="D223" s="13" t="s">
        <v>336</v>
      </c>
      <c r="E223" s="3">
        <v>0</v>
      </c>
      <c r="F223" s="3">
        <v>0</v>
      </c>
      <c r="G223" s="3">
        <v>0</v>
      </c>
      <c r="H223" s="3">
        <f t="shared" si="19"/>
        <v>0</v>
      </c>
    </row>
    <row r="224" spans="1:8" s="6" customFormat="1" ht="26.25" customHeight="1">
      <c r="A224" s="28"/>
      <c r="B224" s="25"/>
      <c r="C224" s="25"/>
      <c r="D224" s="13" t="s">
        <v>335</v>
      </c>
      <c r="E224" s="3">
        <v>0</v>
      </c>
      <c r="F224" s="3">
        <v>0</v>
      </c>
      <c r="G224" s="3">
        <v>0</v>
      </c>
      <c r="H224" s="3">
        <f t="shared" si="19"/>
        <v>0</v>
      </c>
    </row>
    <row r="225" spans="1:8" s="6" customFormat="1" ht="15.75" customHeight="1">
      <c r="A225" s="29" t="s">
        <v>48</v>
      </c>
      <c r="B225" s="26" t="s">
        <v>47</v>
      </c>
      <c r="C225" s="26"/>
      <c r="D225" s="14" t="s">
        <v>333</v>
      </c>
      <c r="E225" s="9">
        <f aca="true" t="shared" si="22" ref="E225:G229">E230+E235+E240+E245+E250+E255+E260+E265</f>
        <v>1722748.9000000001</v>
      </c>
      <c r="F225" s="9">
        <f t="shared" si="22"/>
        <v>2174402</v>
      </c>
      <c r="G225" s="9">
        <f t="shared" si="22"/>
        <v>1558495.6</v>
      </c>
      <c r="H225" s="9">
        <f t="shared" si="19"/>
        <v>5455646.5</v>
      </c>
    </row>
    <row r="226" spans="1:8" s="6" customFormat="1" ht="27" customHeight="1">
      <c r="A226" s="29"/>
      <c r="B226" s="26"/>
      <c r="C226" s="26"/>
      <c r="D226" s="14" t="s">
        <v>362</v>
      </c>
      <c r="E226" s="9">
        <f t="shared" si="22"/>
        <v>152617.9</v>
      </c>
      <c r="F226" s="9">
        <f t="shared" si="22"/>
        <v>142734</v>
      </c>
      <c r="G226" s="9">
        <f t="shared" si="22"/>
        <v>162289.6</v>
      </c>
      <c r="H226" s="9">
        <f>SUM(E226:G226)</f>
        <v>457641.5</v>
      </c>
    </row>
    <row r="227" spans="1:8" s="6" customFormat="1" ht="25.5" customHeight="1">
      <c r="A227" s="29"/>
      <c r="B227" s="26"/>
      <c r="C227" s="26"/>
      <c r="D227" s="14" t="s">
        <v>334</v>
      </c>
      <c r="E227" s="9">
        <f t="shared" si="22"/>
        <v>925131</v>
      </c>
      <c r="F227" s="9">
        <f t="shared" si="22"/>
        <v>931668</v>
      </c>
      <c r="G227" s="9">
        <f t="shared" si="22"/>
        <v>931206</v>
      </c>
      <c r="H227" s="9">
        <f>SUM(E227:G227)</f>
        <v>2788005</v>
      </c>
    </row>
    <row r="228" spans="1:8" s="6" customFormat="1" ht="16.5" customHeight="1">
      <c r="A228" s="29"/>
      <c r="B228" s="26"/>
      <c r="C228" s="26"/>
      <c r="D228" s="14" t="s">
        <v>336</v>
      </c>
      <c r="E228" s="9">
        <f t="shared" si="22"/>
        <v>0</v>
      </c>
      <c r="F228" s="9">
        <f t="shared" si="22"/>
        <v>0</v>
      </c>
      <c r="G228" s="9">
        <f t="shared" si="22"/>
        <v>0</v>
      </c>
      <c r="H228" s="9">
        <f>SUM(E228:G228)</f>
        <v>0</v>
      </c>
    </row>
    <row r="229" spans="1:8" s="6" customFormat="1" ht="25.5" customHeight="1">
      <c r="A229" s="29"/>
      <c r="B229" s="26"/>
      <c r="C229" s="26"/>
      <c r="D229" s="14" t="s">
        <v>335</v>
      </c>
      <c r="E229" s="9">
        <f t="shared" si="22"/>
        <v>645000</v>
      </c>
      <c r="F229" s="9">
        <f t="shared" si="22"/>
        <v>1100000</v>
      </c>
      <c r="G229" s="9">
        <f t="shared" si="22"/>
        <v>465000</v>
      </c>
      <c r="H229" s="9">
        <f>SUM(E229:G229)</f>
        <v>2210000</v>
      </c>
    </row>
    <row r="230" spans="1:8" s="6" customFormat="1" ht="15.75" customHeight="1">
      <c r="A230" s="29"/>
      <c r="B230" s="25" t="s">
        <v>197</v>
      </c>
      <c r="C230" s="25" t="s">
        <v>198</v>
      </c>
      <c r="D230" s="13" t="s">
        <v>333</v>
      </c>
      <c r="E230" s="3">
        <f>SUM(E231:E234)</f>
        <v>1018457.6</v>
      </c>
      <c r="F230" s="3">
        <f>SUM(F231:F234)</f>
        <v>1014962</v>
      </c>
      <c r="G230" s="3">
        <f>SUM(G231:G234)</f>
        <v>1030827.6</v>
      </c>
      <c r="H230" s="3">
        <f t="shared" si="19"/>
        <v>3064247.2</v>
      </c>
    </row>
    <row r="231" spans="1:8" s="6" customFormat="1" ht="28.5" customHeight="1">
      <c r="A231" s="29"/>
      <c r="B231" s="25"/>
      <c r="C231" s="25"/>
      <c r="D231" s="13" t="s">
        <v>362</v>
      </c>
      <c r="E231" s="3">
        <v>137635.6</v>
      </c>
      <c r="F231" s="3">
        <v>134140</v>
      </c>
      <c r="G231" s="3">
        <v>150005.6</v>
      </c>
      <c r="H231" s="3">
        <f t="shared" si="19"/>
        <v>421781.19999999995</v>
      </c>
    </row>
    <row r="232" spans="1:8" s="6" customFormat="1" ht="25.5" customHeight="1">
      <c r="A232" s="29"/>
      <c r="B232" s="25"/>
      <c r="C232" s="25"/>
      <c r="D232" s="13" t="s">
        <v>334</v>
      </c>
      <c r="E232" s="3">
        <v>880822</v>
      </c>
      <c r="F232" s="3">
        <v>880822</v>
      </c>
      <c r="G232" s="3">
        <v>880822</v>
      </c>
      <c r="H232" s="3">
        <f t="shared" si="19"/>
        <v>2642466</v>
      </c>
    </row>
    <row r="233" spans="1:8" s="6" customFormat="1" ht="15" customHeight="1">
      <c r="A233" s="29"/>
      <c r="B233" s="25"/>
      <c r="C233" s="25"/>
      <c r="D233" s="13" t="s">
        <v>336</v>
      </c>
      <c r="E233" s="3">
        <v>0</v>
      </c>
      <c r="F233" s="3">
        <v>0</v>
      </c>
      <c r="G233" s="3">
        <v>0</v>
      </c>
      <c r="H233" s="3">
        <f t="shared" si="19"/>
        <v>0</v>
      </c>
    </row>
    <row r="234" spans="1:8" s="6" customFormat="1" ht="28.5" customHeight="1">
      <c r="A234" s="29"/>
      <c r="B234" s="25"/>
      <c r="C234" s="25"/>
      <c r="D234" s="13" t="s">
        <v>335</v>
      </c>
      <c r="E234" s="3">
        <v>0</v>
      </c>
      <c r="F234" s="3">
        <v>0</v>
      </c>
      <c r="G234" s="3">
        <v>0</v>
      </c>
      <c r="H234" s="3">
        <f t="shared" si="19"/>
        <v>0</v>
      </c>
    </row>
    <row r="235" spans="1:8" s="6" customFormat="1" ht="15.75" customHeight="1">
      <c r="A235" s="29"/>
      <c r="B235" s="25"/>
      <c r="C235" s="25" t="s">
        <v>199</v>
      </c>
      <c r="D235" s="13" t="s">
        <v>333</v>
      </c>
      <c r="E235" s="3">
        <f>SUM(E236:E239)</f>
        <v>1710</v>
      </c>
      <c r="F235" s="3">
        <f>SUM(F236:F239)</f>
        <v>1710</v>
      </c>
      <c r="G235" s="3">
        <f>SUM(G236:G239)</f>
        <v>0</v>
      </c>
      <c r="H235" s="3">
        <f t="shared" si="19"/>
        <v>3420</v>
      </c>
    </row>
    <row r="236" spans="1:8" s="6" customFormat="1" ht="27.75" customHeight="1">
      <c r="A236" s="29"/>
      <c r="B236" s="25"/>
      <c r="C236" s="25"/>
      <c r="D236" s="13" t="s">
        <v>362</v>
      </c>
      <c r="E236" s="3">
        <v>1710</v>
      </c>
      <c r="F236" s="3">
        <v>1710</v>
      </c>
      <c r="G236" s="3">
        <v>0</v>
      </c>
      <c r="H236" s="3">
        <f t="shared" si="19"/>
        <v>3420</v>
      </c>
    </row>
    <row r="237" spans="1:8" s="6" customFormat="1" ht="30" customHeight="1">
      <c r="A237" s="29"/>
      <c r="B237" s="25"/>
      <c r="C237" s="25"/>
      <c r="D237" s="13" t="s">
        <v>334</v>
      </c>
      <c r="E237" s="3">
        <v>0</v>
      </c>
      <c r="F237" s="3">
        <v>0</v>
      </c>
      <c r="G237" s="3">
        <v>0</v>
      </c>
      <c r="H237" s="3">
        <f t="shared" si="19"/>
        <v>0</v>
      </c>
    </row>
    <row r="238" spans="1:8" s="6" customFormat="1" ht="15.75" customHeight="1">
      <c r="A238" s="29"/>
      <c r="B238" s="25"/>
      <c r="C238" s="25"/>
      <c r="D238" s="13" t="s">
        <v>336</v>
      </c>
      <c r="E238" s="3">
        <v>0</v>
      </c>
      <c r="F238" s="3">
        <v>0</v>
      </c>
      <c r="G238" s="3">
        <v>0</v>
      </c>
      <c r="H238" s="3">
        <f t="shared" si="19"/>
        <v>0</v>
      </c>
    </row>
    <row r="239" spans="1:8" s="6" customFormat="1" ht="65.25" customHeight="1">
      <c r="A239" s="29"/>
      <c r="B239" s="25"/>
      <c r="C239" s="25"/>
      <c r="D239" s="13" t="s">
        <v>335</v>
      </c>
      <c r="E239" s="3">
        <v>0</v>
      </c>
      <c r="F239" s="3">
        <v>0</v>
      </c>
      <c r="G239" s="3">
        <v>0</v>
      </c>
      <c r="H239" s="3">
        <f t="shared" si="19"/>
        <v>0</v>
      </c>
    </row>
    <row r="240" spans="1:8" s="6" customFormat="1" ht="21.75" customHeight="1">
      <c r="A240" s="29"/>
      <c r="B240" s="25"/>
      <c r="C240" s="25" t="s">
        <v>200</v>
      </c>
      <c r="D240" s="13" t="s">
        <v>333</v>
      </c>
      <c r="E240" s="3">
        <f>SUM(E241:E244)</f>
        <v>1000</v>
      </c>
      <c r="F240" s="3">
        <f>SUM(F241:F244)</f>
        <v>400</v>
      </c>
      <c r="G240" s="3">
        <f>SUM(G241:G244)</f>
        <v>400</v>
      </c>
      <c r="H240" s="3">
        <f t="shared" si="19"/>
        <v>1800</v>
      </c>
    </row>
    <row r="241" spans="1:8" s="6" customFormat="1" ht="30.75" customHeight="1">
      <c r="A241" s="29"/>
      <c r="B241" s="25"/>
      <c r="C241" s="25"/>
      <c r="D241" s="13" t="s">
        <v>362</v>
      </c>
      <c r="E241" s="3">
        <v>1000</v>
      </c>
      <c r="F241" s="3">
        <v>400</v>
      </c>
      <c r="G241" s="3">
        <v>400</v>
      </c>
      <c r="H241" s="3">
        <f t="shared" si="19"/>
        <v>1800</v>
      </c>
    </row>
    <row r="242" spans="1:8" s="6" customFormat="1" ht="26.25" customHeight="1">
      <c r="A242" s="29"/>
      <c r="B242" s="25"/>
      <c r="C242" s="25"/>
      <c r="D242" s="13" t="s">
        <v>334</v>
      </c>
      <c r="E242" s="3">
        <v>0</v>
      </c>
      <c r="F242" s="3">
        <v>0</v>
      </c>
      <c r="G242" s="3">
        <v>0</v>
      </c>
      <c r="H242" s="3">
        <f t="shared" si="19"/>
        <v>0</v>
      </c>
    </row>
    <row r="243" spans="1:8" s="6" customFormat="1" ht="22.5" customHeight="1">
      <c r="A243" s="29"/>
      <c r="B243" s="25"/>
      <c r="C243" s="25"/>
      <c r="D243" s="13" t="s">
        <v>336</v>
      </c>
      <c r="E243" s="3">
        <v>0</v>
      </c>
      <c r="F243" s="3">
        <v>0</v>
      </c>
      <c r="G243" s="3">
        <v>0</v>
      </c>
      <c r="H243" s="3">
        <f t="shared" si="19"/>
        <v>0</v>
      </c>
    </row>
    <row r="244" spans="1:8" s="6" customFormat="1" ht="33.75" customHeight="1">
      <c r="A244" s="29"/>
      <c r="B244" s="25"/>
      <c r="C244" s="25"/>
      <c r="D244" s="13" t="s">
        <v>335</v>
      </c>
      <c r="E244" s="3">
        <v>0</v>
      </c>
      <c r="F244" s="3">
        <v>0</v>
      </c>
      <c r="G244" s="3">
        <v>0</v>
      </c>
      <c r="H244" s="3">
        <f t="shared" si="19"/>
        <v>0</v>
      </c>
    </row>
    <row r="245" spans="1:8" s="6" customFormat="1" ht="15.75" customHeight="1">
      <c r="A245" s="29"/>
      <c r="B245" s="25"/>
      <c r="C245" s="25" t="s">
        <v>201</v>
      </c>
      <c r="D245" s="13" t="s">
        <v>333</v>
      </c>
      <c r="E245" s="3">
        <f>SUM(E246:E249)</f>
        <v>41255</v>
      </c>
      <c r="F245" s="3">
        <f>SUM(F246:F249)</f>
        <v>48067</v>
      </c>
      <c r="G245" s="3">
        <f>SUM(G246:G249)</f>
        <v>48067</v>
      </c>
      <c r="H245" s="3">
        <f t="shared" si="19"/>
        <v>137389</v>
      </c>
    </row>
    <row r="246" spans="1:8" s="6" customFormat="1" ht="33.75" customHeight="1">
      <c r="A246" s="29"/>
      <c r="B246" s="25"/>
      <c r="C246" s="25"/>
      <c r="D246" s="13" t="s">
        <v>362</v>
      </c>
      <c r="E246" s="3">
        <v>0</v>
      </c>
      <c r="F246" s="3">
        <v>0</v>
      </c>
      <c r="G246" s="3">
        <v>0</v>
      </c>
      <c r="H246" s="3">
        <f t="shared" si="19"/>
        <v>0</v>
      </c>
    </row>
    <row r="247" spans="1:8" s="6" customFormat="1" ht="26.25" customHeight="1">
      <c r="A247" s="29"/>
      <c r="B247" s="25"/>
      <c r="C247" s="25"/>
      <c r="D247" s="13" t="s">
        <v>334</v>
      </c>
      <c r="E247" s="3">
        <v>41255</v>
      </c>
      <c r="F247" s="3">
        <v>48067</v>
      </c>
      <c r="G247" s="3">
        <v>48067</v>
      </c>
      <c r="H247" s="3">
        <f t="shared" si="19"/>
        <v>137389</v>
      </c>
    </row>
    <row r="248" spans="1:8" s="6" customFormat="1" ht="24.75" customHeight="1">
      <c r="A248" s="29"/>
      <c r="B248" s="25"/>
      <c r="C248" s="25"/>
      <c r="D248" s="13" t="s">
        <v>336</v>
      </c>
      <c r="E248" s="3">
        <v>0</v>
      </c>
      <c r="F248" s="3">
        <v>0</v>
      </c>
      <c r="G248" s="3">
        <v>0</v>
      </c>
      <c r="H248" s="3">
        <f t="shared" si="19"/>
        <v>0</v>
      </c>
    </row>
    <row r="249" spans="1:8" s="6" customFormat="1" ht="44.25" customHeight="1">
      <c r="A249" s="29"/>
      <c r="B249" s="25"/>
      <c r="C249" s="25"/>
      <c r="D249" s="13" t="s">
        <v>335</v>
      </c>
      <c r="E249" s="3">
        <v>0</v>
      </c>
      <c r="F249" s="3">
        <v>0</v>
      </c>
      <c r="G249" s="3">
        <v>0</v>
      </c>
      <c r="H249" s="3">
        <f t="shared" si="19"/>
        <v>0</v>
      </c>
    </row>
    <row r="250" spans="1:8" s="6" customFormat="1" ht="15.75" customHeight="1">
      <c r="A250" s="29"/>
      <c r="B250" s="25"/>
      <c r="C250" s="25" t="s">
        <v>153</v>
      </c>
      <c r="D250" s="13" t="s">
        <v>333</v>
      </c>
      <c r="E250" s="3">
        <f>SUM(E251:E254)</f>
        <v>4854</v>
      </c>
      <c r="F250" s="3">
        <f>SUM(F251:F254)</f>
        <v>4579</v>
      </c>
      <c r="G250" s="3">
        <f>SUM(G251:G254)</f>
        <v>4117</v>
      </c>
      <c r="H250" s="3">
        <f t="shared" si="19"/>
        <v>13550</v>
      </c>
    </row>
    <row r="251" spans="1:8" s="6" customFormat="1" ht="27.75" customHeight="1">
      <c r="A251" s="29"/>
      <c r="B251" s="25"/>
      <c r="C251" s="25"/>
      <c r="D251" s="13" t="s">
        <v>362</v>
      </c>
      <c r="E251" s="3">
        <v>1800</v>
      </c>
      <c r="F251" s="3">
        <v>1800</v>
      </c>
      <c r="G251" s="3">
        <v>1800</v>
      </c>
      <c r="H251" s="3">
        <f t="shared" si="19"/>
        <v>5400</v>
      </c>
    </row>
    <row r="252" spans="1:8" s="6" customFormat="1" ht="26.25" customHeight="1">
      <c r="A252" s="29"/>
      <c r="B252" s="25"/>
      <c r="C252" s="25"/>
      <c r="D252" s="13" t="s">
        <v>334</v>
      </c>
      <c r="E252" s="3">
        <v>3054</v>
      </c>
      <c r="F252" s="3">
        <v>2779</v>
      </c>
      <c r="G252" s="3">
        <v>2317</v>
      </c>
      <c r="H252" s="3">
        <f t="shared" si="19"/>
        <v>8150</v>
      </c>
    </row>
    <row r="253" spans="1:8" s="6" customFormat="1" ht="17.25" customHeight="1">
      <c r="A253" s="29"/>
      <c r="B253" s="25"/>
      <c r="C253" s="25"/>
      <c r="D253" s="13" t="s">
        <v>336</v>
      </c>
      <c r="E253" s="3">
        <v>0</v>
      </c>
      <c r="F253" s="3">
        <v>0</v>
      </c>
      <c r="G253" s="3">
        <v>0</v>
      </c>
      <c r="H253" s="3">
        <f t="shared" si="19"/>
        <v>0</v>
      </c>
    </row>
    <row r="254" spans="1:8" ht="27" customHeight="1">
      <c r="A254" s="29"/>
      <c r="B254" s="25"/>
      <c r="C254" s="25"/>
      <c r="D254" s="13" t="s">
        <v>335</v>
      </c>
      <c r="E254" s="3">
        <v>0</v>
      </c>
      <c r="F254" s="3">
        <v>0</v>
      </c>
      <c r="G254" s="3">
        <v>0</v>
      </c>
      <c r="H254" s="3">
        <f t="shared" si="19"/>
        <v>0</v>
      </c>
    </row>
    <row r="255" spans="1:8" ht="15.75" customHeight="1">
      <c r="A255" s="29"/>
      <c r="B255" s="25" t="s">
        <v>202</v>
      </c>
      <c r="C255" s="25" t="s">
        <v>165</v>
      </c>
      <c r="D255" s="13" t="s">
        <v>333</v>
      </c>
      <c r="E255" s="3">
        <f>SUM(E256:E259)</f>
        <v>654500</v>
      </c>
      <c r="F255" s="3">
        <f>SUM(F256:F259)</f>
        <v>1103288</v>
      </c>
      <c r="G255" s="3">
        <f>SUM(G256:G259)</f>
        <v>473688</v>
      </c>
      <c r="H255" s="3">
        <f t="shared" si="19"/>
        <v>2231476</v>
      </c>
    </row>
    <row r="256" spans="1:8" ht="27.75" customHeight="1">
      <c r="A256" s="29"/>
      <c r="B256" s="25"/>
      <c r="C256" s="25"/>
      <c r="D256" s="13" t="s">
        <v>362</v>
      </c>
      <c r="E256" s="3">
        <v>9500</v>
      </c>
      <c r="F256" s="3">
        <v>3288</v>
      </c>
      <c r="G256" s="3">
        <v>8688</v>
      </c>
      <c r="H256" s="3">
        <f t="shared" si="19"/>
        <v>21476</v>
      </c>
    </row>
    <row r="257" spans="1:8" ht="28.5" customHeight="1">
      <c r="A257" s="29"/>
      <c r="B257" s="25"/>
      <c r="C257" s="25"/>
      <c r="D257" s="13" t="s">
        <v>334</v>
      </c>
      <c r="E257" s="3">
        <v>0</v>
      </c>
      <c r="F257" s="3">
        <v>0</v>
      </c>
      <c r="G257" s="3">
        <v>0</v>
      </c>
      <c r="H257" s="3">
        <f t="shared" si="19"/>
        <v>0</v>
      </c>
    </row>
    <row r="258" spans="1:8" ht="17.25" customHeight="1">
      <c r="A258" s="29"/>
      <c r="B258" s="25"/>
      <c r="C258" s="25"/>
      <c r="D258" s="13" t="s">
        <v>336</v>
      </c>
      <c r="E258" s="3">
        <v>0</v>
      </c>
      <c r="F258" s="3">
        <v>0</v>
      </c>
      <c r="G258" s="3">
        <v>0</v>
      </c>
      <c r="H258" s="3">
        <f t="shared" si="19"/>
        <v>0</v>
      </c>
    </row>
    <row r="259" spans="1:8" ht="27.75" customHeight="1">
      <c r="A259" s="29"/>
      <c r="B259" s="25"/>
      <c r="C259" s="25"/>
      <c r="D259" s="13" t="s">
        <v>335</v>
      </c>
      <c r="E259" s="3">
        <v>645000</v>
      </c>
      <c r="F259" s="3">
        <v>1100000</v>
      </c>
      <c r="G259" s="3">
        <v>465000</v>
      </c>
      <c r="H259" s="3">
        <f t="shared" si="19"/>
        <v>2210000</v>
      </c>
    </row>
    <row r="260" spans="1:8" ht="15.75" customHeight="1">
      <c r="A260" s="28"/>
      <c r="B260" s="25" t="s">
        <v>203</v>
      </c>
      <c r="C260" s="25" t="s">
        <v>154</v>
      </c>
      <c r="D260" s="13" t="s">
        <v>333</v>
      </c>
      <c r="E260" s="3">
        <f>SUM(E261:E264)</f>
        <v>460</v>
      </c>
      <c r="F260" s="3">
        <f>SUM(F261:F264)</f>
        <v>835</v>
      </c>
      <c r="G260" s="3">
        <f>SUM(G261:G264)</f>
        <v>835</v>
      </c>
      <c r="H260" s="3">
        <f t="shared" si="19"/>
        <v>2130</v>
      </c>
    </row>
    <row r="261" spans="1:8" ht="24.75" customHeight="1">
      <c r="A261" s="28"/>
      <c r="B261" s="25"/>
      <c r="C261" s="25"/>
      <c r="D261" s="13" t="s">
        <v>362</v>
      </c>
      <c r="E261" s="3">
        <v>460</v>
      </c>
      <c r="F261" s="3">
        <v>835</v>
      </c>
      <c r="G261" s="3">
        <v>835</v>
      </c>
      <c r="H261" s="3">
        <f t="shared" si="19"/>
        <v>2130</v>
      </c>
    </row>
    <row r="262" spans="1:8" ht="26.25" customHeight="1">
      <c r="A262" s="28"/>
      <c r="B262" s="25"/>
      <c r="C262" s="25"/>
      <c r="D262" s="13" t="s">
        <v>334</v>
      </c>
      <c r="E262" s="3">
        <v>0</v>
      </c>
      <c r="F262" s="3">
        <v>0</v>
      </c>
      <c r="G262" s="3">
        <v>0</v>
      </c>
      <c r="H262" s="3">
        <f aca="true" t="shared" si="23" ref="H262:H324">SUM(E262:G262)</f>
        <v>0</v>
      </c>
    </row>
    <row r="263" spans="1:8" ht="15.75" customHeight="1">
      <c r="A263" s="28"/>
      <c r="B263" s="25"/>
      <c r="C263" s="25"/>
      <c r="D263" s="13" t="s">
        <v>336</v>
      </c>
      <c r="E263" s="3">
        <v>0</v>
      </c>
      <c r="F263" s="3">
        <v>0</v>
      </c>
      <c r="G263" s="3">
        <v>0</v>
      </c>
      <c r="H263" s="3">
        <f t="shared" si="23"/>
        <v>0</v>
      </c>
    </row>
    <row r="264" spans="1:8" s="6" customFormat="1" ht="26.25" customHeight="1">
      <c r="A264" s="28"/>
      <c r="B264" s="25"/>
      <c r="C264" s="25"/>
      <c r="D264" s="13" t="s">
        <v>335</v>
      </c>
      <c r="E264" s="3">
        <v>0</v>
      </c>
      <c r="F264" s="3">
        <v>0</v>
      </c>
      <c r="G264" s="3">
        <v>0</v>
      </c>
      <c r="H264" s="3">
        <f t="shared" si="23"/>
        <v>0</v>
      </c>
    </row>
    <row r="265" spans="1:8" s="6" customFormat="1" ht="15.75" customHeight="1">
      <c r="A265" s="28"/>
      <c r="B265" s="25"/>
      <c r="C265" s="25" t="s">
        <v>155</v>
      </c>
      <c r="D265" s="13" t="s">
        <v>333</v>
      </c>
      <c r="E265" s="3">
        <f>SUM(E266:E269)</f>
        <v>512.3</v>
      </c>
      <c r="F265" s="3">
        <f>SUM(F266:F269)</f>
        <v>561</v>
      </c>
      <c r="G265" s="3">
        <f>SUM(G266:G269)</f>
        <v>561</v>
      </c>
      <c r="H265" s="3">
        <f t="shared" si="23"/>
        <v>1634.3</v>
      </c>
    </row>
    <row r="266" spans="1:8" s="6" customFormat="1" ht="27.75" customHeight="1">
      <c r="A266" s="28"/>
      <c r="B266" s="25"/>
      <c r="C266" s="25"/>
      <c r="D266" s="13" t="s">
        <v>362</v>
      </c>
      <c r="E266" s="3">
        <v>512.3</v>
      </c>
      <c r="F266" s="3">
        <v>561</v>
      </c>
      <c r="G266" s="3">
        <v>561</v>
      </c>
      <c r="H266" s="3">
        <f t="shared" si="23"/>
        <v>1634.3</v>
      </c>
    </row>
    <row r="267" spans="1:8" s="6" customFormat="1" ht="26.25" customHeight="1">
      <c r="A267" s="28"/>
      <c r="B267" s="25"/>
      <c r="C267" s="25"/>
      <c r="D267" s="13" t="s">
        <v>334</v>
      </c>
      <c r="E267" s="3">
        <v>0</v>
      </c>
      <c r="F267" s="3">
        <v>0</v>
      </c>
      <c r="G267" s="3">
        <v>0</v>
      </c>
      <c r="H267" s="3">
        <f t="shared" si="23"/>
        <v>0</v>
      </c>
    </row>
    <row r="268" spans="1:8" s="6" customFormat="1" ht="17.25" customHeight="1">
      <c r="A268" s="28"/>
      <c r="B268" s="25"/>
      <c r="C268" s="25"/>
      <c r="D268" s="13" t="s">
        <v>336</v>
      </c>
      <c r="E268" s="3">
        <v>0</v>
      </c>
      <c r="F268" s="3">
        <v>0</v>
      </c>
      <c r="G268" s="3">
        <v>0</v>
      </c>
      <c r="H268" s="3">
        <f t="shared" si="23"/>
        <v>0</v>
      </c>
    </row>
    <row r="269" spans="1:8" s="6" customFormat="1" ht="14.25" customHeight="1">
      <c r="A269" s="28"/>
      <c r="B269" s="25"/>
      <c r="C269" s="25"/>
      <c r="D269" s="18" t="s">
        <v>335</v>
      </c>
      <c r="E269" s="3">
        <v>0</v>
      </c>
      <c r="F269" s="3">
        <v>0</v>
      </c>
      <c r="G269" s="3">
        <v>0</v>
      </c>
      <c r="H269" s="3">
        <f t="shared" si="23"/>
        <v>0</v>
      </c>
    </row>
    <row r="270" spans="1:8" s="6" customFormat="1" ht="15.75" customHeight="1">
      <c r="A270" s="29" t="s">
        <v>46</v>
      </c>
      <c r="B270" s="26" t="s">
        <v>45</v>
      </c>
      <c r="C270" s="26"/>
      <c r="D270" s="14" t="s">
        <v>333</v>
      </c>
      <c r="E270" s="9">
        <f aca="true" t="shared" si="24" ref="E270:G274">E275+E280+E285+E290+E295+E300</f>
        <v>78178.4</v>
      </c>
      <c r="F270" s="9">
        <f t="shared" si="24"/>
        <v>62347.6</v>
      </c>
      <c r="G270" s="9">
        <f t="shared" si="24"/>
        <v>71557.6</v>
      </c>
      <c r="H270" s="9">
        <f t="shared" si="23"/>
        <v>212083.6</v>
      </c>
    </row>
    <row r="271" spans="1:8" s="6" customFormat="1" ht="26.25" customHeight="1">
      <c r="A271" s="29"/>
      <c r="B271" s="26"/>
      <c r="C271" s="26"/>
      <c r="D271" s="14" t="s">
        <v>362</v>
      </c>
      <c r="E271" s="9">
        <f t="shared" si="24"/>
        <v>66834.09999999999</v>
      </c>
      <c r="F271" s="9">
        <f t="shared" si="24"/>
        <v>57143</v>
      </c>
      <c r="G271" s="9">
        <f t="shared" si="24"/>
        <v>65324.1</v>
      </c>
      <c r="H271" s="9">
        <f>SUM(E271:G271)</f>
        <v>189301.19999999998</v>
      </c>
    </row>
    <row r="272" spans="1:8" s="6" customFormat="1" ht="26.25" customHeight="1">
      <c r="A272" s="29"/>
      <c r="B272" s="26"/>
      <c r="C272" s="26"/>
      <c r="D272" s="14" t="s">
        <v>334</v>
      </c>
      <c r="E272" s="9">
        <f t="shared" si="24"/>
        <v>7074</v>
      </c>
      <c r="F272" s="9">
        <f t="shared" si="24"/>
        <v>0</v>
      </c>
      <c r="G272" s="9">
        <f t="shared" si="24"/>
        <v>0</v>
      </c>
      <c r="H272" s="9">
        <f>SUM(E272:G272)</f>
        <v>7074</v>
      </c>
    </row>
    <row r="273" spans="1:8" s="6" customFormat="1" ht="15.75" customHeight="1">
      <c r="A273" s="29"/>
      <c r="B273" s="26"/>
      <c r="C273" s="26"/>
      <c r="D273" s="14" t="s">
        <v>336</v>
      </c>
      <c r="E273" s="9">
        <f t="shared" si="24"/>
        <v>0</v>
      </c>
      <c r="F273" s="9">
        <f t="shared" si="24"/>
        <v>0</v>
      </c>
      <c r="G273" s="9">
        <f t="shared" si="24"/>
        <v>0</v>
      </c>
      <c r="H273" s="9">
        <f>SUM(E273:G273)</f>
        <v>0</v>
      </c>
    </row>
    <row r="274" spans="1:8" s="6" customFormat="1" ht="29.25" customHeight="1">
      <c r="A274" s="29"/>
      <c r="B274" s="26"/>
      <c r="C274" s="26"/>
      <c r="D274" s="14" t="s">
        <v>335</v>
      </c>
      <c r="E274" s="9">
        <f t="shared" si="24"/>
        <v>4270.3</v>
      </c>
      <c r="F274" s="9">
        <f t="shared" si="24"/>
        <v>5204.6</v>
      </c>
      <c r="G274" s="9">
        <f t="shared" si="24"/>
        <v>6233.5</v>
      </c>
      <c r="H274" s="9">
        <f>SUM(E274:G274)</f>
        <v>15708.400000000001</v>
      </c>
    </row>
    <row r="275" spans="1:8" s="6" customFormat="1" ht="15.75" customHeight="1">
      <c r="A275" s="29"/>
      <c r="B275" s="25" t="s">
        <v>204</v>
      </c>
      <c r="C275" s="25" t="s">
        <v>330</v>
      </c>
      <c r="D275" s="13" t="s">
        <v>333</v>
      </c>
      <c r="E275" s="3">
        <f>SUM(E276:E279)</f>
        <v>66631.4</v>
      </c>
      <c r="F275" s="3">
        <f>SUM(F276:F279)</f>
        <v>60334.6</v>
      </c>
      <c r="G275" s="3">
        <f>SUM(G276:G279)</f>
        <v>67344.6</v>
      </c>
      <c r="H275" s="3">
        <f t="shared" si="23"/>
        <v>194310.6</v>
      </c>
    </row>
    <row r="276" spans="1:8" s="6" customFormat="1" ht="27" customHeight="1">
      <c r="A276" s="29"/>
      <c r="B276" s="25"/>
      <c r="C276" s="25"/>
      <c r="D276" s="13" t="s">
        <v>362</v>
      </c>
      <c r="E276" s="3">
        <v>62361.1</v>
      </c>
      <c r="F276" s="3">
        <v>55130</v>
      </c>
      <c r="G276" s="3">
        <v>61111.1</v>
      </c>
      <c r="H276" s="3">
        <f t="shared" si="23"/>
        <v>178602.2</v>
      </c>
    </row>
    <row r="277" spans="1:8" s="6" customFormat="1" ht="26.25" customHeight="1">
      <c r="A277" s="29"/>
      <c r="B277" s="25"/>
      <c r="C277" s="25"/>
      <c r="D277" s="13" t="s">
        <v>334</v>
      </c>
      <c r="E277" s="3">
        <v>0</v>
      </c>
      <c r="F277" s="3">
        <v>0</v>
      </c>
      <c r="G277" s="3">
        <v>0</v>
      </c>
      <c r="H277" s="3">
        <f t="shared" si="23"/>
        <v>0</v>
      </c>
    </row>
    <row r="278" spans="1:8" s="6" customFormat="1" ht="15.75" customHeight="1">
      <c r="A278" s="29"/>
      <c r="B278" s="25"/>
      <c r="C278" s="25"/>
      <c r="D278" s="13" t="s">
        <v>336</v>
      </c>
      <c r="E278" s="3">
        <v>0</v>
      </c>
      <c r="F278" s="3">
        <v>0</v>
      </c>
      <c r="G278" s="3">
        <v>0</v>
      </c>
      <c r="H278" s="3">
        <f t="shared" si="23"/>
        <v>0</v>
      </c>
    </row>
    <row r="279" spans="1:8" s="6" customFormat="1" ht="25.5" customHeight="1">
      <c r="A279" s="29"/>
      <c r="B279" s="25"/>
      <c r="C279" s="25"/>
      <c r="D279" s="13" t="s">
        <v>335</v>
      </c>
      <c r="E279" s="3">
        <v>4270.3</v>
      </c>
      <c r="F279" s="3">
        <v>5204.6</v>
      </c>
      <c r="G279" s="3">
        <v>6233.5</v>
      </c>
      <c r="H279" s="3">
        <f t="shared" si="23"/>
        <v>15708.400000000001</v>
      </c>
    </row>
    <row r="280" spans="1:8" s="6" customFormat="1" ht="15.75" customHeight="1">
      <c r="A280" s="29"/>
      <c r="B280" s="25"/>
      <c r="C280" s="25" t="s">
        <v>205</v>
      </c>
      <c r="D280" s="13" t="s">
        <v>333</v>
      </c>
      <c r="E280" s="12">
        <f>SUM(E281:E284)</f>
        <v>2670</v>
      </c>
      <c r="F280" s="12">
        <f>SUM(F281:F284)</f>
        <v>0</v>
      </c>
      <c r="G280" s="12">
        <f>SUM(G281:G284)</f>
        <v>1200</v>
      </c>
      <c r="H280" s="3">
        <f t="shared" si="23"/>
        <v>3870</v>
      </c>
    </row>
    <row r="281" spans="1:8" s="6" customFormat="1" ht="26.25" customHeight="1">
      <c r="A281" s="29"/>
      <c r="B281" s="25"/>
      <c r="C281" s="25"/>
      <c r="D281" s="13" t="s">
        <v>362</v>
      </c>
      <c r="E281" s="3">
        <v>2670</v>
      </c>
      <c r="F281" s="3"/>
      <c r="G281" s="3">
        <v>1200</v>
      </c>
      <c r="H281" s="3">
        <f t="shared" si="23"/>
        <v>3870</v>
      </c>
    </row>
    <row r="282" spans="1:8" s="6" customFormat="1" ht="26.25" customHeight="1">
      <c r="A282" s="29"/>
      <c r="B282" s="25"/>
      <c r="C282" s="25"/>
      <c r="D282" s="13" t="s">
        <v>334</v>
      </c>
      <c r="E282" s="3">
        <v>0</v>
      </c>
      <c r="F282" s="3">
        <v>0</v>
      </c>
      <c r="G282" s="3">
        <v>0</v>
      </c>
      <c r="H282" s="3">
        <f t="shared" si="23"/>
        <v>0</v>
      </c>
    </row>
    <row r="283" spans="1:8" s="6" customFormat="1" ht="15" customHeight="1">
      <c r="A283" s="29"/>
      <c r="B283" s="25"/>
      <c r="C283" s="25"/>
      <c r="D283" s="13" t="s">
        <v>336</v>
      </c>
      <c r="E283" s="3">
        <v>0</v>
      </c>
      <c r="F283" s="3">
        <v>0</v>
      </c>
      <c r="G283" s="3">
        <v>0</v>
      </c>
      <c r="H283" s="3">
        <f t="shared" si="23"/>
        <v>0</v>
      </c>
    </row>
    <row r="284" spans="1:8" ht="25.5" customHeight="1">
      <c r="A284" s="29"/>
      <c r="B284" s="25"/>
      <c r="C284" s="25"/>
      <c r="D284" s="13" t="s">
        <v>335</v>
      </c>
      <c r="E284" s="3">
        <v>0</v>
      </c>
      <c r="F284" s="3">
        <v>0</v>
      </c>
      <c r="G284" s="3">
        <v>0</v>
      </c>
      <c r="H284" s="3">
        <f t="shared" si="23"/>
        <v>0</v>
      </c>
    </row>
    <row r="285" spans="1:8" ht="15.75" customHeight="1">
      <c r="A285" s="29"/>
      <c r="B285" s="25"/>
      <c r="C285" s="25" t="s">
        <v>156</v>
      </c>
      <c r="D285" s="13" t="s">
        <v>333</v>
      </c>
      <c r="E285" s="3">
        <f>SUM(E286:E289)</f>
        <v>45</v>
      </c>
      <c r="F285" s="3">
        <f>SUM(F286:F289)</f>
        <v>55</v>
      </c>
      <c r="G285" s="3">
        <f>SUM(G286:G289)</f>
        <v>55</v>
      </c>
      <c r="H285" s="3">
        <f t="shared" si="23"/>
        <v>155</v>
      </c>
    </row>
    <row r="286" spans="1:8" ht="27" customHeight="1">
      <c r="A286" s="29"/>
      <c r="B286" s="25"/>
      <c r="C286" s="25"/>
      <c r="D286" s="13" t="s">
        <v>362</v>
      </c>
      <c r="E286" s="3">
        <v>45</v>
      </c>
      <c r="F286" s="3">
        <v>55</v>
      </c>
      <c r="G286" s="3">
        <v>55</v>
      </c>
      <c r="H286" s="3">
        <f t="shared" si="23"/>
        <v>155</v>
      </c>
    </row>
    <row r="287" spans="1:8" ht="26.25" customHeight="1">
      <c r="A287" s="29"/>
      <c r="B287" s="25"/>
      <c r="C287" s="25"/>
      <c r="D287" s="13" t="s">
        <v>334</v>
      </c>
      <c r="E287" s="3">
        <v>0</v>
      </c>
      <c r="F287" s="3">
        <v>0</v>
      </c>
      <c r="G287" s="3">
        <v>0</v>
      </c>
      <c r="H287" s="3">
        <f t="shared" si="23"/>
        <v>0</v>
      </c>
    </row>
    <row r="288" spans="1:8" ht="14.25" customHeight="1">
      <c r="A288" s="29"/>
      <c r="B288" s="25"/>
      <c r="C288" s="25"/>
      <c r="D288" s="13" t="s">
        <v>336</v>
      </c>
      <c r="E288" s="3">
        <v>0</v>
      </c>
      <c r="F288" s="3">
        <v>0</v>
      </c>
      <c r="G288" s="3">
        <v>0</v>
      </c>
      <c r="H288" s="3">
        <f t="shared" si="23"/>
        <v>0</v>
      </c>
    </row>
    <row r="289" spans="1:8" ht="27.75" customHeight="1">
      <c r="A289" s="29"/>
      <c r="B289" s="25"/>
      <c r="C289" s="25"/>
      <c r="D289" s="13" t="s">
        <v>335</v>
      </c>
      <c r="E289" s="3">
        <v>0</v>
      </c>
      <c r="F289" s="3">
        <v>0</v>
      </c>
      <c r="G289" s="3">
        <v>0</v>
      </c>
      <c r="H289" s="3">
        <f t="shared" si="23"/>
        <v>0</v>
      </c>
    </row>
    <row r="290" spans="1:8" ht="15.75" customHeight="1">
      <c r="A290" s="28"/>
      <c r="B290" s="25" t="s">
        <v>206</v>
      </c>
      <c r="C290" s="25" t="s">
        <v>207</v>
      </c>
      <c r="D290" s="13" t="s">
        <v>333</v>
      </c>
      <c r="E290" s="3">
        <f>SUM(E291:E294)</f>
        <v>146.2</v>
      </c>
      <c r="F290" s="3">
        <f>SUM(F291:F294)</f>
        <v>146.2</v>
      </c>
      <c r="G290" s="3">
        <f>SUM(G291:G294)</f>
        <v>146.2</v>
      </c>
      <c r="H290" s="3">
        <f t="shared" si="23"/>
        <v>438.59999999999997</v>
      </c>
    </row>
    <row r="291" spans="1:8" ht="27" customHeight="1">
      <c r="A291" s="28"/>
      <c r="B291" s="25"/>
      <c r="C291" s="25"/>
      <c r="D291" s="13" t="s">
        <v>362</v>
      </c>
      <c r="E291" s="3">
        <v>146.2</v>
      </c>
      <c r="F291" s="3">
        <v>146.2</v>
      </c>
      <c r="G291" s="3">
        <v>146.2</v>
      </c>
      <c r="H291" s="3">
        <f t="shared" si="23"/>
        <v>438.59999999999997</v>
      </c>
    </row>
    <row r="292" spans="1:8" ht="26.25" customHeight="1">
      <c r="A292" s="28"/>
      <c r="B292" s="25"/>
      <c r="C292" s="25"/>
      <c r="D292" s="13" t="s">
        <v>334</v>
      </c>
      <c r="E292" s="3">
        <v>0</v>
      </c>
      <c r="F292" s="3">
        <v>0</v>
      </c>
      <c r="G292" s="3">
        <v>0</v>
      </c>
      <c r="H292" s="3">
        <f t="shared" si="23"/>
        <v>0</v>
      </c>
    </row>
    <row r="293" spans="1:8" ht="15.75" customHeight="1">
      <c r="A293" s="28"/>
      <c r="B293" s="25"/>
      <c r="C293" s="25"/>
      <c r="D293" s="13" t="s">
        <v>336</v>
      </c>
      <c r="E293" s="3">
        <v>0</v>
      </c>
      <c r="F293" s="3">
        <v>0</v>
      </c>
      <c r="G293" s="3">
        <v>0</v>
      </c>
      <c r="H293" s="3">
        <f t="shared" si="23"/>
        <v>0</v>
      </c>
    </row>
    <row r="294" spans="1:8" ht="33" customHeight="1">
      <c r="A294" s="28"/>
      <c r="B294" s="25"/>
      <c r="C294" s="25"/>
      <c r="D294" s="13" t="s">
        <v>335</v>
      </c>
      <c r="E294" s="3">
        <v>0</v>
      </c>
      <c r="F294" s="3">
        <v>0</v>
      </c>
      <c r="G294" s="3">
        <v>0</v>
      </c>
      <c r="H294" s="3">
        <f t="shared" si="23"/>
        <v>0</v>
      </c>
    </row>
    <row r="295" spans="1:8" ht="15.75" customHeight="1">
      <c r="A295" s="28"/>
      <c r="B295" s="25"/>
      <c r="C295" s="25" t="s">
        <v>157</v>
      </c>
      <c r="D295" s="13" t="s">
        <v>333</v>
      </c>
      <c r="E295" s="3">
        <f>SUM(E296:E299)</f>
        <v>0</v>
      </c>
      <c r="F295" s="3">
        <f>SUM(F296:F299)</f>
        <v>200</v>
      </c>
      <c r="G295" s="3">
        <f>SUM(G296:G299)</f>
        <v>200</v>
      </c>
      <c r="H295" s="3">
        <f t="shared" si="23"/>
        <v>400</v>
      </c>
    </row>
    <row r="296" spans="1:8" ht="26.25" customHeight="1">
      <c r="A296" s="28"/>
      <c r="B296" s="25"/>
      <c r="C296" s="25"/>
      <c r="D296" s="13" t="s">
        <v>362</v>
      </c>
      <c r="E296" s="3">
        <v>0</v>
      </c>
      <c r="F296" s="3">
        <v>200</v>
      </c>
      <c r="G296" s="3">
        <v>200</v>
      </c>
      <c r="H296" s="3">
        <f t="shared" si="23"/>
        <v>400</v>
      </c>
    </row>
    <row r="297" spans="1:8" ht="26.25" customHeight="1">
      <c r="A297" s="28"/>
      <c r="B297" s="25"/>
      <c r="C297" s="25"/>
      <c r="D297" s="13" t="s">
        <v>334</v>
      </c>
      <c r="E297" s="3">
        <v>0</v>
      </c>
      <c r="F297" s="3">
        <v>0</v>
      </c>
      <c r="G297" s="3">
        <v>0</v>
      </c>
      <c r="H297" s="3">
        <f t="shared" si="23"/>
        <v>0</v>
      </c>
    </row>
    <row r="298" spans="1:8" ht="15" customHeight="1">
      <c r="A298" s="28"/>
      <c r="B298" s="25"/>
      <c r="C298" s="25"/>
      <c r="D298" s="13" t="s">
        <v>336</v>
      </c>
      <c r="E298" s="3">
        <v>0</v>
      </c>
      <c r="F298" s="3">
        <v>0</v>
      </c>
      <c r="G298" s="3">
        <v>0</v>
      </c>
      <c r="H298" s="3">
        <f t="shared" si="23"/>
        <v>0</v>
      </c>
    </row>
    <row r="299" spans="1:8" s="6" customFormat="1" ht="27" customHeight="1">
      <c r="A299" s="28"/>
      <c r="B299" s="25"/>
      <c r="C299" s="25"/>
      <c r="D299" s="13" t="s">
        <v>335</v>
      </c>
      <c r="E299" s="3">
        <v>0</v>
      </c>
      <c r="F299" s="3">
        <v>0</v>
      </c>
      <c r="G299" s="3">
        <v>0</v>
      </c>
      <c r="H299" s="3">
        <f t="shared" si="23"/>
        <v>0</v>
      </c>
    </row>
    <row r="300" spans="1:8" s="6" customFormat="1" ht="15.75" customHeight="1">
      <c r="A300" s="28"/>
      <c r="B300" s="25" t="s">
        <v>208</v>
      </c>
      <c r="C300" s="25" t="s">
        <v>158</v>
      </c>
      <c r="D300" s="13" t="s">
        <v>333</v>
      </c>
      <c r="E300" s="3">
        <f>SUM(E301:E304)</f>
        <v>8685.8</v>
      </c>
      <c r="F300" s="3">
        <f>SUM(F301:F304)</f>
        <v>1611.8</v>
      </c>
      <c r="G300" s="3">
        <f>SUM(G301:G304)</f>
        <v>2611.8</v>
      </c>
      <c r="H300" s="3">
        <f t="shared" si="23"/>
        <v>12909.399999999998</v>
      </c>
    </row>
    <row r="301" spans="1:8" s="6" customFormat="1" ht="25.5">
      <c r="A301" s="28"/>
      <c r="B301" s="25"/>
      <c r="C301" s="25"/>
      <c r="D301" s="13" t="s">
        <v>362</v>
      </c>
      <c r="E301" s="3">
        <v>1611.8</v>
      </c>
      <c r="F301" s="3">
        <v>1611.8</v>
      </c>
      <c r="G301" s="3">
        <v>2611.8</v>
      </c>
      <c r="H301" s="3">
        <f t="shared" si="23"/>
        <v>5835.4</v>
      </c>
    </row>
    <row r="302" spans="1:8" s="6" customFormat="1" ht="26.25" customHeight="1">
      <c r="A302" s="28"/>
      <c r="B302" s="25"/>
      <c r="C302" s="25"/>
      <c r="D302" s="13" t="s">
        <v>334</v>
      </c>
      <c r="E302" s="3">
        <v>7074</v>
      </c>
      <c r="F302" s="3">
        <v>0</v>
      </c>
      <c r="G302" s="3">
        <v>0</v>
      </c>
      <c r="H302" s="3">
        <f t="shared" si="23"/>
        <v>7074</v>
      </c>
    </row>
    <row r="303" spans="1:8" s="6" customFormat="1" ht="16.5" customHeight="1">
      <c r="A303" s="28"/>
      <c r="B303" s="25"/>
      <c r="C303" s="25"/>
      <c r="D303" s="13" t="s">
        <v>336</v>
      </c>
      <c r="E303" s="3">
        <v>0</v>
      </c>
      <c r="F303" s="3">
        <v>0</v>
      </c>
      <c r="G303" s="3">
        <v>0</v>
      </c>
      <c r="H303" s="3">
        <f t="shared" si="23"/>
        <v>0</v>
      </c>
    </row>
    <row r="304" spans="1:8" s="6" customFormat="1" ht="27" customHeight="1">
      <c r="A304" s="28"/>
      <c r="B304" s="25"/>
      <c r="C304" s="25"/>
      <c r="D304" s="13" t="s">
        <v>335</v>
      </c>
      <c r="E304" s="3">
        <v>0</v>
      </c>
      <c r="F304" s="3">
        <v>0</v>
      </c>
      <c r="G304" s="3">
        <v>0</v>
      </c>
      <c r="H304" s="3">
        <f t="shared" si="23"/>
        <v>0</v>
      </c>
    </row>
    <row r="305" spans="1:8" s="6" customFormat="1" ht="15.75" customHeight="1">
      <c r="A305" s="29" t="s">
        <v>44</v>
      </c>
      <c r="B305" s="26" t="s">
        <v>43</v>
      </c>
      <c r="C305" s="26"/>
      <c r="D305" s="14" t="s">
        <v>333</v>
      </c>
      <c r="E305" s="10">
        <f aca="true" t="shared" si="25" ref="E305:G309">E310+E315+E320</f>
        <v>80251.8</v>
      </c>
      <c r="F305" s="10">
        <f t="shared" si="25"/>
        <v>75777.5</v>
      </c>
      <c r="G305" s="10">
        <f t="shared" si="25"/>
        <v>83190.8</v>
      </c>
      <c r="H305" s="9">
        <f t="shared" si="23"/>
        <v>239220.09999999998</v>
      </c>
    </row>
    <row r="306" spans="1:8" s="6" customFormat="1" ht="24.75" customHeight="1">
      <c r="A306" s="29"/>
      <c r="B306" s="26"/>
      <c r="C306" s="26"/>
      <c r="D306" s="14" t="s">
        <v>362</v>
      </c>
      <c r="E306" s="10">
        <f t="shared" si="25"/>
        <v>80251.8</v>
      </c>
      <c r="F306" s="10">
        <f t="shared" si="25"/>
        <v>75777.5</v>
      </c>
      <c r="G306" s="10">
        <f t="shared" si="25"/>
        <v>83190.8</v>
      </c>
      <c r="H306" s="9">
        <f>SUM(E306:G306)</f>
        <v>239220.09999999998</v>
      </c>
    </row>
    <row r="307" spans="1:8" s="6" customFormat="1" ht="25.5" customHeight="1">
      <c r="A307" s="29"/>
      <c r="B307" s="26"/>
      <c r="C307" s="26"/>
      <c r="D307" s="14" t="s">
        <v>334</v>
      </c>
      <c r="E307" s="10">
        <f t="shared" si="25"/>
        <v>0</v>
      </c>
      <c r="F307" s="10">
        <f t="shared" si="25"/>
        <v>0</v>
      </c>
      <c r="G307" s="10">
        <f t="shared" si="25"/>
        <v>0</v>
      </c>
      <c r="H307" s="9">
        <f>SUM(E307:G307)</f>
        <v>0</v>
      </c>
    </row>
    <row r="308" spans="1:8" s="6" customFormat="1" ht="14.25" customHeight="1">
      <c r="A308" s="29"/>
      <c r="B308" s="26"/>
      <c r="C308" s="26"/>
      <c r="D308" s="14" t="s">
        <v>336</v>
      </c>
      <c r="E308" s="10">
        <f t="shared" si="25"/>
        <v>0</v>
      </c>
      <c r="F308" s="10">
        <f t="shared" si="25"/>
        <v>0</v>
      </c>
      <c r="G308" s="10">
        <f t="shared" si="25"/>
        <v>0</v>
      </c>
      <c r="H308" s="9">
        <f>SUM(E308:G308)</f>
        <v>0</v>
      </c>
    </row>
    <row r="309" spans="1:8" ht="27" customHeight="1">
      <c r="A309" s="29"/>
      <c r="B309" s="26"/>
      <c r="C309" s="26"/>
      <c r="D309" s="14" t="s">
        <v>335</v>
      </c>
      <c r="E309" s="10">
        <f t="shared" si="25"/>
        <v>0</v>
      </c>
      <c r="F309" s="10">
        <f t="shared" si="25"/>
        <v>0</v>
      </c>
      <c r="G309" s="10">
        <f t="shared" si="25"/>
        <v>0</v>
      </c>
      <c r="H309" s="9">
        <f>SUM(E309:G309)</f>
        <v>0</v>
      </c>
    </row>
    <row r="310" spans="1:8" ht="15.75" customHeight="1">
      <c r="A310" s="28"/>
      <c r="B310" s="25" t="s">
        <v>209</v>
      </c>
      <c r="C310" s="25" t="s">
        <v>210</v>
      </c>
      <c r="D310" s="13" t="s">
        <v>333</v>
      </c>
      <c r="E310" s="3">
        <f>SUM(E311:E314)</f>
        <v>64157.3</v>
      </c>
      <c r="F310" s="3">
        <f>SUM(F311:F314)</f>
        <v>59683</v>
      </c>
      <c r="G310" s="3">
        <f>SUM(G311:G314)</f>
        <v>67092.3</v>
      </c>
      <c r="H310" s="3">
        <f t="shared" si="23"/>
        <v>190932.6</v>
      </c>
    </row>
    <row r="311" spans="1:8" ht="26.25" customHeight="1">
      <c r="A311" s="28"/>
      <c r="B311" s="25"/>
      <c r="C311" s="25"/>
      <c r="D311" s="13" t="s">
        <v>362</v>
      </c>
      <c r="E311" s="11">
        <v>64157.3</v>
      </c>
      <c r="F311" s="11">
        <v>59683</v>
      </c>
      <c r="G311" s="11">
        <v>67092.3</v>
      </c>
      <c r="H311" s="3">
        <f t="shared" si="23"/>
        <v>190932.6</v>
      </c>
    </row>
    <row r="312" spans="1:8" ht="26.25" customHeight="1">
      <c r="A312" s="28"/>
      <c r="B312" s="25"/>
      <c r="C312" s="25"/>
      <c r="D312" s="13" t="s">
        <v>334</v>
      </c>
      <c r="E312" s="3">
        <v>0</v>
      </c>
      <c r="F312" s="3">
        <v>0</v>
      </c>
      <c r="G312" s="3">
        <v>0</v>
      </c>
      <c r="H312" s="3">
        <f t="shared" si="23"/>
        <v>0</v>
      </c>
    </row>
    <row r="313" spans="1:8" ht="16.5" customHeight="1">
      <c r="A313" s="28"/>
      <c r="B313" s="25"/>
      <c r="C313" s="25"/>
      <c r="D313" s="13" t="s">
        <v>336</v>
      </c>
      <c r="E313" s="3">
        <v>0</v>
      </c>
      <c r="F313" s="3">
        <v>0</v>
      </c>
      <c r="G313" s="3">
        <v>0</v>
      </c>
      <c r="H313" s="3">
        <f t="shared" si="23"/>
        <v>0</v>
      </c>
    </row>
    <row r="314" spans="1:8" ht="27.75" customHeight="1">
      <c r="A314" s="28"/>
      <c r="B314" s="25"/>
      <c r="C314" s="25"/>
      <c r="D314" s="13" t="s">
        <v>335</v>
      </c>
      <c r="E314" s="3">
        <v>0</v>
      </c>
      <c r="F314" s="3">
        <v>0</v>
      </c>
      <c r="G314" s="3">
        <v>0</v>
      </c>
      <c r="H314" s="3">
        <f t="shared" si="23"/>
        <v>0</v>
      </c>
    </row>
    <row r="315" spans="1:8" ht="15.75" customHeight="1">
      <c r="A315" s="28"/>
      <c r="B315" s="25"/>
      <c r="C315" s="25" t="s">
        <v>42</v>
      </c>
      <c r="D315" s="13" t="s">
        <v>333</v>
      </c>
      <c r="E315" s="3">
        <f>SUM(E316:E319)</f>
        <v>15993.5</v>
      </c>
      <c r="F315" s="3">
        <f>SUM(F316:F319)</f>
        <v>15993.5</v>
      </c>
      <c r="G315" s="3">
        <f>SUM(G316:G319)</f>
        <v>15993.5</v>
      </c>
      <c r="H315" s="3">
        <f t="shared" si="23"/>
        <v>47980.5</v>
      </c>
    </row>
    <row r="316" spans="1:8" ht="26.25" customHeight="1">
      <c r="A316" s="28"/>
      <c r="B316" s="25"/>
      <c r="C316" s="25"/>
      <c r="D316" s="13" t="s">
        <v>362</v>
      </c>
      <c r="E316" s="11">
        <v>15993.5</v>
      </c>
      <c r="F316" s="11">
        <v>15993.5</v>
      </c>
      <c r="G316" s="11">
        <v>15993.5</v>
      </c>
      <c r="H316" s="3">
        <f t="shared" si="23"/>
        <v>47980.5</v>
      </c>
    </row>
    <row r="317" spans="1:8" ht="26.25" customHeight="1">
      <c r="A317" s="28"/>
      <c r="B317" s="25"/>
      <c r="C317" s="25"/>
      <c r="D317" s="13" t="s">
        <v>334</v>
      </c>
      <c r="E317" s="3">
        <v>0</v>
      </c>
      <c r="F317" s="3">
        <v>0</v>
      </c>
      <c r="G317" s="3">
        <v>0</v>
      </c>
      <c r="H317" s="3">
        <f t="shared" si="23"/>
        <v>0</v>
      </c>
    </row>
    <row r="318" spans="1:8" ht="15.75" customHeight="1">
      <c r="A318" s="28"/>
      <c r="B318" s="25"/>
      <c r="C318" s="25"/>
      <c r="D318" s="13" t="s">
        <v>336</v>
      </c>
      <c r="E318" s="3">
        <v>0</v>
      </c>
      <c r="F318" s="3">
        <v>0</v>
      </c>
      <c r="G318" s="3">
        <v>0</v>
      </c>
      <c r="H318" s="3">
        <f t="shared" si="23"/>
        <v>0</v>
      </c>
    </row>
    <row r="319" spans="1:8" ht="26.25" customHeight="1">
      <c r="A319" s="28"/>
      <c r="B319" s="25"/>
      <c r="C319" s="25"/>
      <c r="D319" s="13" t="s">
        <v>335</v>
      </c>
      <c r="E319" s="3">
        <v>0</v>
      </c>
      <c r="F319" s="3">
        <v>0</v>
      </c>
      <c r="G319" s="3">
        <v>0</v>
      </c>
      <c r="H319" s="3">
        <f t="shared" si="23"/>
        <v>0</v>
      </c>
    </row>
    <row r="320" spans="1:8" ht="15.75" customHeight="1">
      <c r="A320" s="28"/>
      <c r="B320" s="25"/>
      <c r="C320" s="25" t="s">
        <v>211</v>
      </c>
      <c r="D320" s="13" t="s">
        <v>333</v>
      </c>
      <c r="E320" s="3">
        <f>SUM(E321:E324)</f>
        <v>101</v>
      </c>
      <c r="F320" s="3">
        <f>SUM(F321:F324)</f>
        <v>101</v>
      </c>
      <c r="G320" s="3">
        <f>SUM(G321:G324)</f>
        <v>105</v>
      </c>
      <c r="H320" s="3">
        <f t="shared" si="23"/>
        <v>307</v>
      </c>
    </row>
    <row r="321" spans="1:8" ht="26.25" customHeight="1">
      <c r="A321" s="28"/>
      <c r="B321" s="25"/>
      <c r="C321" s="25"/>
      <c r="D321" s="13" t="s">
        <v>362</v>
      </c>
      <c r="E321" s="11">
        <v>101</v>
      </c>
      <c r="F321" s="11">
        <v>101</v>
      </c>
      <c r="G321" s="11">
        <v>105</v>
      </c>
      <c r="H321" s="3">
        <f t="shared" si="23"/>
        <v>307</v>
      </c>
    </row>
    <row r="322" spans="1:8" ht="26.25" customHeight="1">
      <c r="A322" s="28"/>
      <c r="B322" s="25"/>
      <c r="C322" s="25"/>
      <c r="D322" s="13" t="s">
        <v>334</v>
      </c>
      <c r="E322" s="3">
        <v>0</v>
      </c>
      <c r="F322" s="3">
        <v>0</v>
      </c>
      <c r="G322" s="3">
        <v>0</v>
      </c>
      <c r="H322" s="3">
        <f t="shared" si="23"/>
        <v>0</v>
      </c>
    </row>
    <row r="323" spans="1:8" ht="15" customHeight="1">
      <c r="A323" s="28"/>
      <c r="B323" s="25"/>
      <c r="C323" s="25"/>
      <c r="D323" s="13" t="s">
        <v>336</v>
      </c>
      <c r="E323" s="3">
        <v>0</v>
      </c>
      <c r="F323" s="3">
        <v>0</v>
      </c>
      <c r="G323" s="3">
        <v>0</v>
      </c>
      <c r="H323" s="3">
        <f t="shared" si="23"/>
        <v>0</v>
      </c>
    </row>
    <row r="324" spans="1:8" ht="26.25" customHeight="1">
      <c r="A324" s="28"/>
      <c r="B324" s="25"/>
      <c r="C324" s="25"/>
      <c r="D324" s="13" t="s">
        <v>335</v>
      </c>
      <c r="E324" s="3">
        <v>0</v>
      </c>
      <c r="F324" s="3">
        <v>0</v>
      </c>
      <c r="G324" s="3">
        <v>0</v>
      </c>
      <c r="H324" s="3">
        <f t="shared" si="23"/>
        <v>0</v>
      </c>
    </row>
    <row r="325" spans="1:8" ht="15.75" customHeight="1">
      <c r="A325" s="30" t="s">
        <v>54</v>
      </c>
      <c r="B325" s="31" t="s">
        <v>342</v>
      </c>
      <c r="C325" s="31"/>
      <c r="D325" s="15" t="s">
        <v>333</v>
      </c>
      <c r="E325" s="7">
        <f>E330+E335+E340</f>
        <v>58166.8</v>
      </c>
      <c r="F325" s="7">
        <f>F330+F335+F340</f>
        <v>36900</v>
      </c>
      <c r="G325" s="7">
        <f>G330+G335+G340</f>
        <v>38700</v>
      </c>
      <c r="H325" s="7">
        <f>H330+H335+H340</f>
        <v>133766.8</v>
      </c>
    </row>
    <row r="326" spans="1:8" ht="27.75" customHeight="1">
      <c r="A326" s="30"/>
      <c r="B326" s="31"/>
      <c r="C326" s="31"/>
      <c r="D326" s="15" t="s">
        <v>362</v>
      </c>
      <c r="E326" s="7">
        <f>E336+E341</f>
        <v>58166.8</v>
      </c>
      <c r="F326" s="7">
        <f>F336+F341</f>
        <v>36900</v>
      </c>
      <c r="G326" s="7">
        <f>G336+G341</f>
        <v>38700</v>
      </c>
      <c r="H326" s="7">
        <f>H331+H336+H341</f>
        <v>133766.8</v>
      </c>
    </row>
    <row r="327" spans="1:8" ht="28.5" customHeight="1">
      <c r="A327" s="30"/>
      <c r="B327" s="31"/>
      <c r="C327" s="31"/>
      <c r="D327" s="15" t="s">
        <v>334</v>
      </c>
      <c r="E327" s="7">
        <f aca="true" t="shared" si="26" ref="E327:G329">E332+E337+E342</f>
        <v>0</v>
      </c>
      <c r="F327" s="7">
        <f t="shared" si="26"/>
        <v>0</v>
      </c>
      <c r="G327" s="7">
        <f t="shared" si="26"/>
        <v>0</v>
      </c>
      <c r="H327" s="7">
        <f>H332+H337+H342</f>
        <v>0</v>
      </c>
    </row>
    <row r="328" spans="1:8" ht="15.75" customHeight="1">
      <c r="A328" s="30"/>
      <c r="B328" s="31"/>
      <c r="C328" s="31"/>
      <c r="D328" s="15" t="s">
        <v>336</v>
      </c>
      <c r="E328" s="7">
        <f t="shared" si="26"/>
        <v>0</v>
      </c>
      <c r="F328" s="7">
        <f t="shared" si="26"/>
        <v>0</v>
      </c>
      <c r="G328" s="7">
        <f t="shared" si="26"/>
        <v>0</v>
      </c>
      <c r="H328" s="7">
        <f>H333+H338+H343</f>
        <v>0</v>
      </c>
    </row>
    <row r="329" spans="1:8" ht="88.5" customHeight="1">
      <c r="A329" s="30"/>
      <c r="B329" s="31"/>
      <c r="C329" s="31"/>
      <c r="D329" s="15" t="s">
        <v>335</v>
      </c>
      <c r="E329" s="7">
        <f t="shared" si="26"/>
        <v>0</v>
      </c>
      <c r="F329" s="7">
        <f t="shared" si="26"/>
        <v>0</v>
      </c>
      <c r="G329" s="7">
        <f t="shared" si="26"/>
        <v>0</v>
      </c>
      <c r="H329" s="7">
        <f>H334+H339+H344</f>
        <v>0</v>
      </c>
    </row>
    <row r="330" spans="1:8" ht="15.75" customHeight="1">
      <c r="A330" s="30"/>
      <c r="B330" s="25" t="s">
        <v>212</v>
      </c>
      <c r="C330" s="25" t="s">
        <v>213</v>
      </c>
      <c r="D330" s="13" t="s">
        <v>333</v>
      </c>
      <c r="E330" s="11">
        <v>0</v>
      </c>
      <c r="F330" s="11">
        <v>0</v>
      </c>
      <c r="G330" s="11">
        <v>0</v>
      </c>
      <c r="H330" s="3">
        <f aca="true" t="shared" si="27" ref="H330:H389">SUM(E330:G330)</f>
        <v>0</v>
      </c>
    </row>
    <row r="331" spans="1:8" ht="34.5" customHeight="1">
      <c r="A331" s="30"/>
      <c r="B331" s="25"/>
      <c r="C331" s="25"/>
      <c r="D331" s="13" t="s">
        <v>362</v>
      </c>
      <c r="E331" s="47" t="s">
        <v>356</v>
      </c>
      <c r="F331" s="47"/>
      <c r="G331" s="47"/>
      <c r="H331" s="3">
        <f t="shared" si="27"/>
        <v>0</v>
      </c>
    </row>
    <row r="332" spans="1:8" ht="26.25" customHeight="1">
      <c r="A332" s="30"/>
      <c r="B332" s="25"/>
      <c r="C332" s="25"/>
      <c r="D332" s="13" t="s">
        <v>334</v>
      </c>
      <c r="E332" s="3">
        <v>0</v>
      </c>
      <c r="F332" s="3">
        <v>0</v>
      </c>
      <c r="G332" s="3">
        <v>0</v>
      </c>
      <c r="H332" s="3">
        <f t="shared" si="27"/>
        <v>0</v>
      </c>
    </row>
    <row r="333" spans="1:8" ht="16.5" customHeight="1">
      <c r="A333" s="30"/>
      <c r="B333" s="25"/>
      <c r="C333" s="25"/>
      <c r="D333" s="13" t="s">
        <v>336</v>
      </c>
      <c r="E333" s="3">
        <v>0</v>
      </c>
      <c r="F333" s="3">
        <v>0</v>
      </c>
      <c r="G333" s="3">
        <v>0</v>
      </c>
      <c r="H333" s="3">
        <f t="shared" si="27"/>
        <v>0</v>
      </c>
    </row>
    <row r="334" spans="1:8" ht="27" customHeight="1">
      <c r="A334" s="30"/>
      <c r="B334" s="25"/>
      <c r="C334" s="25"/>
      <c r="D334" s="13" t="s">
        <v>335</v>
      </c>
      <c r="E334" s="3">
        <v>0</v>
      </c>
      <c r="F334" s="3">
        <v>0</v>
      </c>
      <c r="G334" s="3">
        <v>0</v>
      </c>
      <c r="H334" s="3">
        <f t="shared" si="27"/>
        <v>0</v>
      </c>
    </row>
    <row r="335" spans="1:8" ht="15" customHeight="1">
      <c r="A335" s="30"/>
      <c r="B335" s="25" t="s">
        <v>214</v>
      </c>
      <c r="C335" s="25" t="s">
        <v>53</v>
      </c>
      <c r="D335" s="13" t="s">
        <v>333</v>
      </c>
      <c r="E335" s="3">
        <f>SUM(E336:E339)</f>
        <v>0</v>
      </c>
      <c r="F335" s="3">
        <f>SUM(F336:F339)</f>
        <v>0</v>
      </c>
      <c r="G335" s="3">
        <f>SUM(G336:G339)</f>
        <v>0</v>
      </c>
      <c r="H335" s="3">
        <f t="shared" si="27"/>
        <v>0</v>
      </c>
    </row>
    <row r="336" spans="1:8" ht="27.75" customHeight="1">
      <c r="A336" s="30"/>
      <c r="B336" s="25"/>
      <c r="C336" s="25"/>
      <c r="D336" s="13" t="s">
        <v>362</v>
      </c>
      <c r="E336" s="24">
        <v>0</v>
      </c>
      <c r="F336" s="24">
        <v>0</v>
      </c>
      <c r="G336" s="24">
        <v>0</v>
      </c>
      <c r="H336" s="3">
        <f t="shared" si="27"/>
        <v>0</v>
      </c>
    </row>
    <row r="337" spans="1:8" ht="27.75" customHeight="1">
      <c r="A337" s="30"/>
      <c r="B337" s="25"/>
      <c r="C337" s="25"/>
      <c r="D337" s="13" t="s">
        <v>334</v>
      </c>
      <c r="E337" s="24">
        <v>0</v>
      </c>
      <c r="F337" s="24">
        <v>0</v>
      </c>
      <c r="G337" s="24">
        <v>0</v>
      </c>
      <c r="H337" s="3">
        <f t="shared" si="27"/>
        <v>0</v>
      </c>
    </row>
    <row r="338" spans="1:8" ht="18.75" customHeight="1">
      <c r="A338" s="30"/>
      <c r="B338" s="25"/>
      <c r="C338" s="25"/>
      <c r="D338" s="13" t="s">
        <v>336</v>
      </c>
      <c r="E338" s="24">
        <v>0</v>
      </c>
      <c r="F338" s="24">
        <v>0</v>
      </c>
      <c r="G338" s="24">
        <v>0</v>
      </c>
      <c r="H338" s="3">
        <f t="shared" si="27"/>
        <v>0</v>
      </c>
    </row>
    <row r="339" spans="1:8" ht="28.5" customHeight="1">
      <c r="A339" s="30"/>
      <c r="B339" s="25"/>
      <c r="C339" s="25"/>
      <c r="D339" s="13" t="s">
        <v>335</v>
      </c>
      <c r="E339" s="24">
        <v>0</v>
      </c>
      <c r="F339" s="24">
        <v>0</v>
      </c>
      <c r="G339" s="24">
        <v>0</v>
      </c>
      <c r="H339" s="3">
        <f t="shared" si="27"/>
        <v>0</v>
      </c>
    </row>
    <row r="340" spans="1:8" ht="15" customHeight="1">
      <c r="A340" s="30"/>
      <c r="B340" s="25"/>
      <c r="C340" s="25" t="s">
        <v>52</v>
      </c>
      <c r="D340" s="13" t="s">
        <v>333</v>
      </c>
      <c r="E340" s="3">
        <f>SUM(E341:E344)</f>
        <v>58166.8</v>
      </c>
      <c r="F340" s="3">
        <f>SUM(F341:F344)</f>
        <v>36900</v>
      </c>
      <c r="G340" s="3">
        <f>SUM(G341:G344)</f>
        <v>38700</v>
      </c>
      <c r="H340" s="3">
        <f t="shared" si="27"/>
        <v>133766.8</v>
      </c>
    </row>
    <row r="341" spans="1:8" ht="27.75" customHeight="1">
      <c r="A341" s="30"/>
      <c r="B341" s="25"/>
      <c r="C341" s="25"/>
      <c r="D341" s="13" t="s">
        <v>362</v>
      </c>
      <c r="E341" s="23">
        <v>58166.8</v>
      </c>
      <c r="F341" s="23">
        <v>36900</v>
      </c>
      <c r="G341" s="23">
        <v>38700</v>
      </c>
      <c r="H341" s="3">
        <f t="shared" si="27"/>
        <v>133766.8</v>
      </c>
    </row>
    <row r="342" spans="1:8" ht="27" customHeight="1">
      <c r="A342" s="30"/>
      <c r="B342" s="25"/>
      <c r="C342" s="25"/>
      <c r="D342" s="13" t="s">
        <v>334</v>
      </c>
      <c r="E342" s="24">
        <v>0</v>
      </c>
      <c r="F342" s="24">
        <v>0</v>
      </c>
      <c r="G342" s="24">
        <v>0</v>
      </c>
      <c r="H342" s="3">
        <f t="shared" si="27"/>
        <v>0</v>
      </c>
    </row>
    <row r="343" spans="1:8" ht="21" customHeight="1">
      <c r="A343" s="30"/>
      <c r="B343" s="25"/>
      <c r="C343" s="25"/>
      <c r="D343" s="13" t="s">
        <v>336</v>
      </c>
      <c r="E343" s="24">
        <v>0</v>
      </c>
      <c r="F343" s="24">
        <v>0</v>
      </c>
      <c r="G343" s="24">
        <v>0</v>
      </c>
      <c r="H343" s="3">
        <f t="shared" si="27"/>
        <v>0</v>
      </c>
    </row>
    <row r="344" spans="1:8" ht="42.75" customHeight="1">
      <c r="A344" s="30"/>
      <c r="B344" s="25"/>
      <c r="C344" s="25"/>
      <c r="D344" s="13" t="s">
        <v>335</v>
      </c>
      <c r="E344" s="24">
        <v>0</v>
      </c>
      <c r="F344" s="24">
        <v>0</v>
      </c>
      <c r="G344" s="24">
        <v>0</v>
      </c>
      <c r="H344" s="3">
        <f t="shared" si="27"/>
        <v>0</v>
      </c>
    </row>
    <row r="345" spans="1:8" ht="15" customHeight="1">
      <c r="A345" s="30" t="s">
        <v>55</v>
      </c>
      <c r="B345" s="31" t="s">
        <v>343</v>
      </c>
      <c r="C345" s="31"/>
      <c r="D345" s="15" t="s">
        <v>333</v>
      </c>
      <c r="E345" s="7">
        <f aca="true" t="shared" si="28" ref="E345:G349">E350+E355</f>
        <v>13973.8</v>
      </c>
      <c r="F345" s="7">
        <f t="shared" si="28"/>
        <v>14500</v>
      </c>
      <c r="G345" s="7">
        <f t="shared" si="28"/>
        <v>16385</v>
      </c>
      <c r="H345" s="8">
        <f t="shared" si="27"/>
        <v>44858.8</v>
      </c>
    </row>
    <row r="346" spans="1:8" ht="27" customHeight="1">
      <c r="A346" s="30"/>
      <c r="B346" s="31"/>
      <c r="C346" s="31"/>
      <c r="D346" s="15" t="s">
        <v>362</v>
      </c>
      <c r="E346" s="7">
        <f t="shared" si="28"/>
        <v>13973.8</v>
      </c>
      <c r="F346" s="7">
        <f t="shared" si="28"/>
        <v>14500</v>
      </c>
      <c r="G346" s="7">
        <f t="shared" si="28"/>
        <v>16385</v>
      </c>
      <c r="H346" s="8">
        <f>SUM(E346:G346)</f>
        <v>44858.8</v>
      </c>
    </row>
    <row r="347" spans="1:8" ht="26.25" customHeight="1">
      <c r="A347" s="30"/>
      <c r="B347" s="31"/>
      <c r="C347" s="31"/>
      <c r="D347" s="15" t="s">
        <v>334</v>
      </c>
      <c r="E347" s="7">
        <f t="shared" si="28"/>
        <v>0</v>
      </c>
      <c r="F347" s="7">
        <f t="shared" si="28"/>
        <v>0</v>
      </c>
      <c r="G347" s="7">
        <f t="shared" si="28"/>
        <v>0</v>
      </c>
      <c r="H347" s="8">
        <f>SUM(E347:G347)</f>
        <v>0</v>
      </c>
    </row>
    <row r="348" spans="1:8" ht="16.5" customHeight="1">
      <c r="A348" s="30"/>
      <c r="B348" s="31"/>
      <c r="C348" s="31"/>
      <c r="D348" s="15" t="s">
        <v>336</v>
      </c>
      <c r="E348" s="7">
        <f t="shared" si="28"/>
        <v>0</v>
      </c>
      <c r="F348" s="7">
        <f t="shared" si="28"/>
        <v>0</v>
      </c>
      <c r="G348" s="7">
        <f t="shared" si="28"/>
        <v>0</v>
      </c>
      <c r="H348" s="8">
        <f>SUM(E348:G348)</f>
        <v>0</v>
      </c>
    </row>
    <row r="349" spans="1:8" ht="29.25" customHeight="1">
      <c r="A349" s="30"/>
      <c r="B349" s="31"/>
      <c r="C349" s="31"/>
      <c r="D349" s="15" t="s">
        <v>335</v>
      </c>
      <c r="E349" s="7">
        <f t="shared" si="28"/>
        <v>0</v>
      </c>
      <c r="F349" s="7">
        <f t="shared" si="28"/>
        <v>0</v>
      </c>
      <c r="G349" s="7">
        <f t="shared" si="28"/>
        <v>0</v>
      </c>
      <c r="H349" s="8">
        <f>SUM(E349:G349)</f>
        <v>0</v>
      </c>
    </row>
    <row r="350" spans="1:8" ht="15" customHeight="1">
      <c r="A350" s="27"/>
      <c r="B350" s="25" t="s">
        <v>215</v>
      </c>
      <c r="C350" s="25" t="s">
        <v>346</v>
      </c>
      <c r="D350" s="13" t="s">
        <v>333</v>
      </c>
      <c r="E350" s="3">
        <f>SUM(E351:E354)</f>
        <v>13873.8</v>
      </c>
      <c r="F350" s="3">
        <f>SUM(F351:F354)</f>
        <v>14400</v>
      </c>
      <c r="G350" s="3">
        <f>SUM(G351:G354)</f>
        <v>16272</v>
      </c>
      <c r="H350" s="3">
        <f t="shared" si="27"/>
        <v>44545.8</v>
      </c>
    </row>
    <row r="351" spans="1:8" ht="27" customHeight="1">
      <c r="A351" s="27"/>
      <c r="B351" s="25"/>
      <c r="C351" s="25"/>
      <c r="D351" s="13" t="s">
        <v>362</v>
      </c>
      <c r="E351" s="23">
        <v>13873.8</v>
      </c>
      <c r="F351" s="23">
        <v>14400</v>
      </c>
      <c r="G351" s="23">
        <v>16272</v>
      </c>
      <c r="H351" s="3">
        <f t="shared" si="27"/>
        <v>44545.8</v>
      </c>
    </row>
    <row r="352" spans="1:8" ht="27" customHeight="1">
      <c r="A352" s="27"/>
      <c r="B352" s="25"/>
      <c r="C352" s="25"/>
      <c r="D352" s="13" t="s">
        <v>334</v>
      </c>
      <c r="E352" s="23">
        <v>0</v>
      </c>
      <c r="F352" s="23">
        <v>0</v>
      </c>
      <c r="G352" s="23">
        <v>0</v>
      </c>
      <c r="H352" s="3">
        <f t="shared" si="27"/>
        <v>0</v>
      </c>
    </row>
    <row r="353" spans="1:8" ht="16.5" customHeight="1">
      <c r="A353" s="27"/>
      <c r="B353" s="25"/>
      <c r="C353" s="25"/>
      <c r="D353" s="13" t="s">
        <v>336</v>
      </c>
      <c r="E353" s="23">
        <v>0</v>
      </c>
      <c r="F353" s="23">
        <v>0</v>
      </c>
      <c r="G353" s="23">
        <v>0</v>
      </c>
      <c r="H353" s="3">
        <f t="shared" si="27"/>
        <v>0</v>
      </c>
    </row>
    <row r="354" spans="1:8" ht="27" customHeight="1">
      <c r="A354" s="27"/>
      <c r="B354" s="25"/>
      <c r="C354" s="25"/>
      <c r="D354" s="13" t="s">
        <v>335</v>
      </c>
      <c r="E354" s="23">
        <v>0</v>
      </c>
      <c r="F354" s="23">
        <v>0</v>
      </c>
      <c r="G354" s="23">
        <v>0</v>
      </c>
      <c r="H354" s="3">
        <f t="shared" si="27"/>
        <v>0</v>
      </c>
    </row>
    <row r="355" spans="1:8" ht="15" customHeight="1">
      <c r="A355" s="27"/>
      <c r="B355" s="25"/>
      <c r="C355" s="25" t="s">
        <v>56</v>
      </c>
      <c r="D355" s="13" t="s">
        <v>333</v>
      </c>
      <c r="E355" s="3">
        <f>SUM(E356:E359)</f>
        <v>100</v>
      </c>
      <c r="F355" s="3">
        <f>SUM(F356:F359)</f>
        <v>100</v>
      </c>
      <c r="G355" s="3">
        <f>SUM(G356:G359)</f>
        <v>113</v>
      </c>
      <c r="H355" s="3">
        <f t="shared" si="27"/>
        <v>313</v>
      </c>
    </row>
    <row r="356" spans="1:8" ht="27" customHeight="1">
      <c r="A356" s="27"/>
      <c r="B356" s="25"/>
      <c r="C356" s="25"/>
      <c r="D356" s="13" t="s">
        <v>362</v>
      </c>
      <c r="E356" s="23">
        <v>100</v>
      </c>
      <c r="F356" s="23">
        <v>100</v>
      </c>
      <c r="G356" s="23">
        <v>113</v>
      </c>
      <c r="H356" s="3">
        <f t="shared" si="27"/>
        <v>313</v>
      </c>
    </row>
    <row r="357" spans="1:8" ht="26.25" customHeight="1">
      <c r="A357" s="27"/>
      <c r="B357" s="25"/>
      <c r="C357" s="25"/>
      <c r="D357" s="13" t="s">
        <v>334</v>
      </c>
      <c r="E357" s="23">
        <v>0</v>
      </c>
      <c r="F357" s="23">
        <v>0</v>
      </c>
      <c r="G357" s="23">
        <v>0</v>
      </c>
      <c r="H357" s="3">
        <f t="shared" si="27"/>
        <v>0</v>
      </c>
    </row>
    <row r="358" spans="1:8" ht="17.25" customHeight="1">
      <c r="A358" s="27"/>
      <c r="B358" s="25"/>
      <c r="C358" s="25"/>
      <c r="D358" s="13" t="s">
        <v>336</v>
      </c>
      <c r="E358" s="23">
        <v>0</v>
      </c>
      <c r="F358" s="23">
        <v>0</v>
      </c>
      <c r="G358" s="23">
        <v>0</v>
      </c>
      <c r="H358" s="3">
        <f t="shared" si="27"/>
        <v>0</v>
      </c>
    </row>
    <row r="359" spans="1:8" ht="12.75" customHeight="1">
      <c r="A359" s="27"/>
      <c r="B359" s="25"/>
      <c r="C359" s="25"/>
      <c r="D359" s="18" t="s">
        <v>335</v>
      </c>
      <c r="E359" s="23">
        <v>0</v>
      </c>
      <c r="F359" s="23">
        <v>0</v>
      </c>
      <c r="G359" s="23">
        <v>0</v>
      </c>
      <c r="H359" s="3">
        <f t="shared" si="27"/>
        <v>0</v>
      </c>
    </row>
    <row r="360" spans="1:8" ht="15" customHeight="1">
      <c r="A360" s="30" t="s">
        <v>57</v>
      </c>
      <c r="B360" s="31" t="s">
        <v>357</v>
      </c>
      <c r="C360" s="31"/>
      <c r="D360" s="15" t="s">
        <v>333</v>
      </c>
      <c r="E360" s="7">
        <f aca="true" t="shared" si="29" ref="E360:G364">E365</f>
        <v>712</v>
      </c>
      <c r="F360" s="7">
        <f t="shared" si="29"/>
        <v>708.4</v>
      </c>
      <c r="G360" s="7">
        <f t="shared" si="29"/>
        <v>1276</v>
      </c>
      <c r="H360" s="8">
        <f t="shared" si="27"/>
        <v>2696.4</v>
      </c>
    </row>
    <row r="361" spans="1:8" ht="25.5" customHeight="1">
      <c r="A361" s="30"/>
      <c r="B361" s="31"/>
      <c r="C361" s="31"/>
      <c r="D361" s="15" t="s">
        <v>362</v>
      </c>
      <c r="E361" s="7">
        <f t="shared" si="29"/>
        <v>712</v>
      </c>
      <c r="F361" s="7">
        <f t="shared" si="29"/>
        <v>708.4</v>
      </c>
      <c r="G361" s="7">
        <f t="shared" si="29"/>
        <v>1276</v>
      </c>
      <c r="H361" s="8">
        <f>SUM(E361:G361)</f>
        <v>2696.4</v>
      </c>
    </row>
    <row r="362" spans="1:8" ht="26.25" customHeight="1">
      <c r="A362" s="30"/>
      <c r="B362" s="31"/>
      <c r="C362" s="31"/>
      <c r="D362" s="15" t="s">
        <v>334</v>
      </c>
      <c r="E362" s="7">
        <f t="shared" si="29"/>
        <v>0</v>
      </c>
      <c r="F362" s="7">
        <f t="shared" si="29"/>
        <v>0</v>
      </c>
      <c r="G362" s="7">
        <f t="shared" si="29"/>
        <v>0</v>
      </c>
      <c r="H362" s="8">
        <f>SUM(E362:G362)</f>
        <v>0</v>
      </c>
    </row>
    <row r="363" spans="1:8" ht="15" customHeight="1">
      <c r="A363" s="30"/>
      <c r="B363" s="31"/>
      <c r="C363" s="31"/>
      <c r="D363" s="15" t="s">
        <v>336</v>
      </c>
      <c r="E363" s="7">
        <f t="shared" si="29"/>
        <v>0</v>
      </c>
      <c r="F363" s="7">
        <f t="shared" si="29"/>
        <v>0</v>
      </c>
      <c r="G363" s="7">
        <f t="shared" si="29"/>
        <v>0</v>
      </c>
      <c r="H363" s="8">
        <f>SUM(E363:G363)</f>
        <v>0</v>
      </c>
    </row>
    <row r="364" spans="1:8" ht="27" customHeight="1">
      <c r="A364" s="30"/>
      <c r="B364" s="31"/>
      <c r="C364" s="31"/>
      <c r="D364" s="15" t="s">
        <v>335</v>
      </c>
      <c r="E364" s="7">
        <f t="shared" si="29"/>
        <v>0</v>
      </c>
      <c r="F364" s="7">
        <f t="shared" si="29"/>
        <v>0</v>
      </c>
      <c r="G364" s="7">
        <f t="shared" si="29"/>
        <v>0</v>
      </c>
      <c r="H364" s="8">
        <f>SUM(E364:G364)</f>
        <v>0</v>
      </c>
    </row>
    <row r="365" spans="1:8" ht="15" customHeight="1">
      <c r="A365" s="30"/>
      <c r="B365" s="25" t="s">
        <v>216</v>
      </c>
      <c r="C365" s="25" t="s">
        <v>217</v>
      </c>
      <c r="D365" s="13" t="s">
        <v>333</v>
      </c>
      <c r="E365" s="3">
        <f>SUM(E366:E369)</f>
        <v>712</v>
      </c>
      <c r="F365" s="3">
        <f>SUM(F366:F369)</f>
        <v>708.4</v>
      </c>
      <c r="G365" s="3">
        <f>SUM(G366:G369)</f>
        <v>1276</v>
      </c>
      <c r="H365" s="3">
        <f t="shared" si="27"/>
        <v>2696.4</v>
      </c>
    </row>
    <row r="366" spans="1:8" ht="25.5" customHeight="1">
      <c r="A366" s="30"/>
      <c r="B366" s="25"/>
      <c r="C366" s="25"/>
      <c r="D366" s="13" t="s">
        <v>362</v>
      </c>
      <c r="E366" s="11">
        <v>712</v>
      </c>
      <c r="F366" s="11">
        <v>708.4</v>
      </c>
      <c r="G366" s="11">
        <v>1276</v>
      </c>
      <c r="H366" s="3">
        <f t="shared" si="27"/>
        <v>2696.4</v>
      </c>
    </row>
    <row r="367" spans="1:8" ht="29.25" customHeight="1">
      <c r="A367" s="30"/>
      <c r="B367" s="25"/>
      <c r="C367" s="25"/>
      <c r="D367" s="13" t="s">
        <v>334</v>
      </c>
      <c r="E367" s="23">
        <v>0</v>
      </c>
      <c r="F367" s="23">
        <v>0</v>
      </c>
      <c r="G367" s="23">
        <v>0</v>
      </c>
      <c r="H367" s="3">
        <f t="shared" si="27"/>
        <v>0</v>
      </c>
    </row>
    <row r="368" spans="1:8" ht="17.25" customHeight="1">
      <c r="A368" s="30"/>
      <c r="B368" s="25"/>
      <c r="C368" s="25"/>
      <c r="D368" s="13" t="s">
        <v>336</v>
      </c>
      <c r="E368" s="23">
        <v>0</v>
      </c>
      <c r="F368" s="23">
        <v>0</v>
      </c>
      <c r="G368" s="23">
        <v>0</v>
      </c>
      <c r="H368" s="3">
        <f t="shared" si="27"/>
        <v>0</v>
      </c>
    </row>
    <row r="369" spans="1:8" s="6" customFormat="1" ht="27" customHeight="1">
      <c r="A369" s="30"/>
      <c r="B369" s="25"/>
      <c r="C369" s="25"/>
      <c r="D369" s="13" t="s">
        <v>335</v>
      </c>
      <c r="E369" s="23">
        <v>0</v>
      </c>
      <c r="F369" s="23">
        <v>0</v>
      </c>
      <c r="G369" s="23">
        <v>0</v>
      </c>
      <c r="H369" s="3">
        <f t="shared" si="27"/>
        <v>0</v>
      </c>
    </row>
    <row r="370" spans="1:8" s="6" customFormat="1" ht="15" customHeight="1">
      <c r="A370" s="30" t="s">
        <v>58</v>
      </c>
      <c r="B370" s="31" t="s">
        <v>344</v>
      </c>
      <c r="C370" s="31"/>
      <c r="D370" s="15" t="s">
        <v>333</v>
      </c>
      <c r="E370" s="7">
        <f aca="true" t="shared" si="30" ref="E370:G374">E375+E410+E425+E440+E450</f>
        <v>34030.4</v>
      </c>
      <c r="F370" s="7">
        <f t="shared" si="30"/>
        <v>37548.6</v>
      </c>
      <c r="G370" s="7">
        <f t="shared" si="30"/>
        <v>32491.899999999998</v>
      </c>
      <c r="H370" s="8">
        <f t="shared" si="27"/>
        <v>104070.9</v>
      </c>
    </row>
    <row r="371" spans="1:8" s="6" customFormat="1" ht="24.75" customHeight="1">
      <c r="A371" s="30"/>
      <c r="B371" s="31"/>
      <c r="C371" s="31"/>
      <c r="D371" s="15" t="s">
        <v>362</v>
      </c>
      <c r="E371" s="7">
        <f t="shared" si="30"/>
        <v>8710.4</v>
      </c>
      <c r="F371" s="7">
        <f t="shared" si="30"/>
        <v>11228.6</v>
      </c>
      <c r="G371" s="7">
        <f t="shared" si="30"/>
        <v>6171.9</v>
      </c>
      <c r="H371" s="8">
        <f>SUM(E371:G371)</f>
        <v>26110.9</v>
      </c>
    </row>
    <row r="372" spans="1:8" s="6" customFormat="1" ht="28.5" customHeight="1">
      <c r="A372" s="30"/>
      <c r="B372" s="31"/>
      <c r="C372" s="31"/>
      <c r="D372" s="15" t="s">
        <v>334</v>
      </c>
      <c r="E372" s="7">
        <f t="shared" si="30"/>
        <v>0</v>
      </c>
      <c r="F372" s="7">
        <f t="shared" si="30"/>
        <v>0</v>
      </c>
      <c r="G372" s="7">
        <f t="shared" si="30"/>
        <v>0</v>
      </c>
      <c r="H372" s="8">
        <f>SUM(E372:G372)</f>
        <v>0</v>
      </c>
    </row>
    <row r="373" spans="1:8" s="6" customFormat="1" ht="16.5" customHeight="1">
      <c r="A373" s="30"/>
      <c r="B373" s="31"/>
      <c r="C373" s="31"/>
      <c r="D373" s="15" t="s">
        <v>336</v>
      </c>
      <c r="E373" s="7">
        <f t="shared" si="30"/>
        <v>0</v>
      </c>
      <c r="F373" s="7">
        <f t="shared" si="30"/>
        <v>0</v>
      </c>
      <c r="G373" s="7">
        <f t="shared" si="30"/>
        <v>0</v>
      </c>
      <c r="H373" s="8">
        <f>SUM(E373:G373)</f>
        <v>0</v>
      </c>
    </row>
    <row r="374" spans="1:8" s="6" customFormat="1" ht="28.5" customHeight="1">
      <c r="A374" s="30"/>
      <c r="B374" s="31"/>
      <c r="C374" s="31"/>
      <c r="D374" s="15" t="s">
        <v>335</v>
      </c>
      <c r="E374" s="7">
        <f t="shared" si="30"/>
        <v>25320</v>
      </c>
      <c r="F374" s="7">
        <f t="shared" si="30"/>
        <v>26320</v>
      </c>
      <c r="G374" s="7">
        <f t="shared" si="30"/>
        <v>26320</v>
      </c>
      <c r="H374" s="8">
        <f>SUM(E374:G374)</f>
        <v>77960</v>
      </c>
    </row>
    <row r="375" spans="1:8" s="6" customFormat="1" ht="15" customHeight="1">
      <c r="A375" s="29" t="s">
        <v>59</v>
      </c>
      <c r="B375" s="26" t="s">
        <v>60</v>
      </c>
      <c r="C375" s="26"/>
      <c r="D375" s="14" t="s">
        <v>333</v>
      </c>
      <c r="E375" s="10">
        <f>E380+E385+E390+E395+E400+E405</f>
        <v>5700</v>
      </c>
      <c r="F375" s="10">
        <f>F380+F385+F390+F395+F400+F405</f>
        <v>8400</v>
      </c>
      <c r="G375" s="10">
        <f>G380+G385+G390+G395+G400+G405</f>
        <v>2200</v>
      </c>
      <c r="H375" s="3">
        <f t="shared" si="27"/>
        <v>16300</v>
      </c>
    </row>
    <row r="376" spans="1:8" s="6" customFormat="1" ht="27" customHeight="1">
      <c r="A376" s="29"/>
      <c r="B376" s="26"/>
      <c r="C376" s="26"/>
      <c r="D376" s="14" t="s">
        <v>362</v>
      </c>
      <c r="E376" s="10">
        <f>E381+E391+E401</f>
        <v>5700</v>
      </c>
      <c r="F376" s="10">
        <f>F381+F391+F401</f>
        <v>8400</v>
      </c>
      <c r="G376" s="10">
        <f>G381+G391+G401</f>
        <v>2200</v>
      </c>
      <c r="H376" s="3">
        <f t="shared" si="27"/>
        <v>16300</v>
      </c>
    </row>
    <row r="377" spans="1:8" s="6" customFormat="1" ht="27.75" customHeight="1">
      <c r="A377" s="29"/>
      <c r="B377" s="26"/>
      <c r="C377" s="26"/>
      <c r="D377" s="14" t="s">
        <v>334</v>
      </c>
      <c r="E377" s="10">
        <f aca="true" t="shared" si="31" ref="E377:G379">E382+E387+E392+E397+E402+E407</f>
        <v>0</v>
      </c>
      <c r="F377" s="10">
        <f t="shared" si="31"/>
        <v>0</v>
      </c>
      <c r="G377" s="10">
        <f t="shared" si="31"/>
        <v>0</v>
      </c>
      <c r="H377" s="3">
        <f t="shared" si="27"/>
        <v>0</v>
      </c>
    </row>
    <row r="378" spans="1:8" s="6" customFormat="1" ht="14.25" customHeight="1">
      <c r="A378" s="29"/>
      <c r="B378" s="26"/>
      <c r="C378" s="26"/>
      <c r="D378" s="14" t="s">
        <v>336</v>
      </c>
      <c r="E378" s="10">
        <f t="shared" si="31"/>
        <v>0</v>
      </c>
      <c r="F378" s="10">
        <f t="shared" si="31"/>
        <v>0</v>
      </c>
      <c r="G378" s="10">
        <f t="shared" si="31"/>
        <v>0</v>
      </c>
      <c r="H378" s="3">
        <f t="shared" si="27"/>
        <v>0</v>
      </c>
    </row>
    <row r="379" spans="1:8" ht="29.25" customHeight="1">
      <c r="A379" s="29"/>
      <c r="B379" s="26"/>
      <c r="C379" s="26"/>
      <c r="D379" s="14" t="s">
        <v>335</v>
      </c>
      <c r="E379" s="10">
        <f t="shared" si="31"/>
        <v>0</v>
      </c>
      <c r="F379" s="10">
        <f t="shared" si="31"/>
        <v>0</v>
      </c>
      <c r="G379" s="10">
        <f t="shared" si="31"/>
        <v>0</v>
      </c>
      <c r="H379" s="3">
        <f t="shared" si="27"/>
        <v>0</v>
      </c>
    </row>
    <row r="380" spans="1:8" ht="15" customHeight="1">
      <c r="A380" s="28"/>
      <c r="B380" s="25" t="s">
        <v>218</v>
      </c>
      <c r="C380" s="25" t="s">
        <v>219</v>
      </c>
      <c r="D380" s="13" t="s">
        <v>333</v>
      </c>
      <c r="E380" s="3">
        <f>SUM(E381:E384)</f>
        <v>1000</v>
      </c>
      <c r="F380" s="3">
        <f>SUM(F381:F384)</f>
        <v>1250</v>
      </c>
      <c r="G380" s="3">
        <f>SUM(G381:G384)</f>
        <v>1000</v>
      </c>
      <c r="H380" s="3">
        <f t="shared" si="27"/>
        <v>3250</v>
      </c>
    </row>
    <row r="381" spans="1:8" ht="26.25" customHeight="1">
      <c r="A381" s="28"/>
      <c r="B381" s="25"/>
      <c r="C381" s="25"/>
      <c r="D381" s="13" t="s">
        <v>362</v>
      </c>
      <c r="E381" s="23">
        <v>1000</v>
      </c>
      <c r="F381" s="23">
        <v>1250</v>
      </c>
      <c r="G381" s="23">
        <v>1000</v>
      </c>
      <c r="H381" s="3">
        <f t="shared" si="27"/>
        <v>3250</v>
      </c>
    </row>
    <row r="382" spans="1:8" ht="26.25" customHeight="1">
      <c r="A382" s="28"/>
      <c r="B382" s="25"/>
      <c r="C382" s="25"/>
      <c r="D382" s="13" t="s">
        <v>334</v>
      </c>
      <c r="E382" s="3">
        <v>0</v>
      </c>
      <c r="F382" s="3">
        <v>0</v>
      </c>
      <c r="G382" s="3">
        <v>0</v>
      </c>
      <c r="H382" s="3">
        <f t="shared" si="27"/>
        <v>0</v>
      </c>
    </row>
    <row r="383" spans="1:8" ht="16.5" customHeight="1">
      <c r="A383" s="28"/>
      <c r="B383" s="25"/>
      <c r="C383" s="25"/>
      <c r="D383" s="13" t="s">
        <v>336</v>
      </c>
      <c r="E383" s="3">
        <v>0</v>
      </c>
      <c r="F383" s="3">
        <v>0</v>
      </c>
      <c r="G383" s="3">
        <v>0</v>
      </c>
      <c r="H383" s="3">
        <f t="shared" si="27"/>
        <v>0</v>
      </c>
    </row>
    <row r="384" spans="1:8" ht="25.5" customHeight="1">
      <c r="A384" s="28"/>
      <c r="B384" s="25"/>
      <c r="C384" s="25"/>
      <c r="D384" s="13" t="s">
        <v>335</v>
      </c>
      <c r="E384" s="3">
        <v>0</v>
      </c>
      <c r="F384" s="3">
        <v>0</v>
      </c>
      <c r="G384" s="3">
        <v>0</v>
      </c>
      <c r="H384" s="3">
        <f t="shared" si="27"/>
        <v>0</v>
      </c>
    </row>
    <row r="385" spans="1:8" ht="15" customHeight="1">
      <c r="A385" s="28"/>
      <c r="B385" s="25"/>
      <c r="C385" s="25" t="s">
        <v>220</v>
      </c>
      <c r="D385" s="13" t="s">
        <v>333</v>
      </c>
      <c r="E385" s="3">
        <v>0</v>
      </c>
      <c r="F385" s="3">
        <v>0</v>
      </c>
      <c r="G385" s="3">
        <v>0</v>
      </c>
      <c r="H385" s="3">
        <f t="shared" si="27"/>
        <v>0</v>
      </c>
    </row>
    <row r="386" spans="1:8" ht="36" customHeight="1">
      <c r="A386" s="28"/>
      <c r="B386" s="25"/>
      <c r="C386" s="25"/>
      <c r="D386" s="13" t="s">
        <v>362</v>
      </c>
      <c r="E386" s="47" t="s">
        <v>356</v>
      </c>
      <c r="F386" s="47"/>
      <c r="G386" s="47"/>
      <c r="H386" s="3">
        <f t="shared" si="27"/>
        <v>0</v>
      </c>
    </row>
    <row r="387" spans="1:8" ht="25.5" customHeight="1">
      <c r="A387" s="28"/>
      <c r="B387" s="25"/>
      <c r="C387" s="25"/>
      <c r="D387" s="13" t="s">
        <v>334</v>
      </c>
      <c r="E387" s="2">
        <v>0</v>
      </c>
      <c r="F387" s="2">
        <v>0</v>
      </c>
      <c r="G387" s="2">
        <v>0</v>
      </c>
      <c r="H387" s="3">
        <f t="shared" si="27"/>
        <v>0</v>
      </c>
    </row>
    <row r="388" spans="1:8" ht="15.75" customHeight="1">
      <c r="A388" s="28"/>
      <c r="B388" s="25"/>
      <c r="C388" s="25"/>
      <c r="D388" s="13" t="s">
        <v>336</v>
      </c>
      <c r="E388" s="2">
        <v>0</v>
      </c>
      <c r="F388" s="2">
        <v>0</v>
      </c>
      <c r="G388" s="2">
        <v>0</v>
      </c>
      <c r="H388" s="3">
        <f t="shared" si="27"/>
        <v>0</v>
      </c>
    </row>
    <row r="389" spans="1:8" ht="26.25" customHeight="1">
      <c r="A389" s="28"/>
      <c r="B389" s="25"/>
      <c r="C389" s="25"/>
      <c r="D389" s="13" t="s">
        <v>335</v>
      </c>
      <c r="E389" s="2">
        <v>0</v>
      </c>
      <c r="F389" s="2">
        <v>0</v>
      </c>
      <c r="G389" s="2">
        <v>0</v>
      </c>
      <c r="H389" s="3">
        <f t="shared" si="27"/>
        <v>0</v>
      </c>
    </row>
    <row r="390" spans="1:8" ht="15" customHeight="1">
      <c r="A390" s="28"/>
      <c r="B390" s="25"/>
      <c r="C390" s="42" t="s">
        <v>331</v>
      </c>
      <c r="D390" s="13" t="s">
        <v>333</v>
      </c>
      <c r="E390" s="3">
        <f>SUM(E391:E394)</f>
        <v>4600</v>
      </c>
      <c r="F390" s="3">
        <f>SUM(F391:F394)</f>
        <v>7150</v>
      </c>
      <c r="G390" s="3">
        <f>SUM(G391:G394)</f>
        <v>1200</v>
      </c>
      <c r="H390" s="3">
        <f aca="true" t="shared" si="32" ref="H390:H450">SUM(E390:G390)</f>
        <v>12950</v>
      </c>
    </row>
    <row r="391" spans="1:8" ht="27" customHeight="1">
      <c r="A391" s="28"/>
      <c r="B391" s="25"/>
      <c r="C391" s="42"/>
      <c r="D391" s="13" t="s">
        <v>362</v>
      </c>
      <c r="E391" s="2">
        <v>4600</v>
      </c>
      <c r="F391" s="2">
        <v>7150</v>
      </c>
      <c r="G391" s="2">
        <v>1200</v>
      </c>
      <c r="H391" s="3">
        <f t="shared" si="32"/>
        <v>12950</v>
      </c>
    </row>
    <row r="392" spans="1:8" ht="27" customHeight="1">
      <c r="A392" s="28"/>
      <c r="B392" s="25"/>
      <c r="C392" s="42"/>
      <c r="D392" s="13" t="s">
        <v>334</v>
      </c>
      <c r="E392" s="2">
        <v>0</v>
      </c>
      <c r="F392" s="2">
        <v>0</v>
      </c>
      <c r="G392" s="2">
        <v>0</v>
      </c>
      <c r="H392" s="3">
        <f t="shared" si="32"/>
        <v>0</v>
      </c>
    </row>
    <row r="393" spans="1:8" ht="18" customHeight="1">
      <c r="A393" s="28"/>
      <c r="B393" s="25"/>
      <c r="C393" s="42"/>
      <c r="D393" s="13" t="s">
        <v>336</v>
      </c>
      <c r="E393" s="2">
        <v>0</v>
      </c>
      <c r="F393" s="2">
        <v>0</v>
      </c>
      <c r="G393" s="2">
        <v>0</v>
      </c>
      <c r="H393" s="3">
        <f t="shared" si="32"/>
        <v>0</v>
      </c>
    </row>
    <row r="394" spans="1:8" ht="66.75" customHeight="1">
      <c r="A394" s="28"/>
      <c r="B394" s="25"/>
      <c r="C394" s="42"/>
      <c r="D394" s="13" t="s">
        <v>335</v>
      </c>
      <c r="E394" s="2">
        <v>0</v>
      </c>
      <c r="F394" s="2">
        <v>0</v>
      </c>
      <c r="G394" s="2">
        <v>0</v>
      </c>
      <c r="H394" s="3">
        <f t="shared" si="32"/>
        <v>0</v>
      </c>
    </row>
    <row r="395" spans="1:8" ht="15" customHeight="1">
      <c r="A395" s="28"/>
      <c r="B395" s="25"/>
      <c r="C395" s="25" t="s">
        <v>221</v>
      </c>
      <c r="D395" s="13" t="s">
        <v>333</v>
      </c>
      <c r="E395" s="2">
        <v>0</v>
      </c>
      <c r="F395" s="2">
        <v>0</v>
      </c>
      <c r="G395" s="2">
        <v>0</v>
      </c>
      <c r="H395" s="3">
        <f t="shared" si="32"/>
        <v>0</v>
      </c>
    </row>
    <row r="396" spans="1:8" ht="39" customHeight="1">
      <c r="A396" s="28"/>
      <c r="B396" s="25"/>
      <c r="C396" s="25"/>
      <c r="D396" s="13" t="s">
        <v>362</v>
      </c>
      <c r="E396" s="47" t="s">
        <v>356</v>
      </c>
      <c r="F396" s="47"/>
      <c r="G396" s="47"/>
      <c r="H396" s="3">
        <f t="shared" si="32"/>
        <v>0</v>
      </c>
    </row>
    <row r="397" spans="1:8" ht="28.5" customHeight="1">
      <c r="A397" s="28"/>
      <c r="B397" s="25"/>
      <c r="C397" s="25"/>
      <c r="D397" s="13" t="s">
        <v>334</v>
      </c>
      <c r="E397" s="2">
        <v>0</v>
      </c>
      <c r="F397" s="2">
        <v>0</v>
      </c>
      <c r="G397" s="2">
        <v>0</v>
      </c>
      <c r="H397" s="3">
        <f t="shared" si="32"/>
        <v>0</v>
      </c>
    </row>
    <row r="398" spans="1:8" ht="15" customHeight="1">
      <c r="A398" s="28"/>
      <c r="B398" s="25"/>
      <c r="C398" s="25"/>
      <c r="D398" s="13" t="s">
        <v>336</v>
      </c>
      <c r="E398" s="2">
        <v>0</v>
      </c>
      <c r="F398" s="2">
        <v>0</v>
      </c>
      <c r="G398" s="2">
        <v>0</v>
      </c>
      <c r="H398" s="3">
        <f t="shared" si="32"/>
        <v>0</v>
      </c>
    </row>
    <row r="399" spans="1:8" ht="27" customHeight="1">
      <c r="A399" s="28"/>
      <c r="B399" s="25"/>
      <c r="C399" s="25"/>
      <c r="D399" s="13" t="s">
        <v>335</v>
      </c>
      <c r="E399" s="2">
        <v>0</v>
      </c>
      <c r="F399" s="2">
        <v>0</v>
      </c>
      <c r="G399" s="2">
        <v>0</v>
      </c>
      <c r="H399" s="3">
        <f t="shared" si="32"/>
        <v>0</v>
      </c>
    </row>
    <row r="400" spans="1:8" ht="15" customHeight="1">
      <c r="A400" s="28"/>
      <c r="B400" s="25"/>
      <c r="C400" s="25" t="s">
        <v>222</v>
      </c>
      <c r="D400" s="13" t="s">
        <v>333</v>
      </c>
      <c r="E400" s="3">
        <f>SUM(E401:E404)</f>
        <v>100</v>
      </c>
      <c r="F400" s="3">
        <f>SUM(F401:F404)</f>
        <v>0</v>
      </c>
      <c r="G400" s="3">
        <f>SUM(G401:G404)</f>
        <v>0</v>
      </c>
      <c r="H400" s="3">
        <f t="shared" si="32"/>
        <v>100</v>
      </c>
    </row>
    <row r="401" spans="1:8" ht="36" customHeight="1">
      <c r="A401" s="28"/>
      <c r="B401" s="25"/>
      <c r="C401" s="25"/>
      <c r="D401" s="13" t="s">
        <v>362</v>
      </c>
      <c r="E401" s="2">
        <v>100</v>
      </c>
      <c r="F401" s="1">
        <v>0</v>
      </c>
      <c r="G401" s="1">
        <v>0</v>
      </c>
      <c r="H401" s="3">
        <f t="shared" si="32"/>
        <v>100</v>
      </c>
    </row>
    <row r="402" spans="1:8" ht="26.25" customHeight="1">
      <c r="A402" s="28"/>
      <c r="B402" s="25"/>
      <c r="C402" s="25"/>
      <c r="D402" s="13" t="s">
        <v>334</v>
      </c>
      <c r="E402" s="2">
        <v>0</v>
      </c>
      <c r="F402" s="2">
        <v>0</v>
      </c>
      <c r="G402" s="2">
        <v>0</v>
      </c>
      <c r="H402" s="3">
        <f t="shared" si="32"/>
        <v>0</v>
      </c>
    </row>
    <row r="403" spans="1:8" ht="15.75" customHeight="1">
      <c r="A403" s="28"/>
      <c r="B403" s="25"/>
      <c r="C403" s="25"/>
      <c r="D403" s="13" t="s">
        <v>336</v>
      </c>
      <c r="E403" s="2">
        <v>0</v>
      </c>
      <c r="F403" s="2">
        <v>0</v>
      </c>
      <c r="G403" s="2">
        <v>0</v>
      </c>
      <c r="H403" s="3">
        <f t="shared" si="32"/>
        <v>0</v>
      </c>
    </row>
    <row r="404" spans="1:8" s="6" customFormat="1" ht="27" customHeight="1">
      <c r="A404" s="28"/>
      <c r="B404" s="25"/>
      <c r="C404" s="25"/>
      <c r="D404" s="13" t="s">
        <v>335</v>
      </c>
      <c r="E404" s="2">
        <v>0</v>
      </c>
      <c r="F404" s="2">
        <v>0</v>
      </c>
      <c r="G404" s="2">
        <v>0</v>
      </c>
      <c r="H404" s="3">
        <f t="shared" si="32"/>
        <v>0</v>
      </c>
    </row>
    <row r="405" spans="1:8" s="6" customFormat="1" ht="17.25" customHeight="1">
      <c r="A405" s="28"/>
      <c r="B405" s="25"/>
      <c r="C405" s="25" t="s">
        <v>223</v>
      </c>
      <c r="D405" s="13" t="s">
        <v>333</v>
      </c>
      <c r="E405" s="1">
        <v>0</v>
      </c>
      <c r="F405" s="1">
        <v>0</v>
      </c>
      <c r="G405" s="1">
        <v>0</v>
      </c>
      <c r="H405" s="3">
        <f t="shared" si="32"/>
        <v>0</v>
      </c>
    </row>
    <row r="406" spans="1:8" s="6" customFormat="1" ht="38.25" customHeight="1">
      <c r="A406" s="28"/>
      <c r="B406" s="25"/>
      <c r="C406" s="25"/>
      <c r="D406" s="13" t="s">
        <v>362</v>
      </c>
      <c r="E406" s="47" t="s">
        <v>356</v>
      </c>
      <c r="F406" s="47"/>
      <c r="G406" s="47"/>
      <c r="H406" s="3">
        <f t="shared" si="32"/>
        <v>0</v>
      </c>
    </row>
    <row r="407" spans="1:8" s="6" customFormat="1" ht="26.25" customHeight="1">
      <c r="A407" s="28"/>
      <c r="B407" s="25"/>
      <c r="C407" s="25"/>
      <c r="D407" s="13" t="s">
        <v>334</v>
      </c>
      <c r="E407" s="3">
        <v>0</v>
      </c>
      <c r="F407" s="3">
        <v>0</v>
      </c>
      <c r="G407" s="3">
        <v>0</v>
      </c>
      <c r="H407" s="3">
        <f t="shared" si="32"/>
        <v>0</v>
      </c>
    </row>
    <row r="408" spans="1:8" s="6" customFormat="1" ht="15" customHeight="1">
      <c r="A408" s="28"/>
      <c r="B408" s="25"/>
      <c r="C408" s="25"/>
      <c r="D408" s="13" t="s">
        <v>336</v>
      </c>
      <c r="E408" s="3">
        <v>0</v>
      </c>
      <c r="F408" s="3">
        <v>0</v>
      </c>
      <c r="G408" s="3">
        <v>0</v>
      </c>
      <c r="H408" s="3">
        <f t="shared" si="32"/>
        <v>0</v>
      </c>
    </row>
    <row r="409" spans="1:8" s="6" customFormat="1" ht="27" customHeight="1">
      <c r="A409" s="28"/>
      <c r="B409" s="25"/>
      <c r="C409" s="25"/>
      <c r="D409" s="13" t="s">
        <v>335</v>
      </c>
      <c r="E409" s="3">
        <v>0</v>
      </c>
      <c r="F409" s="3">
        <v>0</v>
      </c>
      <c r="G409" s="3">
        <v>0</v>
      </c>
      <c r="H409" s="3">
        <f t="shared" si="32"/>
        <v>0</v>
      </c>
    </row>
    <row r="410" spans="1:8" s="6" customFormat="1" ht="15.75" customHeight="1">
      <c r="A410" s="33" t="s">
        <v>61</v>
      </c>
      <c r="B410" s="26" t="s">
        <v>62</v>
      </c>
      <c r="C410" s="26"/>
      <c r="D410" s="14" t="s">
        <v>333</v>
      </c>
      <c r="E410" s="10">
        <f aca="true" t="shared" si="33" ref="E410:G414">E415+E420</f>
        <v>290</v>
      </c>
      <c r="F410" s="10">
        <f t="shared" si="33"/>
        <v>310</v>
      </c>
      <c r="G410" s="10">
        <f t="shared" si="33"/>
        <v>310</v>
      </c>
      <c r="H410" s="9">
        <f t="shared" si="32"/>
        <v>910</v>
      </c>
    </row>
    <row r="411" spans="1:8" s="6" customFormat="1" ht="25.5" customHeight="1">
      <c r="A411" s="33"/>
      <c r="B411" s="26"/>
      <c r="C411" s="26"/>
      <c r="D411" s="14" t="s">
        <v>362</v>
      </c>
      <c r="E411" s="10">
        <f t="shared" si="33"/>
        <v>290</v>
      </c>
      <c r="F411" s="10">
        <f t="shared" si="33"/>
        <v>310</v>
      </c>
      <c r="G411" s="10">
        <f t="shared" si="33"/>
        <v>310</v>
      </c>
      <c r="H411" s="9">
        <f>SUM(E411:G411)</f>
        <v>910</v>
      </c>
    </row>
    <row r="412" spans="1:8" s="6" customFormat="1" ht="27.75" customHeight="1">
      <c r="A412" s="33"/>
      <c r="B412" s="26"/>
      <c r="C412" s="26"/>
      <c r="D412" s="14" t="s">
        <v>334</v>
      </c>
      <c r="E412" s="10">
        <f t="shared" si="33"/>
        <v>0</v>
      </c>
      <c r="F412" s="10">
        <f t="shared" si="33"/>
        <v>0</v>
      </c>
      <c r="G412" s="10">
        <f t="shared" si="33"/>
        <v>0</v>
      </c>
      <c r="H412" s="9">
        <f>SUM(E412:G412)</f>
        <v>0</v>
      </c>
    </row>
    <row r="413" spans="1:8" s="6" customFormat="1" ht="14.25" customHeight="1">
      <c r="A413" s="33"/>
      <c r="B413" s="26"/>
      <c r="C413" s="26"/>
      <c r="D413" s="14" t="s">
        <v>336</v>
      </c>
      <c r="E413" s="10">
        <f t="shared" si="33"/>
        <v>0</v>
      </c>
      <c r="F413" s="10">
        <f t="shared" si="33"/>
        <v>0</v>
      </c>
      <c r="G413" s="10">
        <f t="shared" si="33"/>
        <v>0</v>
      </c>
      <c r="H413" s="9">
        <f>SUM(E413:G413)</f>
        <v>0</v>
      </c>
    </row>
    <row r="414" spans="1:8" ht="40.5" customHeight="1">
      <c r="A414" s="33"/>
      <c r="B414" s="26"/>
      <c r="C414" s="26"/>
      <c r="D414" s="14" t="s">
        <v>335</v>
      </c>
      <c r="E414" s="10">
        <f t="shared" si="33"/>
        <v>0</v>
      </c>
      <c r="F414" s="10">
        <f t="shared" si="33"/>
        <v>0</v>
      </c>
      <c r="G414" s="10">
        <f t="shared" si="33"/>
        <v>0</v>
      </c>
      <c r="H414" s="9">
        <f>SUM(E414:G414)</f>
        <v>0</v>
      </c>
    </row>
    <row r="415" spans="1:8" ht="15.75" customHeight="1">
      <c r="A415" s="34"/>
      <c r="B415" s="25" t="s">
        <v>224</v>
      </c>
      <c r="C415" s="25" t="s">
        <v>225</v>
      </c>
      <c r="D415" s="13" t="s">
        <v>333</v>
      </c>
      <c r="E415" s="3">
        <f>SUM(E416:E419)</f>
        <v>140</v>
      </c>
      <c r="F415" s="3">
        <f>SUM(F416:F419)</f>
        <v>110</v>
      </c>
      <c r="G415" s="3">
        <f>SUM(G416:G419)</f>
        <v>110</v>
      </c>
      <c r="H415" s="3">
        <f t="shared" si="32"/>
        <v>360</v>
      </c>
    </row>
    <row r="416" spans="1:8" ht="33" customHeight="1">
      <c r="A416" s="35"/>
      <c r="B416" s="25"/>
      <c r="C416" s="25"/>
      <c r="D416" s="13" t="s">
        <v>362</v>
      </c>
      <c r="E416" s="23">
        <v>140</v>
      </c>
      <c r="F416" s="23">
        <v>110</v>
      </c>
      <c r="G416" s="23">
        <v>110</v>
      </c>
      <c r="H416" s="3">
        <f t="shared" si="32"/>
        <v>360</v>
      </c>
    </row>
    <row r="417" spans="1:8" ht="33" customHeight="1">
      <c r="A417" s="35"/>
      <c r="B417" s="25"/>
      <c r="C417" s="25"/>
      <c r="D417" s="13" t="s">
        <v>334</v>
      </c>
      <c r="E417" s="3">
        <v>0</v>
      </c>
      <c r="F417" s="3">
        <v>0</v>
      </c>
      <c r="G417" s="3">
        <v>0</v>
      </c>
      <c r="H417" s="3">
        <f t="shared" si="32"/>
        <v>0</v>
      </c>
    </row>
    <row r="418" spans="1:8" ht="15" customHeight="1">
      <c r="A418" s="35"/>
      <c r="B418" s="25"/>
      <c r="C418" s="25"/>
      <c r="D418" s="13" t="s">
        <v>336</v>
      </c>
      <c r="E418" s="3">
        <v>0</v>
      </c>
      <c r="F418" s="3">
        <v>0</v>
      </c>
      <c r="G418" s="3">
        <v>0</v>
      </c>
      <c r="H418" s="3">
        <f t="shared" si="32"/>
        <v>0</v>
      </c>
    </row>
    <row r="419" spans="1:8" s="6" customFormat="1" ht="28.5" customHeight="1">
      <c r="A419" s="35"/>
      <c r="B419" s="25"/>
      <c r="C419" s="25"/>
      <c r="D419" s="13" t="s">
        <v>335</v>
      </c>
      <c r="E419" s="3">
        <v>0</v>
      </c>
      <c r="F419" s="3">
        <v>0</v>
      </c>
      <c r="G419" s="3">
        <v>0</v>
      </c>
      <c r="H419" s="3">
        <f t="shared" si="32"/>
        <v>0</v>
      </c>
    </row>
    <row r="420" spans="1:8" s="6" customFormat="1" ht="15.75" customHeight="1">
      <c r="A420" s="35"/>
      <c r="B420" s="25"/>
      <c r="C420" s="25" t="s">
        <v>226</v>
      </c>
      <c r="D420" s="13" t="s">
        <v>333</v>
      </c>
      <c r="E420" s="3">
        <f>SUM(E421:E424)</f>
        <v>150</v>
      </c>
      <c r="F420" s="3">
        <f>SUM(F421:F424)</f>
        <v>200</v>
      </c>
      <c r="G420" s="3">
        <f>SUM(G421:G424)</f>
        <v>200</v>
      </c>
      <c r="H420" s="3">
        <f t="shared" si="32"/>
        <v>550</v>
      </c>
    </row>
    <row r="421" spans="1:8" s="6" customFormat="1" ht="31.5" customHeight="1">
      <c r="A421" s="35"/>
      <c r="B421" s="25"/>
      <c r="C421" s="25"/>
      <c r="D421" s="13" t="s">
        <v>362</v>
      </c>
      <c r="E421" s="23">
        <v>150</v>
      </c>
      <c r="F421" s="23">
        <v>200</v>
      </c>
      <c r="G421" s="23">
        <v>200</v>
      </c>
      <c r="H421" s="3">
        <f t="shared" si="32"/>
        <v>550</v>
      </c>
    </row>
    <row r="422" spans="1:8" s="6" customFormat="1" ht="31.5" customHeight="1">
      <c r="A422" s="35"/>
      <c r="B422" s="25"/>
      <c r="C422" s="25"/>
      <c r="D422" s="13" t="s">
        <v>334</v>
      </c>
      <c r="E422" s="3">
        <v>0</v>
      </c>
      <c r="F422" s="3">
        <v>0</v>
      </c>
      <c r="G422" s="3">
        <v>0</v>
      </c>
      <c r="H422" s="3">
        <f t="shared" si="32"/>
        <v>0</v>
      </c>
    </row>
    <row r="423" spans="1:8" s="6" customFormat="1" ht="15" customHeight="1">
      <c r="A423" s="35"/>
      <c r="B423" s="25"/>
      <c r="C423" s="25"/>
      <c r="D423" s="13" t="s">
        <v>336</v>
      </c>
      <c r="E423" s="3">
        <v>0</v>
      </c>
      <c r="F423" s="3">
        <v>0</v>
      </c>
      <c r="G423" s="3">
        <v>0</v>
      </c>
      <c r="H423" s="3">
        <f t="shared" si="32"/>
        <v>0</v>
      </c>
    </row>
    <row r="424" spans="1:8" ht="27.75" customHeight="1">
      <c r="A424" s="36"/>
      <c r="B424" s="25"/>
      <c r="C424" s="25"/>
      <c r="D424" s="13" t="s">
        <v>335</v>
      </c>
      <c r="E424" s="3">
        <v>0</v>
      </c>
      <c r="F424" s="3">
        <v>0</v>
      </c>
      <c r="G424" s="3">
        <v>0</v>
      </c>
      <c r="H424" s="3">
        <f t="shared" si="32"/>
        <v>0</v>
      </c>
    </row>
    <row r="425" spans="1:8" ht="15.75" customHeight="1">
      <c r="A425" s="33" t="s">
        <v>63</v>
      </c>
      <c r="B425" s="26" t="s">
        <v>64</v>
      </c>
      <c r="C425" s="26"/>
      <c r="D425" s="14" t="s">
        <v>333</v>
      </c>
      <c r="E425" s="10">
        <f aca="true" t="shared" si="34" ref="E425:G429">E430+E435</f>
        <v>25339</v>
      </c>
      <c r="F425" s="10">
        <f t="shared" si="34"/>
        <v>27095</v>
      </c>
      <c r="G425" s="10">
        <f t="shared" si="34"/>
        <v>26403.1</v>
      </c>
      <c r="H425" s="9">
        <f t="shared" si="32"/>
        <v>78837.1</v>
      </c>
    </row>
    <row r="426" spans="1:8" ht="32.25" customHeight="1">
      <c r="A426" s="33"/>
      <c r="B426" s="26"/>
      <c r="C426" s="26"/>
      <c r="D426" s="14" t="s">
        <v>362</v>
      </c>
      <c r="E426" s="10">
        <f t="shared" si="34"/>
        <v>19</v>
      </c>
      <c r="F426" s="10">
        <f t="shared" si="34"/>
        <v>775</v>
      </c>
      <c r="G426" s="10">
        <f t="shared" si="34"/>
        <v>83.1</v>
      </c>
      <c r="H426" s="9">
        <f>SUM(E426:G426)</f>
        <v>877.1</v>
      </c>
    </row>
    <row r="427" spans="1:8" ht="32.25" customHeight="1">
      <c r="A427" s="33"/>
      <c r="B427" s="26"/>
      <c r="C427" s="26"/>
      <c r="D427" s="14" t="s">
        <v>334</v>
      </c>
      <c r="E427" s="10">
        <f t="shared" si="34"/>
        <v>0</v>
      </c>
      <c r="F427" s="10">
        <f t="shared" si="34"/>
        <v>0</v>
      </c>
      <c r="G427" s="10">
        <f t="shared" si="34"/>
        <v>0</v>
      </c>
      <c r="H427" s="9">
        <f>SUM(E427:G427)</f>
        <v>0</v>
      </c>
    </row>
    <row r="428" spans="1:8" ht="23.25" customHeight="1">
      <c r="A428" s="33"/>
      <c r="B428" s="26"/>
      <c r="C428" s="26"/>
      <c r="D428" s="14" t="s">
        <v>336</v>
      </c>
      <c r="E428" s="10">
        <f t="shared" si="34"/>
        <v>0</v>
      </c>
      <c r="F428" s="10">
        <f t="shared" si="34"/>
        <v>0</v>
      </c>
      <c r="G428" s="10">
        <f t="shared" si="34"/>
        <v>0</v>
      </c>
      <c r="H428" s="9">
        <f>SUM(E428:G428)</f>
        <v>0</v>
      </c>
    </row>
    <row r="429" spans="1:8" ht="29.25" customHeight="1">
      <c r="A429" s="33"/>
      <c r="B429" s="26"/>
      <c r="C429" s="26"/>
      <c r="D429" s="14" t="s">
        <v>335</v>
      </c>
      <c r="E429" s="10">
        <f t="shared" si="34"/>
        <v>25320</v>
      </c>
      <c r="F429" s="10">
        <f t="shared" si="34"/>
        <v>26320</v>
      </c>
      <c r="G429" s="10">
        <f t="shared" si="34"/>
        <v>26320</v>
      </c>
      <c r="H429" s="9">
        <f>SUM(E429:G429)</f>
        <v>77960</v>
      </c>
    </row>
    <row r="430" spans="1:8" ht="15.75" customHeight="1">
      <c r="A430" s="32"/>
      <c r="B430" s="25" t="s">
        <v>227</v>
      </c>
      <c r="C430" s="25" t="s">
        <v>228</v>
      </c>
      <c r="D430" s="13" t="s">
        <v>333</v>
      </c>
      <c r="E430" s="3">
        <f>SUM(E431:E434)</f>
        <v>22132</v>
      </c>
      <c r="F430" s="3">
        <f>SUM(F431:F434)</f>
        <v>22890</v>
      </c>
      <c r="G430" s="3">
        <f>SUM(G431:G434)</f>
        <v>22203.1</v>
      </c>
      <c r="H430" s="3">
        <f t="shared" si="32"/>
        <v>67225.1</v>
      </c>
    </row>
    <row r="431" spans="1:8" ht="30.75" customHeight="1">
      <c r="A431" s="32"/>
      <c r="B431" s="25"/>
      <c r="C431" s="25"/>
      <c r="D431" s="13" t="s">
        <v>362</v>
      </c>
      <c r="E431" s="23">
        <v>7</v>
      </c>
      <c r="F431" s="23">
        <v>765</v>
      </c>
      <c r="G431" s="23">
        <v>78.1</v>
      </c>
      <c r="H431" s="3">
        <f t="shared" si="32"/>
        <v>850.1</v>
      </c>
    </row>
    <row r="432" spans="1:8" ht="30.75" customHeight="1">
      <c r="A432" s="32"/>
      <c r="B432" s="25"/>
      <c r="C432" s="25"/>
      <c r="D432" s="13" t="s">
        <v>334</v>
      </c>
      <c r="E432" s="3">
        <v>0</v>
      </c>
      <c r="F432" s="3">
        <v>0</v>
      </c>
      <c r="G432" s="3">
        <v>0</v>
      </c>
      <c r="H432" s="3">
        <f t="shared" si="32"/>
        <v>0</v>
      </c>
    </row>
    <row r="433" spans="1:8" ht="23.25" customHeight="1">
      <c r="A433" s="32"/>
      <c r="B433" s="25"/>
      <c r="C433" s="25"/>
      <c r="D433" s="13" t="s">
        <v>336</v>
      </c>
      <c r="E433" s="3">
        <v>0</v>
      </c>
      <c r="F433" s="3">
        <v>0</v>
      </c>
      <c r="G433" s="3">
        <v>0</v>
      </c>
      <c r="H433" s="3">
        <f t="shared" si="32"/>
        <v>0</v>
      </c>
    </row>
    <row r="434" spans="1:8" s="6" customFormat="1" ht="78" customHeight="1">
      <c r="A434" s="32"/>
      <c r="B434" s="25"/>
      <c r="C434" s="25"/>
      <c r="D434" s="13" t="s">
        <v>335</v>
      </c>
      <c r="E434" s="23">
        <v>22125</v>
      </c>
      <c r="F434" s="23">
        <v>22125</v>
      </c>
      <c r="G434" s="23">
        <v>22125</v>
      </c>
      <c r="H434" s="3">
        <f t="shared" si="32"/>
        <v>66375</v>
      </c>
    </row>
    <row r="435" spans="1:8" s="6" customFormat="1" ht="15.75" customHeight="1">
      <c r="A435" s="32"/>
      <c r="B435" s="25" t="s">
        <v>229</v>
      </c>
      <c r="C435" s="25" t="s">
        <v>230</v>
      </c>
      <c r="D435" s="13" t="s">
        <v>333</v>
      </c>
      <c r="E435" s="3">
        <f>SUM(E436:E439)</f>
        <v>3207</v>
      </c>
      <c r="F435" s="3">
        <f>SUM(F436:F439)</f>
        <v>4205</v>
      </c>
      <c r="G435" s="3">
        <f>SUM(G436:G439)</f>
        <v>4200</v>
      </c>
      <c r="H435" s="3">
        <f t="shared" si="32"/>
        <v>11612</v>
      </c>
    </row>
    <row r="436" spans="1:8" s="6" customFormat="1" ht="25.5" customHeight="1">
      <c r="A436" s="32"/>
      <c r="B436" s="25"/>
      <c r="C436" s="25"/>
      <c r="D436" s="13" t="s">
        <v>362</v>
      </c>
      <c r="E436" s="23">
        <v>12</v>
      </c>
      <c r="F436" s="23">
        <v>10</v>
      </c>
      <c r="G436" s="23">
        <v>5</v>
      </c>
      <c r="H436" s="3">
        <f t="shared" si="32"/>
        <v>27</v>
      </c>
    </row>
    <row r="437" spans="1:8" s="6" customFormat="1" ht="26.25" customHeight="1">
      <c r="A437" s="32"/>
      <c r="B437" s="25"/>
      <c r="C437" s="25"/>
      <c r="D437" s="13" t="s">
        <v>334</v>
      </c>
      <c r="E437" s="3">
        <v>0</v>
      </c>
      <c r="F437" s="3">
        <v>0</v>
      </c>
      <c r="G437" s="3">
        <v>0</v>
      </c>
      <c r="H437" s="3">
        <f t="shared" si="32"/>
        <v>0</v>
      </c>
    </row>
    <row r="438" spans="1:8" s="6" customFormat="1" ht="18" customHeight="1">
      <c r="A438" s="32"/>
      <c r="B438" s="25"/>
      <c r="C438" s="25"/>
      <c r="D438" s="13" t="s">
        <v>336</v>
      </c>
      <c r="E438" s="3">
        <v>0</v>
      </c>
      <c r="F438" s="3">
        <v>0</v>
      </c>
      <c r="G438" s="3">
        <v>0</v>
      </c>
      <c r="H438" s="3">
        <f t="shared" si="32"/>
        <v>0</v>
      </c>
    </row>
    <row r="439" spans="1:8" s="6" customFormat="1" ht="28.5" customHeight="1">
      <c r="A439" s="32"/>
      <c r="B439" s="25"/>
      <c r="C439" s="25"/>
      <c r="D439" s="13" t="s">
        <v>335</v>
      </c>
      <c r="E439" s="11">
        <v>3195</v>
      </c>
      <c r="F439" s="11">
        <v>4195</v>
      </c>
      <c r="G439" s="11">
        <v>4195</v>
      </c>
      <c r="H439" s="3">
        <f t="shared" si="32"/>
        <v>11585</v>
      </c>
    </row>
    <row r="440" spans="1:8" s="6" customFormat="1" ht="15.75" customHeight="1">
      <c r="A440" s="33" t="s">
        <v>65</v>
      </c>
      <c r="B440" s="26" t="s">
        <v>144</v>
      </c>
      <c r="C440" s="26"/>
      <c r="D440" s="14" t="s">
        <v>333</v>
      </c>
      <c r="E440" s="10">
        <f aca="true" t="shared" si="35" ref="E440:G444">E445</f>
        <v>368.3</v>
      </c>
      <c r="F440" s="10">
        <f t="shared" si="35"/>
        <v>276.4</v>
      </c>
      <c r="G440" s="10">
        <f t="shared" si="35"/>
        <v>279.3</v>
      </c>
      <c r="H440" s="9">
        <f t="shared" si="32"/>
        <v>924</v>
      </c>
    </row>
    <row r="441" spans="1:8" s="6" customFormat="1" ht="26.25" customHeight="1">
      <c r="A441" s="33"/>
      <c r="B441" s="26"/>
      <c r="C441" s="26"/>
      <c r="D441" s="14" t="s">
        <v>362</v>
      </c>
      <c r="E441" s="10">
        <f t="shared" si="35"/>
        <v>368.3</v>
      </c>
      <c r="F441" s="10">
        <f t="shared" si="35"/>
        <v>276.4</v>
      </c>
      <c r="G441" s="10">
        <f t="shared" si="35"/>
        <v>279.3</v>
      </c>
      <c r="H441" s="9">
        <f>SUM(E441:G441)</f>
        <v>924</v>
      </c>
    </row>
    <row r="442" spans="1:8" s="6" customFormat="1" ht="27" customHeight="1">
      <c r="A442" s="33"/>
      <c r="B442" s="26"/>
      <c r="C442" s="26"/>
      <c r="D442" s="14" t="s">
        <v>334</v>
      </c>
      <c r="E442" s="10">
        <f t="shared" si="35"/>
        <v>0</v>
      </c>
      <c r="F442" s="10">
        <f t="shared" si="35"/>
        <v>0</v>
      </c>
      <c r="G442" s="10">
        <f t="shared" si="35"/>
        <v>0</v>
      </c>
      <c r="H442" s="9">
        <f>SUM(E442:G442)</f>
        <v>0</v>
      </c>
    </row>
    <row r="443" spans="1:8" s="6" customFormat="1" ht="15" customHeight="1">
      <c r="A443" s="33"/>
      <c r="B443" s="26"/>
      <c r="C443" s="26"/>
      <c r="D443" s="14" t="s">
        <v>336</v>
      </c>
      <c r="E443" s="10">
        <f t="shared" si="35"/>
        <v>0</v>
      </c>
      <c r="F443" s="10">
        <f t="shared" si="35"/>
        <v>0</v>
      </c>
      <c r="G443" s="10">
        <f t="shared" si="35"/>
        <v>0</v>
      </c>
      <c r="H443" s="9">
        <f>SUM(E443:G443)</f>
        <v>0</v>
      </c>
    </row>
    <row r="444" spans="1:8" s="6" customFormat="1" ht="27" customHeight="1">
      <c r="A444" s="33"/>
      <c r="B444" s="26"/>
      <c r="C444" s="26"/>
      <c r="D444" s="14" t="s">
        <v>335</v>
      </c>
      <c r="E444" s="10">
        <f t="shared" si="35"/>
        <v>0</v>
      </c>
      <c r="F444" s="10">
        <f t="shared" si="35"/>
        <v>0</v>
      </c>
      <c r="G444" s="10">
        <f t="shared" si="35"/>
        <v>0</v>
      </c>
      <c r="H444" s="9">
        <f>SUM(E444:G444)</f>
        <v>0</v>
      </c>
    </row>
    <row r="445" spans="1:8" s="6" customFormat="1" ht="15.75" customHeight="1">
      <c r="A445" s="32"/>
      <c r="B445" s="25" t="s">
        <v>231</v>
      </c>
      <c r="C445" s="25" t="s">
        <v>232</v>
      </c>
      <c r="D445" s="13" t="s">
        <v>333</v>
      </c>
      <c r="E445" s="3">
        <f>SUM(E446:E449)</f>
        <v>368.3</v>
      </c>
      <c r="F445" s="3">
        <f>SUM(F446:F449)</f>
        <v>276.4</v>
      </c>
      <c r="G445" s="3">
        <f>SUM(G446:G449)</f>
        <v>279.3</v>
      </c>
      <c r="H445" s="3">
        <f t="shared" si="32"/>
        <v>924</v>
      </c>
    </row>
    <row r="446" spans="1:8" s="6" customFormat="1" ht="26.25" customHeight="1">
      <c r="A446" s="32"/>
      <c r="B446" s="25"/>
      <c r="C446" s="25"/>
      <c r="D446" s="13" t="s">
        <v>362</v>
      </c>
      <c r="E446" s="23">
        <v>368.3</v>
      </c>
      <c r="F446" s="23">
        <v>276.4</v>
      </c>
      <c r="G446" s="23">
        <v>279.3</v>
      </c>
      <c r="H446" s="3">
        <f t="shared" si="32"/>
        <v>924</v>
      </c>
    </row>
    <row r="447" spans="1:8" s="6" customFormat="1" ht="26.25" customHeight="1">
      <c r="A447" s="32"/>
      <c r="B447" s="25"/>
      <c r="C447" s="25"/>
      <c r="D447" s="13" t="s">
        <v>334</v>
      </c>
      <c r="E447" s="3">
        <v>0</v>
      </c>
      <c r="F447" s="3">
        <v>0</v>
      </c>
      <c r="G447" s="3">
        <v>0</v>
      </c>
      <c r="H447" s="3">
        <f t="shared" si="32"/>
        <v>0</v>
      </c>
    </row>
    <row r="448" spans="1:8" s="6" customFormat="1" ht="16.5" customHeight="1">
      <c r="A448" s="32"/>
      <c r="B448" s="25"/>
      <c r="C448" s="25"/>
      <c r="D448" s="13" t="s">
        <v>336</v>
      </c>
      <c r="E448" s="3">
        <v>0</v>
      </c>
      <c r="F448" s="3">
        <v>0</v>
      </c>
      <c r="G448" s="3">
        <v>0</v>
      </c>
      <c r="H448" s="3">
        <f t="shared" si="32"/>
        <v>0</v>
      </c>
    </row>
    <row r="449" spans="1:8" s="6" customFormat="1" ht="15" customHeight="1">
      <c r="A449" s="32"/>
      <c r="B449" s="25"/>
      <c r="C449" s="25"/>
      <c r="D449" s="18" t="s">
        <v>335</v>
      </c>
      <c r="E449" s="3">
        <v>0</v>
      </c>
      <c r="F449" s="3">
        <v>0</v>
      </c>
      <c r="G449" s="3">
        <v>0</v>
      </c>
      <c r="H449" s="3">
        <f t="shared" si="32"/>
        <v>0</v>
      </c>
    </row>
    <row r="450" spans="1:8" s="6" customFormat="1" ht="15.75" customHeight="1">
      <c r="A450" s="33" t="s">
        <v>66</v>
      </c>
      <c r="B450" s="26" t="s">
        <v>67</v>
      </c>
      <c r="C450" s="26"/>
      <c r="D450" s="14" t="s">
        <v>333</v>
      </c>
      <c r="E450" s="10">
        <f aca="true" t="shared" si="36" ref="E450:G454">E455+E460</f>
        <v>2333.1</v>
      </c>
      <c r="F450" s="10">
        <f t="shared" si="36"/>
        <v>1467.2</v>
      </c>
      <c r="G450" s="10">
        <f t="shared" si="36"/>
        <v>3299.5</v>
      </c>
      <c r="H450" s="9">
        <f t="shared" si="32"/>
        <v>7099.8</v>
      </c>
    </row>
    <row r="451" spans="1:8" s="6" customFormat="1" ht="27.75" customHeight="1">
      <c r="A451" s="33"/>
      <c r="B451" s="26"/>
      <c r="C451" s="26"/>
      <c r="D451" s="14" t="s">
        <v>362</v>
      </c>
      <c r="E451" s="10">
        <f t="shared" si="36"/>
        <v>2333.1</v>
      </c>
      <c r="F451" s="10">
        <f t="shared" si="36"/>
        <v>1467.2</v>
      </c>
      <c r="G451" s="10">
        <f t="shared" si="36"/>
        <v>3299.5</v>
      </c>
      <c r="H451" s="9">
        <f>SUM(E451:G451)</f>
        <v>7099.8</v>
      </c>
    </row>
    <row r="452" spans="1:8" s="6" customFormat="1" ht="27.75" customHeight="1">
      <c r="A452" s="33"/>
      <c r="B452" s="26"/>
      <c r="C452" s="26"/>
      <c r="D452" s="14" t="s">
        <v>334</v>
      </c>
      <c r="E452" s="10">
        <f t="shared" si="36"/>
        <v>0</v>
      </c>
      <c r="F452" s="10">
        <f t="shared" si="36"/>
        <v>0</v>
      </c>
      <c r="G452" s="10">
        <f t="shared" si="36"/>
        <v>0</v>
      </c>
      <c r="H452" s="9">
        <f>SUM(E452:G452)</f>
        <v>0</v>
      </c>
    </row>
    <row r="453" spans="1:8" s="6" customFormat="1" ht="16.5" customHeight="1">
      <c r="A453" s="33"/>
      <c r="B453" s="26"/>
      <c r="C453" s="26"/>
      <c r="D453" s="14" t="s">
        <v>336</v>
      </c>
      <c r="E453" s="10">
        <f t="shared" si="36"/>
        <v>0</v>
      </c>
      <c r="F453" s="10">
        <f t="shared" si="36"/>
        <v>0</v>
      </c>
      <c r="G453" s="10">
        <f t="shared" si="36"/>
        <v>0</v>
      </c>
      <c r="H453" s="9">
        <f>SUM(E453:G453)</f>
        <v>0</v>
      </c>
    </row>
    <row r="454" spans="1:8" ht="26.25" customHeight="1">
      <c r="A454" s="33"/>
      <c r="B454" s="26"/>
      <c r="C454" s="26"/>
      <c r="D454" s="14" t="s">
        <v>335</v>
      </c>
      <c r="E454" s="10">
        <f t="shared" si="36"/>
        <v>0</v>
      </c>
      <c r="F454" s="10">
        <f t="shared" si="36"/>
        <v>0</v>
      </c>
      <c r="G454" s="10">
        <f t="shared" si="36"/>
        <v>0</v>
      </c>
      <c r="H454" s="9">
        <f>SUM(E454:G454)</f>
        <v>0</v>
      </c>
    </row>
    <row r="455" spans="1:8" ht="15.75" customHeight="1">
      <c r="A455" s="32"/>
      <c r="B455" s="25" t="s">
        <v>233</v>
      </c>
      <c r="C455" s="25" t="s">
        <v>234</v>
      </c>
      <c r="D455" s="13" t="s">
        <v>333</v>
      </c>
      <c r="E455" s="3">
        <f>SUM(E456:E459)</f>
        <v>2079.1</v>
      </c>
      <c r="F455" s="3">
        <f>SUM(F456:F459)</f>
        <v>985.2</v>
      </c>
      <c r="G455" s="3">
        <f>SUM(G456:G459)</f>
        <v>3016.5</v>
      </c>
      <c r="H455" s="3">
        <f aca="true" t="shared" si="37" ref="H455:H517">SUM(E455:G455)</f>
        <v>6080.8</v>
      </c>
    </row>
    <row r="456" spans="1:8" ht="26.25" customHeight="1">
      <c r="A456" s="32"/>
      <c r="B456" s="25"/>
      <c r="C456" s="25"/>
      <c r="D456" s="13" t="s">
        <v>362</v>
      </c>
      <c r="E456" s="23">
        <v>2079.1</v>
      </c>
      <c r="F456" s="23">
        <v>985.2</v>
      </c>
      <c r="G456" s="23">
        <v>3016.5</v>
      </c>
      <c r="H456" s="3">
        <f t="shared" si="37"/>
        <v>6080.8</v>
      </c>
    </row>
    <row r="457" spans="1:8" ht="27.75" customHeight="1">
      <c r="A457" s="32"/>
      <c r="B457" s="25"/>
      <c r="C457" s="25"/>
      <c r="D457" s="13" t="s">
        <v>334</v>
      </c>
      <c r="E457" s="3">
        <v>0</v>
      </c>
      <c r="F457" s="3">
        <v>0</v>
      </c>
      <c r="G457" s="3">
        <v>0</v>
      </c>
      <c r="H457" s="3">
        <f t="shared" si="37"/>
        <v>0</v>
      </c>
    </row>
    <row r="458" spans="1:8" ht="17.25" customHeight="1">
      <c r="A458" s="32"/>
      <c r="B458" s="25"/>
      <c r="C458" s="25"/>
      <c r="D458" s="13" t="s">
        <v>336</v>
      </c>
      <c r="E458" s="3">
        <v>0</v>
      </c>
      <c r="F458" s="3">
        <v>0</v>
      </c>
      <c r="G458" s="3">
        <v>0</v>
      </c>
      <c r="H458" s="3">
        <f t="shared" si="37"/>
        <v>0</v>
      </c>
    </row>
    <row r="459" spans="1:8" ht="26.25" customHeight="1">
      <c r="A459" s="32"/>
      <c r="B459" s="25"/>
      <c r="C459" s="25"/>
      <c r="D459" s="13" t="s">
        <v>335</v>
      </c>
      <c r="E459" s="3">
        <v>0</v>
      </c>
      <c r="F459" s="3">
        <v>0</v>
      </c>
      <c r="G459" s="3">
        <v>0</v>
      </c>
      <c r="H459" s="3">
        <f t="shared" si="37"/>
        <v>0</v>
      </c>
    </row>
    <row r="460" spans="1:8" ht="15.75" customHeight="1">
      <c r="A460" s="32"/>
      <c r="B460" s="25" t="s">
        <v>235</v>
      </c>
      <c r="C460" s="25" t="s">
        <v>236</v>
      </c>
      <c r="D460" s="13" t="s">
        <v>333</v>
      </c>
      <c r="E460" s="3">
        <f>SUM(E461:E464)</f>
        <v>254</v>
      </c>
      <c r="F460" s="3">
        <f>SUM(F461:F464)</f>
        <v>482</v>
      </c>
      <c r="G460" s="3">
        <f>SUM(G461:G464)</f>
        <v>283</v>
      </c>
      <c r="H460" s="3">
        <f t="shared" si="37"/>
        <v>1019</v>
      </c>
    </row>
    <row r="461" spans="1:8" ht="29.25" customHeight="1">
      <c r="A461" s="32"/>
      <c r="B461" s="25"/>
      <c r="C461" s="25"/>
      <c r="D461" s="13" t="s">
        <v>362</v>
      </c>
      <c r="E461" s="23">
        <v>254</v>
      </c>
      <c r="F461" s="23">
        <v>482</v>
      </c>
      <c r="G461" s="23">
        <v>283</v>
      </c>
      <c r="H461" s="3">
        <f t="shared" si="37"/>
        <v>1019</v>
      </c>
    </row>
    <row r="462" spans="1:8" ht="28.5" customHeight="1">
      <c r="A462" s="32"/>
      <c r="B462" s="25"/>
      <c r="C462" s="25"/>
      <c r="D462" s="13" t="s">
        <v>334</v>
      </c>
      <c r="E462" s="3">
        <v>0</v>
      </c>
      <c r="F462" s="3">
        <v>0</v>
      </c>
      <c r="G462" s="3">
        <v>0</v>
      </c>
      <c r="H462" s="3">
        <f t="shared" si="37"/>
        <v>0</v>
      </c>
    </row>
    <row r="463" spans="1:8" ht="16.5" customHeight="1">
      <c r="A463" s="32"/>
      <c r="B463" s="25"/>
      <c r="C463" s="25"/>
      <c r="D463" s="13" t="s">
        <v>336</v>
      </c>
      <c r="E463" s="3">
        <v>0</v>
      </c>
      <c r="F463" s="3">
        <v>0</v>
      </c>
      <c r="G463" s="3">
        <v>0</v>
      </c>
      <c r="H463" s="3">
        <f t="shared" si="37"/>
        <v>0</v>
      </c>
    </row>
    <row r="464" spans="1:8" ht="29.25" customHeight="1">
      <c r="A464" s="32"/>
      <c r="B464" s="25"/>
      <c r="C464" s="25"/>
      <c r="D464" s="13" t="s">
        <v>335</v>
      </c>
      <c r="E464" s="3">
        <v>0</v>
      </c>
      <c r="F464" s="3">
        <v>0</v>
      </c>
      <c r="G464" s="3">
        <v>0</v>
      </c>
      <c r="H464" s="3">
        <f t="shared" si="37"/>
        <v>0</v>
      </c>
    </row>
    <row r="465" spans="1:8" ht="15.75" customHeight="1">
      <c r="A465" s="30" t="s">
        <v>68</v>
      </c>
      <c r="B465" s="31" t="s">
        <v>345</v>
      </c>
      <c r="C465" s="31"/>
      <c r="D465" s="15" t="s">
        <v>333</v>
      </c>
      <c r="E465" s="7">
        <f>E470+E475+E480+E485</f>
        <v>75217.3</v>
      </c>
      <c r="F465" s="7">
        <f>F470+F475+F480+F485</f>
        <v>49648.4</v>
      </c>
      <c r="G465" s="7">
        <f>G470+G475+G480+G485</f>
        <v>51257.7</v>
      </c>
      <c r="H465" s="8">
        <f t="shared" si="37"/>
        <v>176123.40000000002</v>
      </c>
    </row>
    <row r="466" spans="1:8" ht="26.25" customHeight="1">
      <c r="A466" s="30"/>
      <c r="B466" s="31"/>
      <c r="C466" s="31"/>
      <c r="D466" s="15" t="s">
        <v>362</v>
      </c>
      <c r="E466" s="7">
        <f>E481+E486</f>
        <v>75217.3</v>
      </c>
      <c r="F466" s="7">
        <f>F481+F486</f>
        <v>49648.4</v>
      </c>
      <c r="G466" s="7">
        <f>G481+G486</f>
        <v>51257.7</v>
      </c>
      <c r="H466" s="8">
        <f>SUM(E466:G466)</f>
        <v>176123.40000000002</v>
      </c>
    </row>
    <row r="467" spans="1:8" ht="27.75" customHeight="1">
      <c r="A467" s="30"/>
      <c r="B467" s="31"/>
      <c r="C467" s="31"/>
      <c r="D467" s="15" t="s">
        <v>334</v>
      </c>
      <c r="E467" s="7">
        <f aca="true" t="shared" si="38" ref="E467:G469">E472+E477+E482+E487</f>
        <v>0</v>
      </c>
      <c r="F467" s="7">
        <f t="shared" si="38"/>
        <v>0</v>
      </c>
      <c r="G467" s="7">
        <f t="shared" si="38"/>
        <v>0</v>
      </c>
      <c r="H467" s="8">
        <f>SUM(E467:G467)</f>
        <v>0</v>
      </c>
    </row>
    <row r="468" spans="1:8" ht="15.75" customHeight="1">
      <c r="A468" s="30"/>
      <c r="B468" s="31"/>
      <c r="C468" s="31"/>
      <c r="D468" s="15" t="s">
        <v>336</v>
      </c>
      <c r="E468" s="7">
        <f t="shared" si="38"/>
        <v>0</v>
      </c>
      <c r="F468" s="7">
        <f t="shared" si="38"/>
        <v>0</v>
      </c>
      <c r="G468" s="7">
        <f t="shared" si="38"/>
        <v>0</v>
      </c>
      <c r="H468" s="8">
        <f>SUM(E468:G468)</f>
        <v>0</v>
      </c>
    </row>
    <row r="469" spans="1:8" ht="27" customHeight="1">
      <c r="A469" s="30"/>
      <c r="B469" s="31"/>
      <c r="C469" s="31"/>
      <c r="D469" s="15" t="s">
        <v>335</v>
      </c>
      <c r="E469" s="7">
        <f t="shared" si="38"/>
        <v>0</v>
      </c>
      <c r="F469" s="7">
        <f t="shared" si="38"/>
        <v>0</v>
      </c>
      <c r="G469" s="7">
        <f t="shared" si="38"/>
        <v>0</v>
      </c>
      <c r="H469" s="8">
        <f>SUM(E469:G469)</f>
        <v>0</v>
      </c>
    </row>
    <row r="470" spans="1:8" ht="15.75" customHeight="1">
      <c r="A470" s="30"/>
      <c r="B470" s="26" t="s">
        <v>237</v>
      </c>
      <c r="C470" s="25" t="s">
        <v>238</v>
      </c>
      <c r="D470" s="13" t="s">
        <v>333</v>
      </c>
      <c r="E470" s="11">
        <v>0</v>
      </c>
      <c r="F470" s="11">
        <v>0</v>
      </c>
      <c r="G470" s="11">
        <v>0</v>
      </c>
      <c r="H470" s="3">
        <f t="shared" si="37"/>
        <v>0</v>
      </c>
    </row>
    <row r="471" spans="1:8" ht="36" customHeight="1">
      <c r="A471" s="30"/>
      <c r="B471" s="26"/>
      <c r="C471" s="25"/>
      <c r="D471" s="13" t="s">
        <v>362</v>
      </c>
      <c r="E471" s="44" t="s">
        <v>356</v>
      </c>
      <c r="F471" s="44"/>
      <c r="G471" s="44"/>
      <c r="H471" s="3">
        <f t="shared" si="37"/>
        <v>0</v>
      </c>
    </row>
    <row r="472" spans="1:8" ht="26.25" customHeight="1">
      <c r="A472" s="30"/>
      <c r="B472" s="26"/>
      <c r="C472" s="25"/>
      <c r="D472" s="13" t="s">
        <v>334</v>
      </c>
      <c r="E472" s="3">
        <v>0</v>
      </c>
      <c r="F472" s="3">
        <v>0</v>
      </c>
      <c r="G472" s="3">
        <v>0</v>
      </c>
      <c r="H472" s="3">
        <f t="shared" si="37"/>
        <v>0</v>
      </c>
    </row>
    <row r="473" spans="1:8" ht="16.5" customHeight="1">
      <c r="A473" s="30"/>
      <c r="B473" s="26"/>
      <c r="C473" s="25"/>
      <c r="D473" s="13" t="s">
        <v>336</v>
      </c>
      <c r="E473" s="3">
        <v>0</v>
      </c>
      <c r="F473" s="3">
        <v>0</v>
      </c>
      <c r="G473" s="3">
        <v>0</v>
      </c>
      <c r="H473" s="3">
        <f t="shared" si="37"/>
        <v>0</v>
      </c>
    </row>
    <row r="474" spans="1:8" ht="27" customHeight="1">
      <c r="A474" s="30"/>
      <c r="B474" s="26"/>
      <c r="C474" s="25"/>
      <c r="D474" s="13" t="s">
        <v>335</v>
      </c>
      <c r="E474" s="3">
        <v>0</v>
      </c>
      <c r="F474" s="3">
        <v>0</v>
      </c>
      <c r="G474" s="3">
        <v>0</v>
      </c>
      <c r="H474" s="3">
        <f t="shared" si="37"/>
        <v>0</v>
      </c>
    </row>
    <row r="475" spans="1:8" ht="15.75" customHeight="1">
      <c r="A475" s="30"/>
      <c r="B475" s="26" t="s">
        <v>239</v>
      </c>
      <c r="C475" s="25" t="s">
        <v>70</v>
      </c>
      <c r="D475" s="13" t="s">
        <v>333</v>
      </c>
      <c r="E475" s="11">
        <v>0</v>
      </c>
      <c r="F475" s="11">
        <v>0</v>
      </c>
      <c r="G475" s="11">
        <v>0</v>
      </c>
      <c r="H475" s="3">
        <f t="shared" si="37"/>
        <v>0</v>
      </c>
    </row>
    <row r="476" spans="1:8" ht="38.25" customHeight="1">
      <c r="A476" s="30"/>
      <c r="B476" s="26"/>
      <c r="C476" s="25"/>
      <c r="D476" s="13" t="s">
        <v>362</v>
      </c>
      <c r="E476" s="44" t="s">
        <v>356</v>
      </c>
      <c r="F476" s="44"/>
      <c r="G476" s="44"/>
      <c r="H476" s="3">
        <f t="shared" si="37"/>
        <v>0</v>
      </c>
    </row>
    <row r="477" spans="1:8" ht="27" customHeight="1">
      <c r="A477" s="30"/>
      <c r="B477" s="26"/>
      <c r="C477" s="25"/>
      <c r="D477" s="13" t="s">
        <v>334</v>
      </c>
      <c r="E477" s="3">
        <v>0</v>
      </c>
      <c r="F477" s="3">
        <v>0</v>
      </c>
      <c r="G477" s="3">
        <v>0</v>
      </c>
      <c r="H477" s="3">
        <f t="shared" si="37"/>
        <v>0</v>
      </c>
    </row>
    <row r="478" spans="1:8" ht="16.5" customHeight="1">
      <c r="A478" s="30"/>
      <c r="B478" s="26"/>
      <c r="C478" s="25"/>
      <c r="D478" s="13" t="s">
        <v>336</v>
      </c>
      <c r="E478" s="3">
        <v>0</v>
      </c>
      <c r="F478" s="3">
        <v>0</v>
      </c>
      <c r="G478" s="3">
        <v>0</v>
      </c>
      <c r="H478" s="3">
        <f t="shared" si="37"/>
        <v>0</v>
      </c>
    </row>
    <row r="479" spans="1:8" ht="27" customHeight="1">
      <c r="A479" s="30"/>
      <c r="B479" s="26"/>
      <c r="C479" s="25"/>
      <c r="D479" s="13" t="s">
        <v>335</v>
      </c>
      <c r="E479" s="3">
        <v>0</v>
      </c>
      <c r="F479" s="3">
        <v>0</v>
      </c>
      <c r="G479" s="3">
        <v>0</v>
      </c>
      <c r="H479" s="3">
        <f t="shared" si="37"/>
        <v>0</v>
      </c>
    </row>
    <row r="480" spans="1:8" ht="15.75" customHeight="1">
      <c r="A480" s="30"/>
      <c r="B480" s="26" t="s">
        <v>365</v>
      </c>
      <c r="C480" s="25" t="s">
        <v>69</v>
      </c>
      <c r="D480" s="13" t="s">
        <v>333</v>
      </c>
      <c r="E480" s="3">
        <f>SUM(E481:E484)</f>
        <v>55000</v>
      </c>
      <c r="F480" s="3">
        <f>SUM(F481:F484)</f>
        <v>30000</v>
      </c>
      <c r="G480" s="3">
        <f>SUM(G481:G484)</f>
        <v>30000</v>
      </c>
      <c r="H480" s="3">
        <f t="shared" si="37"/>
        <v>115000</v>
      </c>
    </row>
    <row r="481" spans="1:8" ht="27.75" customHeight="1">
      <c r="A481" s="30"/>
      <c r="B481" s="26"/>
      <c r="C481" s="25"/>
      <c r="D481" s="13" t="s">
        <v>362</v>
      </c>
      <c r="E481" s="24">
        <v>55000</v>
      </c>
      <c r="F481" s="24">
        <v>30000</v>
      </c>
      <c r="G481" s="24">
        <v>30000</v>
      </c>
      <c r="H481" s="3">
        <f t="shared" si="37"/>
        <v>115000</v>
      </c>
    </row>
    <row r="482" spans="1:8" ht="27" customHeight="1">
      <c r="A482" s="30"/>
      <c r="B482" s="26"/>
      <c r="C482" s="25"/>
      <c r="D482" s="13" t="s">
        <v>334</v>
      </c>
      <c r="E482" s="3">
        <v>0</v>
      </c>
      <c r="F482" s="3">
        <v>0</v>
      </c>
      <c r="G482" s="3">
        <v>0</v>
      </c>
      <c r="H482" s="3">
        <f t="shared" si="37"/>
        <v>0</v>
      </c>
    </row>
    <row r="483" spans="1:8" ht="15" customHeight="1">
      <c r="A483" s="30"/>
      <c r="B483" s="26"/>
      <c r="C483" s="25"/>
      <c r="D483" s="13" t="s">
        <v>336</v>
      </c>
      <c r="E483" s="3">
        <v>0</v>
      </c>
      <c r="F483" s="3">
        <v>0</v>
      </c>
      <c r="G483" s="3">
        <v>0</v>
      </c>
      <c r="H483" s="3">
        <f t="shared" si="37"/>
        <v>0</v>
      </c>
    </row>
    <row r="484" spans="1:8" ht="28.5" customHeight="1">
      <c r="A484" s="30"/>
      <c r="B484" s="26"/>
      <c r="C484" s="25"/>
      <c r="D484" s="13" t="s">
        <v>335</v>
      </c>
      <c r="E484" s="3">
        <v>0</v>
      </c>
      <c r="F484" s="3">
        <v>0</v>
      </c>
      <c r="G484" s="3">
        <v>0</v>
      </c>
      <c r="H484" s="3">
        <f t="shared" si="37"/>
        <v>0</v>
      </c>
    </row>
    <row r="485" spans="1:8" ht="15.75" customHeight="1">
      <c r="A485" s="27"/>
      <c r="B485" s="26" t="s">
        <v>364</v>
      </c>
      <c r="C485" s="25" t="s">
        <v>240</v>
      </c>
      <c r="D485" s="13" t="s">
        <v>333</v>
      </c>
      <c r="E485" s="3">
        <f>SUM(E486:E489)</f>
        <v>20217.3</v>
      </c>
      <c r="F485" s="3">
        <f>SUM(F486:F489)</f>
        <v>19648.4</v>
      </c>
      <c r="G485" s="3">
        <f>SUM(G486:G489)</f>
        <v>21257.7</v>
      </c>
      <c r="H485" s="3">
        <f t="shared" si="37"/>
        <v>61123.399999999994</v>
      </c>
    </row>
    <row r="486" spans="1:8" ht="27" customHeight="1">
      <c r="A486" s="27"/>
      <c r="B486" s="26"/>
      <c r="C486" s="25"/>
      <c r="D486" s="13" t="s">
        <v>362</v>
      </c>
      <c r="E486" s="24">
        <v>20217.3</v>
      </c>
      <c r="F486" s="24">
        <v>19648.4</v>
      </c>
      <c r="G486" s="24">
        <v>21257.7</v>
      </c>
      <c r="H486" s="3">
        <f t="shared" si="37"/>
        <v>61123.399999999994</v>
      </c>
    </row>
    <row r="487" spans="1:8" ht="26.25" customHeight="1">
      <c r="A487" s="27"/>
      <c r="B487" s="26"/>
      <c r="C487" s="25"/>
      <c r="D487" s="13" t="s">
        <v>334</v>
      </c>
      <c r="E487" s="3">
        <v>0</v>
      </c>
      <c r="F487" s="3">
        <v>0</v>
      </c>
      <c r="G487" s="3">
        <v>0</v>
      </c>
      <c r="H487" s="3">
        <f t="shared" si="37"/>
        <v>0</v>
      </c>
    </row>
    <row r="488" spans="1:8" ht="16.5" customHeight="1">
      <c r="A488" s="27"/>
      <c r="B488" s="26"/>
      <c r="C488" s="25"/>
      <c r="D488" s="13" t="s">
        <v>336</v>
      </c>
      <c r="E488" s="3">
        <v>0</v>
      </c>
      <c r="F488" s="3">
        <v>0</v>
      </c>
      <c r="G488" s="3">
        <v>0</v>
      </c>
      <c r="H488" s="3">
        <f t="shared" si="37"/>
        <v>0</v>
      </c>
    </row>
    <row r="489" spans="1:8" s="6" customFormat="1" ht="28.5" customHeight="1">
      <c r="A489" s="27"/>
      <c r="B489" s="26"/>
      <c r="C489" s="25"/>
      <c r="D489" s="13" t="s">
        <v>335</v>
      </c>
      <c r="E489" s="3">
        <v>0</v>
      </c>
      <c r="F489" s="3">
        <v>0</v>
      </c>
      <c r="G489" s="3">
        <v>0</v>
      </c>
      <c r="H489" s="3">
        <f t="shared" si="37"/>
        <v>0</v>
      </c>
    </row>
    <row r="490" spans="1:8" s="6" customFormat="1" ht="15.75" customHeight="1">
      <c r="A490" s="30" t="s">
        <v>5</v>
      </c>
      <c r="B490" s="31" t="s">
        <v>359</v>
      </c>
      <c r="C490" s="31"/>
      <c r="D490" s="15" t="s">
        <v>333</v>
      </c>
      <c r="E490" s="7">
        <f aca="true" t="shared" si="39" ref="E490:G494">E495+E550+E580+E610+E625+E665+E695+E710</f>
        <v>1025902.7000000001</v>
      </c>
      <c r="F490" s="7">
        <f t="shared" si="39"/>
        <v>535580.7999999999</v>
      </c>
      <c r="G490" s="7">
        <f t="shared" si="39"/>
        <v>375067.1</v>
      </c>
      <c r="H490" s="8">
        <f t="shared" si="37"/>
        <v>1936550.6</v>
      </c>
    </row>
    <row r="491" spans="1:8" s="6" customFormat="1" ht="27.75" customHeight="1">
      <c r="A491" s="30"/>
      <c r="B491" s="31"/>
      <c r="C491" s="31"/>
      <c r="D491" s="15" t="s">
        <v>362</v>
      </c>
      <c r="E491" s="7">
        <f t="shared" si="39"/>
        <v>266631.5</v>
      </c>
      <c r="F491" s="7">
        <f t="shared" si="39"/>
        <v>257973.6</v>
      </c>
      <c r="G491" s="7">
        <f t="shared" si="39"/>
        <v>266736.9</v>
      </c>
      <c r="H491" s="8">
        <f>SUM(E491:G491)</f>
        <v>791342</v>
      </c>
    </row>
    <row r="492" spans="1:8" s="6" customFormat="1" ht="26.25" customHeight="1">
      <c r="A492" s="30"/>
      <c r="B492" s="31"/>
      <c r="C492" s="31"/>
      <c r="D492" s="15" t="s">
        <v>334</v>
      </c>
      <c r="E492" s="7">
        <f t="shared" si="39"/>
        <v>18258.2</v>
      </c>
      <c r="F492" s="7">
        <f t="shared" si="39"/>
        <v>8045.2</v>
      </c>
      <c r="G492" s="7">
        <f t="shared" si="39"/>
        <v>2932.2</v>
      </c>
      <c r="H492" s="8">
        <f>SUM(E492:G492)</f>
        <v>29235.600000000002</v>
      </c>
    </row>
    <row r="493" spans="1:8" s="6" customFormat="1" ht="17.25" customHeight="1">
      <c r="A493" s="30"/>
      <c r="B493" s="31"/>
      <c r="C493" s="31"/>
      <c r="D493" s="15" t="s">
        <v>336</v>
      </c>
      <c r="E493" s="7">
        <f t="shared" si="39"/>
        <v>617361</v>
      </c>
      <c r="F493" s="7">
        <f t="shared" si="39"/>
        <v>225061</v>
      </c>
      <c r="G493" s="7">
        <f t="shared" si="39"/>
        <v>30346</v>
      </c>
      <c r="H493" s="8">
        <f>SUM(E493:G493)</f>
        <v>872768</v>
      </c>
    </row>
    <row r="494" spans="1:8" ht="26.25" customHeight="1">
      <c r="A494" s="30"/>
      <c r="B494" s="31"/>
      <c r="C494" s="31"/>
      <c r="D494" s="15" t="s">
        <v>335</v>
      </c>
      <c r="E494" s="7">
        <f t="shared" si="39"/>
        <v>123652</v>
      </c>
      <c r="F494" s="7">
        <f t="shared" si="39"/>
        <v>44501</v>
      </c>
      <c r="G494" s="7">
        <f t="shared" si="39"/>
        <v>75052</v>
      </c>
      <c r="H494" s="8">
        <f>SUM(E494:G494)</f>
        <v>243205</v>
      </c>
    </row>
    <row r="495" spans="1:8" ht="15.75" customHeight="1">
      <c r="A495" s="29" t="s">
        <v>71</v>
      </c>
      <c r="B495" s="26" t="s">
        <v>72</v>
      </c>
      <c r="C495" s="26"/>
      <c r="D495" s="14" t="s">
        <v>333</v>
      </c>
      <c r="E495" s="10">
        <f>E500+E505+E510+E515+E520+E525+E530+E535+E540+E545</f>
        <v>150581.09999999998</v>
      </c>
      <c r="F495" s="10">
        <f>F500+F505+F510+F515+F520+F525+F530+F535+F540+F545</f>
        <v>72098.90000000001</v>
      </c>
      <c r="G495" s="10">
        <f>G500+G505+G510+G515+G520+G525+G530+G535+G540+G545</f>
        <v>105407</v>
      </c>
      <c r="H495" s="10">
        <f>H500+H505+H510+H515+H520+H525+H530+H535+H540+H545</f>
        <v>328087</v>
      </c>
    </row>
    <row r="496" spans="1:8" ht="27.75" customHeight="1">
      <c r="A496" s="29"/>
      <c r="B496" s="26"/>
      <c r="C496" s="26"/>
      <c r="D496" s="14" t="s">
        <v>362</v>
      </c>
      <c r="E496" s="10">
        <f>E516+E521+E526+E531+E546</f>
        <v>27881.1</v>
      </c>
      <c r="F496" s="10">
        <f>F516+F521+F526+F531+F546</f>
        <v>28598.9</v>
      </c>
      <c r="G496" s="10">
        <f>G516+G521+G526+G531+G546</f>
        <v>31407</v>
      </c>
      <c r="H496" s="10">
        <f>H501+H506+H511+H516+H521+H526+H531+H536+H541+H546</f>
        <v>87887</v>
      </c>
    </row>
    <row r="497" spans="1:8" ht="26.25" customHeight="1">
      <c r="A497" s="29"/>
      <c r="B497" s="26"/>
      <c r="C497" s="26"/>
      <c r="D497" s="14" t="s">
        <v>334</v>
      </c>
      <c r="E497" s="10">
        <f aca="true" t="shared" si="40" ref="E497:G499">E502+E507+E512+E517+E522+E527+E532+E537+E542+E547</f>
        <v>0</v>
      </c>
      <c r="F497" s="10">
        <f t="shared" si="40"/>
        <v>0</v>
      </c>
      <c r="G497" s="10">
        <f t="shared" si="40"/>
        <v>0</v>
      </c>
      <c r="H497" s="10">
        <f>H502+H507+H512+H517+H522+H527+H532+H537+H542+H547</f>
        <v>0</v>
      </c>
    </row>
    <row r="498" spans="1:8" ht="15.75" customHeight="1">
      <c r="A498" s="29"/>
      <c r="B498" s="26"/>
      <c r="C498" s="26"/>
      <c r="D498" s="14" t="s">
        <v>336</v>
      </c>
      <c r="E498" s="10">
        <f t="shared" si="40"/>
        <v>0</v>
      </c>
      <c r="F498" s="10">
        <f t="shared" si="40"/>
        <v>0</v>
      </c>
      <c r="G498" s="10">
        <f t="shared" si="40"/>
        <v>0</v>
      </c>
      <c r="H498" s="10">
        <f>H503+H508+H513+H518+H523+H528+H533+H538+H543+H548</f>
        <v>0</v>
      </c>
    </row>
    <row r="499" spans="1:8" ht="27" customHeight="1">
      <c r="A499" s="29"/>
      <c r="B499" s="26"/>
      <c r="C499" s="26"/>
      <c r="D499" s="14" t="s">
        <v>335</v>
      </c>
      <c r="E499" s="10">
        <f t="shared" si="40"/>
        <v>122700</v>
      </c>
      <c r="F499" s="10">
        <f t="shared" si="40"/>
        <v>43500</v>
      </c>
      <c r="G499" s="10">
        <f t="shared" si="40"/>
        <v>74000</v>
      </c>
      <c r="H499" s="10">
        <f>H504+H509+H514+H519+H524+H529+H534+H539+H544+H549</f>
        <v>240200</v>
      </c>
    </row>
    <row r="500" spans="1:8" ht="15.75" customHeight="1">
      <c r="A500" s="28"/>
      <c r="B500" s="25" t="s">
        <v>241</v>
      </c>
      <c r="C500" s="25" t="s">
        <v>258</v>
      </c>
      <c r="D500" s="13" t="s">
        <v>333</v>
      </c>
      <c r="E500" s="11">
        <v>0</v>
      </c>
      <c r="F500" s="11">
        <v>0</v>
      </c>
      <c r="G500" s="11">
        <v>0</v>
      </c>
      <c r="H500" s="3">
        <f t="shared" si="37"/>
        <v>0</v>
      </c>
    </row>
    <row r="501" spans="1:8" ht="36" customHeight="1">
      <c r="A501" s="28"/>
      <c r="B501" s="25"/>
      <c r="C501" s="25"/>
      <c r="D501" s="13" t="s">
        <v>362</v>
      </c>
      <c r="E501" s="44" t="s">
        <v>356</v>
      </c>
      <c r="F501" s="44"/>
      <c r="G501" s="44"/>
      <c r="H501" s="3">
        <f t="shared" si="37"/>
        <v>0</v>
      </c>
    </row>
    <row r="502" spans="1:8" ht="27" customHeight="1">
      <c r="A502" s="28"/>
      <c r="B502" s="25"/>
      <c r="C502" s="25"/>
      <c r="D502" s="13" t="s">
        <v>334</v>
      </c>
      <c r="E502" s="3">
        <v>0</v>
      </c>
      <c r="F502" s="3">
        <v>0</v>
      </c>
      <c r="G502" s="3">
        <v>0</v>
      </c>
      <c r="H502" s="3">
        <f t="shared" si="37"/>
        <v>0</v>
      </c>
    </row>
    <row r="503" spans="1:8" ht="15.75" customHeight="1">
      <c r="A503" s="28"/>
      <c r="B503" s="25"/>
      <c r="C503" s="25"/>
      <c r="D503" s="13" t="s">
        <v>336</v>
      </c>
      <c r="E503" s="3">
        <v>0</v>
      </c>
      <c r="F503" s="3">
        <v>0</v>
      </c>
      <c r="G503" s="3">
        <v>0</v>
      </c>
      <c r="H503" s="3">
        <f t="shared" si="37"/>
        <v>0</v>
      </c>
    </row>
    <row r="504" spans="1:8" ht="29.25" customHeight="1">
      <c r="A504" s="28"/>
      <c r="B504" s="25"/>
      <c r="C504" s="25"/>
      <c r="D504" s="13" t="s">
        <v>335</v>
      </c>
      <c r="E504" s="3">
        <v>0</v>
      </c>
      <c r="F504" s="3">
        <v>0</v>
      </c>
      <c r="G504" s="3">
        <v>0</v>
      </c>
      <c r="H504" s="3">
        <f t="shared" si="37"/>
        <v>0</v>
      </c>
    </row>
    <row r="505" spans="1:8" ht="15.75" customHeight="1">
      <c r="A505" s="28"/>
      <c r="B505" s="25"/>
      <c r="C505" s="25" t="s">
        <v>259</v>
      </c>
      <c r="D505" s="13" t="s">
        <v>333</v>
      </c>
      <c r="E505" s="11">
        <v>0</v>
      </c>
      <c r="F505" s="11">
        <v>0</v>
      </c>
      <c r="G505" s="11">
        <v>0</v>
      </c>
      <c r="H505" s="3">
        <f t="shared" si="37"/>
        <v>0</v>
      </c>
    </row>
    <row r="506" spans="1:8" ht="36" customHeight="1">
      <c r="A506" s="28"/>
      <c r="B506" s="25"/>
      <c r="C506" s="25"/>
      <c r="D506" s="13" t="s">
        <v>362</v>
      </c>
      <c r="E506" s="44" t="s">
        <v>356</v>
      </c>
      <c r="F506" s="44"/>
      <c r="G506" s="44"/>
      <c r="H506" s="3">
        <f t="shared" si="37"/>
        <v>0</v>
      </c>
    </row>
    <row r="507" spans="1:8" ht="15.75" customHeight="1">
      <c r="A507" s="28"/>
      <c r="B507" s="25"/>
      <c r="C507" s="25"/>
      <c r="D507" s="13" t="s">
        <v>334</v>
      </c>
      <c r="E507" s="3">
        <v>0</v>
      </c>
      <c r="F507" s="3">
        <v>0</v>
      </c>
      <c r="G507" s="3">
        <v>0</v>
      </c>
      <c r="H507" s="3">
        <f t="shared" si="37"/>
        <v>0</v>
      </c>
    </row>
    <row r="508" spans="1:8" ht="16.5" customHeight="1">
      <c r="A508" s="28"/>
      <c r="B508" s="25"/>
      <c r="C508" s="25"/>
      <c r="D508" s="13" t="s">
        <v>336</v>
      </c>
      <c r="E508" s="3">
        <v>0</v>
      </c>
      <c r="F508" s="3">
        <v>0</v>
      </c>
      <c r="G508" s="3">
        <v>0</v>
      </c>
      <c r="H508" s="3">
        <f t="shared" si="37"/>
        <v>0</v>
      </c>
    </row>
    <row r="509" spans="1:8" ht="27.75" customHeight="1">
      <c r="A509" s="28"/>
      <c r="B509" s="25"/>
      <c r="C509" s="25"/>
      <c r="D509" s="13" t="s">
        <v>335</v>
      </c>
      <c r="E509" s="3">
        <v>0</v>
      </c>
      <c r="F509" s="3">
        <v>0</v>
      </c>
      <c r="G509" s="3">
        <v>0</v>
      </c>
      <c r="H509" s="3">
        <f t="shared" si="37"/>
        <v>0</v>
      </c>
    </row>
    <row r="510" spans="1:8" ht="15.75" customHeight="1">
      <c r="A510" s="28"/>
      <c r="B510" s="25" t="s">
        <v>242</v>
      </c>
      <c r="C510" s="25" t="s">
        <v>130</v>
      </c>
      <c r="D510" s="13" t="s">
        <v>333</v>
      </c>
      <c r="E510" s="11">
        <v>0</v>
      </c>
      <c r="F510" s="11">
        <v>0</v>
      </c>
      <c r="G510" s="11">
        <v>0</v>
      </c>
      <c r="H510" s="3">
        <f t="shared" si="37"/>
        <v>0</v>
      </c>
    </row>
    <row r="511" spans="1:8" ht="36.75" customHeight="1">
      <c r="A511" s="28"/>
      <c r="B511" s="25"/>
      <c r="C511" s="25"/>
      <c r="D511" s="13" t="s">
        <v>362</v>
      </c>
      <c r="E511" s="44" t="s">
        <v>356</v>
      </c>
      <c r="F511" s="44"/>
      <c r="G511" s="44"/>
      <c r="H511" s="3">
        <f t="shared" si="37"/>
        <v>0</v>
      </c>
    </row>
    <row r="512" spans="1:8" ht="26.25" customHeight="1">
      <c r="A512" s="28"/>
      <c r="B512" s="25"/>
      <c r="C512" s="25"/>
      <c r="D512" s="13" t="s">
        <v>334</v>
      </c>
      <c r="E512" s="3">
        <v>0</v>
      </c>
      <c r="F512" s="3">
        <v>0</v>
      </c>
      <c r="G512" s="3">
        <v>0</v>
      </c>
      <c r="H512" s="3">
        <f t="shared" si="37"/>
        <v>0</v>
      </c>
    </row>
    <row r="513" spans="1:8" ht="18" customHeight="1">
      <c r="A513" s="28"/>
      <c r="B513" s="25"/>
      <c r="C513" s="25"/>
      <c r="D513" s="13" t="s">
        <v>336</v>
      </c>
      <c r="E513" s="3">
        <v>0</v>
      </c>
      <c r="F513" s="3">
        <v>0</v>
      </c>
      <c r="G513" s="3">
        <v>0</v>
      </c>
      <c r="H513" s="3">
        <f t="shared" si="37"/>
        <v>0</v>
      </c>
    </row>
    <row r="514" spans="1:8" ht="26.25" customHeight="1">
      <c r="A514" s="28"/>
      <c r="B514" s="25"/>
      <c r="C514" s="25"/>
      <c r="D514" s="13" t="s">
        <v>335</v>
      </c>
      <c r="E514" s="3">
        <v>0</v>
      </c>
      <c r="F514" s="3">
        <v>0</v>
      </c>
      <c r="G514" s="3">
        <v>0</v>
      </c>
      <c r="H514" s="3">
        <f t="shared" si="37"/>
        <v>0</v>
      </c>
    </row>
    <row r="515" spans="1:8" ht="15.75" customHeight="1">
      <c r="A515" s="28"/>
      <c r="B515" s="25"/>
      <c r="C515" s="25" t="s">
        <v>159</v>
      </c>
      <c r="D515" s="13" t="s">
        <v>333</v>
      </c>
      <c r="E515" s="3">
        <f>SUM(E516:E519)</f>
        <v>122700</v>
      </c>
      <c r="F515" s="3">
        <f>SUM(F516:F519)</f>
        <v>43500</v>
      </c>
      <c r="G515" s="3">
        <f>SUM(G516:G519)</f>
        <v>74000</v>
      </c>
      <c r="H515" s="3">
        <f t="shared" si="37"/>
        <v>240200</v>
      </c>
    </row>
    <row r="516" spans="1:8" ht="30" customHeight="1">
      <c r="A516" s="28"/>
      <c r="B516" s="25"/>
      <c r="C516" s="25"/>
      <c r="D516" s="13" t="s">
        <v>362</v>
      </c>
      <c r="E516" s="3">
        <v>0</v>
      </c>
      <c r="F516" s="3">
        <v>0</v>
      </c>
      <c r="G516" s="3">
        <v>0</v>
      </c>
      <c r="H516" s="3">
        <f t="shared" si="37"/>
        <v>0</v>
      </c>
    </row>
    <row r="517" spans="1:8" ht="30" customHeight="1">
      <c r="A517" s="28"/>
      <c r="B517" s="25"/>
      <c r="C517" s="25"/>
      <c r="D517" s="13" t="s">
        <v>334</v>
      </c>
      <c r="E517" s="3">
        <v>0</v>
      </c>
      <c r="F517" s="3">
        <v>0</v>
      </c>
      <c r="G517" s="3">
        <v>0</v>
      </c>
      <c r="H517" s="3">
        <f t="shared" si="37"/>
        <v>0</v>
      </c>
    </row>
    <row r="518" spans="1:8" ht="16.5" customHeight="1">
      <c r="A518" s="28"/>
      <c r="B518" s="25"/>
      <c r="C518" s="25"/>
      <c r="D518" s="13" t="s">
        <v>336</v>
      </c>
      <c r="E518" s="3">
        <v>0</v>
      </c>
      <c r="F518" s="3">
        <v>0</v>
      </c>
      <c r="G518" s="3">
        <v>0</v>
      </c>
      <c r="H518" s="3">
        <f aca="true" t="shared" si="41" ref="H518:H580">SUM(E518:G518)</f>
        <v>0</v>
      </c>
    </row>
    <row r="519" spans="1:8" ht="27" customHeight="1">
      <c r="A519" s="28"/>
      <c r="B519" s="25"/>
      <c r="C519" s="25"/>
      <c r="D519" s="13" t="s">
        <v>335</v>
      </c>
      <c r="E519" s="23">
        <v>122700</v>
      </c>
      <c r="F519" s="23">
        <v>43500</v>
      </c>
      <c r="G519" s="23">
        <v>74000</v>
      </c>
      <c r="H519" s="3">
        <f t="shared" si="41"/>
        <v>240200</v>
      </c>
    </row>
    <row r="520" spans="1:8" ht="15.75" customHeight="1">
      <c r="A520" s="28"/>
      <c r="B520" s="25" t="s">
        <v>243</v>
      </c>
      <c r="C520" s="25" t="s">
        <v>260</v>
      </c>
      <c r="D520" s="13" t="s">
        <v>333</v>
      </c>
      <c r="E520" s="3">
        <f>SUM(E521:E524)</f>
        <v>3000</v>
      </c>
      <c r="F520" s="3">
        <f>SUM(F521:F524)</f>
        <v>2500</v>
      </c>
      <c r="G520" s="3">
        <f>SUM(G521:G524)</f>
        <v>3000</v>
      </c>
      <c r="H520" s="3">
        <f t="shared" si="41"/>
        <v>8500</v>
      </c>
    </row>
    <row r="521" spans="1:8" ht="30.75" customHeight="1">
      <c r="A521" s="28"/>
      <c r="B521" s="25"/>
      <c r="C521" s="25"/>
      <c r="D521" s="13" t="s">
        <v>362</v>
      </c>
      <c r="E521" s="3">
        <v>3000</v>
      </c>
      <c r="F521" s="3">
        <v>2500</v>
      </c>
      <c r="G521" s="3">
        <v>3000</v>
      </c>
      <c r="H521" s="3">
        <f t="shared" si="41"/>
        <v>8500</v>
      </c>
    </row>
    <row r="522" spans="1:8" ht="30.75" customHeight="1">
      <c r="A522" s="28"/>
      <c r="B522" s="25"/>
      <c r="C522" s="25"/>
      <c r="D522" s="13" t="s">
        <v>334</v>
      </c>
      <c r="E522" s="3">
        <v>0</v>
      </c>
      <c r="F522" s="3">
        <v>0</v>
      </c>
      <c r="G522" s="3">
        <v>0</v>
      </c>
      <c r="H522" s="3">
        <f t="shared" si="41"/>
        <v>0</v>
      </c>
    </row>
    <row r="523" spans="1:8" ht="18.75" customHeight="1">
      <c r="A523" s="28"/>
      <c r="B523" s="25"/>
      <c r="C523" s="25"/>
      <c r="D523" s="13" t="s">
        <v>336</v>
      </c>
      <c r="E523" s="3">
        <v>0</v>
      </c>
      <c r="F523" s="3">
        <v>0</v>
      </c>
      <c r="G523" s="3">
        <v>0</v>
      </c>
      <c r="H523" s="3">
        <f t="shared" si="41"/>
        <v>0</v>
      </c>
    </row>
    <row r="524" spans="1:8" ht="27" customHeight="1">
      <c r="A524" s="28"/>
      <c r="B524" s="25"/>
      <c r="C524" s="25"/>
      <c r="D524" s="13" t="s">
        <v>335</v>
      </c>
      <c r="E524" s="3">
        <v>0</v>
      </c>
      <c r="F524" s="3">
        <v>0</v>
      </c>
      <c r="G524" s="3">
        <v>0</v>
      </c>
      <c r="H524" s="3">
        <f t="shared" si="41"/>
        <v>0</v>
      </c>
    </row>
    <row r="525" spans="1:8" ht="15.75" customHeight="1">
      <c r="A525" s="28"/>
      <c r="B525" s="25" t="s">
        <v>244</v>
      </c>
      <c r="C525" s="25" t="s">
        <v>160</v>
      </c>
      <c r="D525" s="13" t="s">
        <v>333</v>
      </c>
      <c r="E525" s="3">
        <f>SUM(E526:E529)</f>
        <v>4634.8</v>
      </c>
      <c r="F525" s="3">
        <f>SUM(F526:F529)</f>
        <v>4553.8</v>
      </c>
      <c r="G525" s="3">
        <f>SUM(G526:G529)</f>
        <v>4502.8</v>
      </c>
      <c r="H525" s="3">
        <f t="shared" si="41"/>
        <v>13691.400000000001</v>
      </c>
    </row>
    <row r="526" spans="1:8" ht="30" customHeight="1">
      <c r="A526" s="28"/>
      <c r="B526" s="25"/>
      <c r="C526" s="25"/>
      <c r="D526" s="13" t="s">
        <v>362</v>
      </c>
      <c r="E526" s="3">
        <v>4634.8</v>
      </c>
      <c r="F526" s="3">
        <v>4553.8</v>
      </c>
      <c r="G526" s="3">
        <v>4502.8</v>
      </c>
      <c r="H526" s="3">
        <f t="shared" si="41"/>
        <v>13691.400000000001</v>
      </c>
    </row>
    <row r="527" spans="1:8" ht="30" customHeight="1">
      <c r="A527" s="28"/>
      <c r="B527" s="25"/>
      <c r="C527" s="25"/>
      <c r="D527" s="13" t="s">
        <v>334</v>
      </c>
      <c r="E527" s="3">
        <v>0</v>
      </c>
      <c r="F527" s="3">
        <v>0</v>
      </c>
      <c r="G527" s="3">
        <v>0</v>
      </c>
      <c r="H527" s="3">
        <f t="shared" si="41"/>
        <v>0</v>
      </c>
    </row>
    <row r="528" spans="1:8" ht="18.75" customHeight="1">
      <c r="A528" s="28"/>
      <c r="B528" s="25"/>
      <c r="C528" s="25"/>
      <c r="D528" s="13" t="s">
        <v>336</v>
      </c>
      <c r="E528" s="3">
        <v>0</v>
      </c>
      <c r="F528" s="3">
        <v>0</v>
      </c>
      <c r="G528" s="3">
        <v>0</v>
      </c>
      <c r="H528" s="3">
        <f t="shared" si="41"/>
        <v>0</v>
      </c>
    </row>
    <row r="529" spans="1:8" ht="27.75" customHeight="1">
      <c r="A529" s="28"/>
      <c r="B529" s="25"/>
      <c r="C529" s="25"/>
      <c r="D529" s="13" t="s">
        <v>335</v>
      </c>
      <c r="E529" s="3">
        <v>0</v>
      </c>
      <c r="F529" s="3">
        <v>0</v>
      </c>
      <c r="G529" s="3">
        <v>0</v>
      </c>
      <c r="H529" s="3">
        <f t="shared" si="41"/>
        <v>0</v>
      </c>
    </row>
    <row r="530" spans="1:8" ht="15.75" customHeight="1">
      <c r="A530" s="28"/>
      <c r="B530" s="25"/>
      <c r="C530" s="25" t="s">
        <v>161</v>
      </c>
      <c r="D530" s="13" t="s">
        <v>333</v>
      </c>
      <c r="E530" s="3">
        <f>SUM(E531:E534)</f>
        <v>5010</v>
      </c>
      <c r="F530" s="3">
        <f>SUM(F531:F534)</f>
        <v>5460</v>
      </c>
      <c r="G530" s="3">
        <f>SUM(G531:G534)</f>
        <v>5728</v>
      </c>
      <c r="H530" s="3">
        <f t="shared" si="41"/>
        <v>16198</v>
      </c>
    </row>
    <row r="531" spans="1:8" ht="28.5" customHeight="1">
      <c r="A531" s="28"/>
      <c r="B531" s="25"/>
      <c r="C531" s="25"/>
      <c r="D531" s="13" t="s">
        <v>362</v>
      </c>
      <c r="E531" s="3">
        <v>5010</v>
      </c>
      <c r="F531" s="3">
        <v>5460</v>
      </c>
      <c r="G531" s="3">
        <v>5728</v>
      </c>
      <c r="H531" s="3">
        <f t="shared" si="41"/>
        <v>16198</v>
      </c>
    </row>
    <row r="532" spans="1:8" ht="25.5" customHeight="1">
      <c r="A532" s="28"/>
      <c r="B532" s="25"/>
      <c r="C532" s="25"/>
      <c r="D532" s="13" t="s">
        <v>334</v>
      </c>
      <c r="E532" s="3">
        <v>0</v>
      </c>
      <c r="F532" s="3">
        <v>0</v>
      </c>
      <c r="G532" s="3">
        <v>0</v>
      </c>
      <c r="H532" s="3">
        <f t="shared" si="41"/>
        <v>0</v>
      </c>
    </row>
    <row r="533" spans="1:8" ht="15.75" customHeight="1">
      <c r="A533" s="28"/>
      <c r="B533" s="25"/>
      <c r="C533" s="25"/>
      <c r="D533" s="13" t="s">
        <v>336</v>
      </c>
      <c r="E533" s="3">
        <v>0</v>
      </c>
      <c r="F533" s="3">
        <v>0</v>
      </c>
      <c r="G533" s="3">
        <v>0</v>
      </c>
      <c r="H533" s="3">
        <f t="shared" si="41"/>
        <v>0</v>
      </c>
    </row>
    <row r="534" spans="1:8" ht="28.5" customHeight="1">
      <c r="A534" s="28"/>
      <c r="B534" s="25"/>
      <c r="C534" s="25"/>
      <c r="D534" s="13" t="s">
        <v>335</v>
      </c>
      <c r="E534" s="3">
        <v>0</v>
      </c>
      <c r="F534" s="3">
        <v>0</v>
      </c>
      <c r="G534" s="3">
        <v>0</v>
      </c>
      <c r="H534" s="3">
        <f t="shared" si="41"/>
        <v>0</v>
      </c>
    </row>
    <row r="535" spans="1:8" ht="15.75" customHeight="1">
      <c r="A535" s="28"/>
      <c r="B535" s="25" t="s">
        <v>245</v>
      </c>
      <c r="C535" s="25" t="s">
        <v>162</v>
      </c>
      <c r="D535" s="13" t="s">
        <v>333</v>
      </c>
      <c r="E535" s="11">
        <v>0</v>
      </c>
      <c r="F535" s="11">
        <v>0</v>
      </c>
      <c r="G535" s="11">
        <v>0</v>
      </c>
      <c r="H535" s="3">
        <f t="shared" si="41"/>
        <v>0</v>
      </c>
    </row>
    <row r="536" spans="1:8" ht="38.25" customHeight="1">
      <c r="A536" s="28"/>
      <c r="B536" s="25"/>
      <c r="C536" s="25"/>
      <c r="D536" s="13" t="s">
        <v>362</v>
      </c>
      <c r="E536" s="44" t="s">
        <v>356</v>
      </c>
      <c r="F536" s="44"/>
      <c r="G536" s="44"/>
      <c r="H536" s="3">
        <f t="shared" si="41"/>
        <v>0</v>
      </c>
    </row>
    <row r="537" spans="1:8" ht="26.25" customHeight="1">
      <c r="A537" s="28"/>
      <c r="B537" s="25"/>
      <c r="C537" s="25"/>
      <c r="D537" s="13" t="s">
        <v>334</v>
      </c>
      <c r="E537" s="3">
        <v>0</v>
      </c>
      <c r="F537" s="3">
        <v>0</v>
      </c>
      <c r="G537" s="3">
        <v>0</v>
      </c>
      <c r="H537" s="3">
        <f t="shared" si="41"/>
        <v>0</v>
      </c>
    </row>
    <row r="538" spans="1:8" ht="15" customHeight="1">
      <c r="A538" s="28"/>
      <c r="B538" s="25"/>
      <c r="C538" s="25"/>
      <c r="D538" s="13" t="s">
        <v>336</v>
      </c>
      <c r="E538" s="3">
        <v>0</v>
      </c>
      <c r="F538" s="3">
        <v>0</v>
      </c>
      <c r="G538" s="3">
        <v>0</v>
      </c>
      <c r="H538" s="3">
        <f t="shared" si="41"/>
        <v>0</v>
      </c>
    </row>
    <row r="539" spans="1:8" ht="15" customHeight="1">
      <c r="A539" s="28"/>
      <c r="B539" s="25"/>
      <c r="C539" s="25"/>
      <c r="D539" s="18" t="s">
        <v>335</v>
      </c>
      <c r="E539" s="3">
        <v>0</v>
      </c>
      <c r="F539" s="3">
        <v>0</v>
      </c>
      <c r="G539" s="3">
        <v>0</v>
      </c>
      <c r="H539" s="3">
        <f t="shared" si="41"/>
        <v>0</v>
      </c>
    </row>
    <row r="540" spans="1:8" ht="15.75" customHeight="1">
      <c r="A540" s="28"/>
      <c r="B540" s="25" t="s">
        <v>246</v>
      </c>
      <c r="C540" s="25" t="s">
        <v>163</v>
      </c>
      <c r="D540" s="13" t="s">
        <v>333</v>
      </c>
      <c r="E540" s="11">
        <v>0</v>
      </c>
      <c r="F540" s="11">
        <v>0</v>
      </c>
      <c r="G540" s="11">
        <v>0</v>
      </c>
      <c r="H540" s="3">
        <f t="shared" si="41"/>
        <v>0</v>
      </c>
    </row>
    <row r="541" spans="1:8" ht="39" customHeight="1">
      <c r="A541" s="28"/>
      <c r="B541" s="25"/>
      <c r="C541" s="25"/>
      <c r="D541" s="13" t="s">
        <v>362</v>
      </c>
      <c r="E541" s="44" t="s">
        <v>356</v>
      </c>
      <c r="F541" s="44"/>
      <c r="G541" s="44"/>
      <c r="H541" s="3">
        <f t="shared" si="41"/>
        <v>0</v>
      </c>
    </row>
    <row r="542" spans="1:8" ht="28.5" customHeight="1">
      <c r="A542" s="28"/>
      <c r="B542" s="25"/>
      <c r="C542" s="25"/>
      <c r="D542" s="13" t="s">
        <v>334</v>
      </c>
      <c r="E542" s="3">
        <v>0</v>
      </c>
      <c r="F542" s="3">
        <v>0</v>
      </c>
      <c r="G542" s="3">
        <v>0</v>
      </c>
      <c r="H542" s="3">
        <f t="shared" si="41"/>
        <v>0</v>
      </c>
    </row>
    <row r="543" spans="1:8" ht="16.5" customHeight="1">
      <c r="A543" s="28"/>
      <c r="B543" s="25"/>
      <c r="C543" s="25"/>
      <c r="D543" s="13" t="s">
        <v>336</v>
      </c>
      <c r="E543" s="3">
        <v>0</v>
      </c>
      <c r="F543" s="3">
        <v>0</v>
      </c>
      <c r="G543" s="3">
        <v>0</v>
      </c>
      <c r="H543" s="3">
        <f t="shared" si="41"/>
        <v>0</v>
      </c>
    </row>
    <row r="544" spans="1:8" s="6" customFormat="1" ht="15" customHeight="1">
      <c r="A544" s="28"/>
      <c r="B544" s="25"/>
      <c r="C544" s="25"/>
      <c r="D544" s="18" t="s">
        <v>335</v>
      </c>
      <c r="E544" s="3">
        <v>0</v>
      </c>
      <c r="F544" s="3">
        <v>0</v>
      </c>
      <c r="G544" s="3">
        <v>0</v>
      </c>
      <c r="H544" s="3">
        <f t="shared" si="41"/>
        <v>0</v>
      </c>
    </row>
    <row r="545" spans="1:8" s="6" customFormat="1" ht="15.75" customHeight="1">
      <c r="A545" s="28"/>
      <c r="B545" s="25" t="s">
        <v>247</v>
      </c>
      <c r="C545" s="25" t="s">
        <v>164</v>
      </c>
      <c r="D545" s="13" t="s">
        <v>333</v>
      </c>
      <c r="E545" s="3">
        <f>SUM(E546:E549)</f>
        <v>15236.3</v>
      </c>
      <c r="F545" s="11">
        <v>16085.1</v>
      </c>
      <c r="G545" s="11">
        <v>18176.2</v>
      </c>
      <c r="H545" s="3">
        <f t="shared" si="41"/>
        <v>49497.600000000006</v>
      </c>
    </row>
    <row r="546" spans="1:8" s="6" customFormat="1" ht="27" customHeight="1">
      <c r="A546" s="28"/>
      <c r="B546" s="25"/>
      <c r="C546" s="25"/>
      <c r="D546" s="13" t="s">
        <v>362</v>
      </c>
      <c r="E546" s="23">
        <v>15236.3</v>
      </c>
      <c r="F546" s="23">
        <v>16085.1</v>
      </c>
      <c r="G546" s="23">
        <v>18176.2</v>
      </c>
      <c r="H546" s="3">
        <f t="shared" si="41"/>
        <v>49497.600000000006</v>
      </c>
    </row>
    <row r="547" spans="1:8" s="6" customFormat="1" ht="27.75" customHeight="1">
      <c r="A547" s="28"/>
      <c r="B547" s="25"/>
      <c r="C547" s="25"/>
      <c r="D547" s="13" t="s">
        <v>334</v>
      </c>
      <c r="E547" s="3">
        <v>0</v>
      </c>
      <c r="F547" s="3">
        <v>0</v>
      </c>
      <c r="G547" s="3">
        <v>0</v>
      </c>
      <c r="H547" s="3">
        <f t="shared" si="41"/>
        <v>0</v>
      </c>
    </row>
    <row r="548" spans="1:8" s="6" customFormat="1" ht="15" customHeight="1">
      <c r="A548" s="28"/>
      <c r="B548" s="25"/>
      <c r="C548" s="25"/>
      <c r="D548" s="13" t="s">
        <v>336</v>
      </c>
      <c r="E548" s="3">
        <v>0</v>
      </c>
      <c r="F548" s="3">
        <v>0</v>
      </c>
      <c r="G548" s="3">
        <v>0</v>
      </c>
      <c r="H548" s="3">
        <f t="shared" si="41"/>
        <v>0</v>
      </c>
    </row>
    <row r="549" spans="1:8" ht="15" customHeight="1">
      <c r="A549" s="28"/>
      <c r="B549" s="25"/>
      <c r="C549" s="25"/>
      <c r="D549" s="18" t="s">
        <v>335</v>
      </c>
      <c r="E549" s="3">
        <v>0</v>
      </c>
      <c r="F549" s="3">
        <v>0</v>
      </c>
      <c r="G549" s="3">
        <v>0</v>
      </c>
      <c r="H549" s="3">
        <f t="shared" si="41"/>
        <v>0</v>
      </c>
    </row>
    <row r="550" spans="1:8" ht="15.75" customHeight="1">
      <c r="A550" s="29" t="s">
        <v>73</v>
      </c>
      <c r="B550" s="26" t="s">
        <v>74</v>
      </c>
      <c r="C550" s="26"/>
      <c r="D550" s="14" t="s">
        <v>333</v>
      </c>
      <c r="E550" s="10">
        <f aca="true" t="shared" si="42" ref="E550:G554">E555+E560+E565+E570+E575</f>
        <v>642286.4</v>
      </c>
      <c r="F550" s="10">
        <f t="shared" si="42"/>
        <v>237606.4</v>
      </c>
      <c r="G550" s="10">
        <f t="shared" si="42"/>
        <v>32719.1</v>
      </c>
      <c r="H550" s="9">
        <f t="shared" si="41"/>
        <v>912611.9</v>
      </c>
    </row>
    <row r="551" spans="1:8" ht="27" customHeight="1">
      <c r="A551" s="29"/>
      <c r="B551" s="26"/>
      <c r="C551" s="26"/>
      <c r="D551" s="14" t="s">
        <v>362</v>
      </c>
      <c r="E551" s="10">
        <f t="shared" si="42"/>
        <v>16651.4</v>
      </c>
      <c r="F551" s="10">
        <f t="shared" si="42"/>
        <v>6558.4</v>
      </c>
      <c r="G551" s="10">
        <f t="shared" si="42"/>
        <v>1504.1</v>
      </c>
      <c r="H551" s="9">
        <f>SUM(E551:G551)</f>
        <v>24713.9</v>
      </c>
    </row>
    <row r="552" spans="1:8" ht="29.25" customHeight="1">
      <c r="A552" s="29"/>
      <c r="B552" s="26"/>
      <c r="C552" s="26"/>
      <c r="D552" s="14" t="s">
        <v>334</v>
      </c>
      <c r="E552" s="10">
        <f t="shared" si="42"/>
        <v>16040</v>
      </c>
      <c r="F552" s="10">
        <f t="shared" si="42"/>
        <v>5922</v>
      </c>
      <c r="G552" s="10">
        <f t="shared" si="42"/>
        <v>799</v>
      </c>
      <c r="H552" s="9">
        <f>SUM(E552:G552)</f>
        <v>22761</v>
      </c>
    </row>
    <row r="553" spans="1:8" ht="15.75" customHeight="1">
      <c r="A553" s="29"/>
      <c r="B553" s="26"/>
      <c r="C553" s="26"/>
      <c r="D553" s="14" t="s">
        <v>336</v>
      </c>
      <c r="E553" s="10">
        <f t="shared" si="42"/>
        <v>609535</v>
      </c>
      <c r="F553" s="10">
        <f t="shared" si="42"/>
        <v>225061</v>
      </c>
      <c r="G553" s="10">
        <f t="shared" si="42"/>
        <v>30346</v>
      </c>
      <c r="H553" s="9">
        <f>SUM(E553:G553)</f>
        <v>864942</v>
      </c>
    </row>
    <row r="554" spans="1:8" ht="25.5" customHeight="1">
      <c r="A554" s="29"/>
      <c r="B554" s="26"/>
      <c r="C554" s="26"/>
      <c r="D554" s="14" t="s">
        <v>335</v>
      </c>
      <c r="E554" s="10">
        <f t="shared" si="42"/>
        <v>60</v>
      </c>
      <c r="F554" s="10">
        <f t="shared" si="42"/>
        <v>65</v>
      </c>
      <c r="G554" s="10">
        <f t="shared" si="42"/>
        <v>70</v>
      </c>
      <c r="H554" s="9">
        <f>SUM(E554:G554)</f>
        <v>195</v>
      </c>
    </row>
    <row r="555" spans="1:8" ht="15.75" customHeight="1">
      <c r="A555" s="28"/>
      <c r="B555" s="25" t="s">
        <v>248</v>
      </c>
      <c r="C555" s="25" t="s">
        <v>149</v>
      </c>
      <c r="D555" s="13" t="s">
        <v>333</v>
      </c>
      <c r="E555" s="3">
        <f>SUM(E556:E559)</f>
        <v>275</v>
      </c>
      <c r="F555" s="3">
        <f>SUM(F556:F559)</f>
        <v>300</v>
      </c>
      <c r="G555" s="3">
        <f>SUM(G556:G559)</f>
        <v>325</v>
      </c>
      <c r="H555" s="3">
        <f t="shared" si="41"/>
        <v>900</v>
      </c>
    </row>
    <row r="556" spans="1:8" ht="25.5" customHeight="1">
      <c r="A556" s="28"/>
      <c r="B556" s="25"/>
      <c r="C556" s="25"/>
      <c r="D556" s="13" t="s">
        <v>362</v>
      </c>
      <c r="E556" s="23">
        <v>275</v>
      </c>
      <c r="F556" s="23">
        <v>300</v>
      </c>
      <c r="G556" s="23">
        <v>325</v>
      </c>
      <c r="H556" s="3">
        <f t="shared" si="41"/>
        <v>900</v>
      </c>
    </row>
    <row r="557" spans="1:8" ht="26.25" customHeight="1">
      <c r="A557" s="28"/>
      <c r="B557" s="25"/>
      <c r="C557" s="25"/>
      <c r="D557" s="13" t="s">
        <v>334</v>
      </c>
      <c r="E557" s="3">
        <v>0</v>
      </c>
      <c r="F557" s="3">
        <v>0</v>
      </c>
      <c r="G557" s="3">
        <v>0</v>
      </c>
      <c r="H557" s="3">
        <f t="shared" si="41"/>
        <v>0</v>
      </c>
    </row>
    <row r="558" spans="1:8" ht="15" customHeight="1">
      <c r="A558" s="28"/>
      <c r="B558" s="25"/>
      <c r="C558" s="25"/>
      <c r="D558" s="13" t="s">
        <v>336</v>
      </c>
      <c r="E558" s="3">
        <v>0</v>
      </c>
      <c r="F558" s="3">
        <v>0</v>
      </c>
      <c r="G558" s="3">
        <v>0</v>
      </c>
      <c r="H558" s="3">
        <f t="shared" si="41"/>
        <v>0</v>
      </c>
    </row>
    <row r="559" spans="1:8" ht="26.25" customHeight="1">
      <c r="A559" s="28"/>
      <c r="B559" s="25"/>
      <c r="C559" s="25"/>
      <c r="D559" s="13" t="s">
        <v>335</v>
      </c>
      <c r="E559" s="3">
        <v>0</v>
      </c>
      <c r="F559" s="3">
        <v>0</v>
      </c>
      <c r="G559" s="3">
        <v>0</v>
      </c>
      <c r="H559" s="3">
        <f t="shared" si="41"/>
        <v>0</v>
      </c>
    </row>
    <row r="560" spans="1:8" ht="15" customHeight="1">
      <c r="A560" s="28"/>
      <c r="B560" s="25"/>
      <c r="C560" s="25" t="s">
        <v>150</v>
      </c>
      <c r="D560" s="13" t="s">
        <v>333</v>
      </c>
      <c r="E560" s="3">
        <f>SUM(E561:E564)</f>
        <v>60</v>
      </c>
      <c r="F560" s="3">
        <f>SUM(F561:F564)</f>
        <v>65</v>
      </c>
      <c r="G560" s="3">
        <f>SUM(G561:G564)</f>
        <v>70</v>
      </c>
      <c r="H560" s="3">
        <f t="shared" si="41"/>
        <v>195</v>
      </c>
    </row>
    <row r="561" spans="1:8" ht="26.25" customHeight="1">
      <c r="A561" s="28"/>
      <c r="B561" s="25"/>
      <c r="C561" s="25"/>
      <c r="D561" s="13" t="s">
        <v>362</v>
      </c>
      <c r="E561" s="3">
        <v>0</v>
      </c>
      <c r="F561" s="3">
        <v>0</v>
      </c>
      <c r="G561" s="3">
        <v>0</v>
      </c>
      <c r="H561" s="3">
        <f t="shared" si="41"/>
        <v>0</v>
      </c>
    </row>
    <row r="562" spans="1:8" ht="28.5" customHeight="1">
      <c r="A562" s="28"/>
      <c r="B562" s="25"/>
      <c r="C562" s="25"/>
      <c r="D562" s="13" t="s">
        <v>334</v>
      </c>
      <c r="E562" s="3">
        <v>0</v>
      </c>
      <c r="F562" s="3">
        <v>0</v>
      </c>
      <c r="G562" s="3">
        <v>0</v>
      </c>
      <c r="H562" s="3">
        <f t="shared" si="41"/>
        <v>0</v>
      </c>
    </row>
    <row r="563" spans="1:8" ht="15.75" customHeight="1">
      <c r="A563" s="28"/>
      <c r="B563" s="25"/>
      <c r="C563" s="25"/>
      <c r="D563" s="13" t="s">
        <v>336</v>
      </c>
      <c r="E563" s="3">
        <v>0</v>
      </c>
      <c r="F563" s="3">
        <v>0</v>
      </c>
      <c r="G563" s="3">
        <v>0</v>
      </c>
      <c r="H563" s="3">
        <f t="shared" si="41"/>
        <v>0</v>
      </c>
    </row>
    <row r="564" spans="1:8" ht="30.75" customHeight="1">
      <c r="A564" s="28"/>
      <c r="B564" s="25"/>
      <c r="C564" s="25"/>
      <c r="D564" s="13" t="s">
        <v>335</v>
      </c>
      <c r="E564" s="23">
        <v>60</v>
      </c>
      <c r="F564" s="23">
        <v>65</v>
      </c>
      <c r="G564" s="23">
        <v>70</v>
      </c>
      <c r="H564" s="3">
        <f t="shared" si="41"/>
        <v>195</v>
      </c>
    </row>
    <row r="565" spans="1:8" ht="15" customHeight="1">
      <c r="A565" s="28"/>
      <c r="B565" s="25"/>
      <c r="C565" s="25" t="s">
        <v>151</v>
      </c>
      <c r="D565" s="13" t="s">
        <v>333</v>
      </c>
      <c r="E565" s="3">
        <f>SUM(E566:E569)</f>
        <v>104.9</v>
      </c>
      <c r="F565" s="3">
        <f>SUM(F566:F569)</f>
        <v>104.9</v>
      </c>
      <c r="G565" s="3">
        <f>SUM(G566:G569)</f>
        <v>118.5</v>
      </c>
      <c r="H565" s="3">
        <f t="shared" si="41"/>
        <v>328.3</v>
      </c>
    </row>
    <row r="566" spans="1:8" ht="25.5" customHeight="1">
      <c r="A566" s="28"/>
      <c r="B566" s="25"/>
      <c r="C566" s="25"/>
      <c r="D566" s="13" t="s">
        <v>362</v>
      </c>
      <c r="E566" s="3">
        <v>104.9</v>
      </c>
      <c r="F566" s="3">
        <v>104.9</v>
      </c>
      <c r="G566" s="3">
        <v>118.5</v>
      </c>
      <c r="H566" s="3">
        <f t="shared" si="41"/>
        <v>328.3</v>
      </c>
    </row>
    <row r="567" spans="1:8" ht="25.5" customHeight="1">
      <c r="A567" s="28"/>
      <c r="B567" s="25"/>
      <c r="C567" s="25"/>
      <c r="D567" s="13" t="s">
        <v>334</v>
      </c>
      <c r="E567" s="3">
        <v>0</v>
      </c>
      <c r="F567" s="3">
        <v>0</v>
      </c>
      <c r="G567" s="3">
        <v>0</v>
      </c>
      <c r="H567" s="3">
        <f t="shared" si="41"/>
        <v>0</v>
      </c>
    </row>
    <row r="568" spans="1:8" ht="15" customHeight="1">
      <c r="A568" s="28"/>
      <c r="B568" s="25"/>
      <c r="C568" s="25"/>
      <c r="D568" s="13" t="s">
        <v>336</v>
      </c>
      <c r="E568" s="3">
        <v>0</v>
      </c>
      <c r="F568" s="3">
        <v>0</v>
      </c>
      <c r="G568" s="3">
        <v>0</v>
      </c>
      <c r="H568" s="3">
        <f t="shared" si="41"/>
        <v>0</v>
      </c>
    </row>
    <row r="569" spans="1:8" s="6" customFormat="1" ht="26.25" customHeight="1">
      <c r="A569" s="28"/>
      <c r="B569" s="25"/>
      <c r="C569" s="25"/>
      <c r="D569" s="13" t="s">
        <v>335</v>
      </c>
      <c r="E569" s="3">
        <v>0</v>
      </c>
      <c r="F569" s="3">
        <v>0</v>
      </c>
      <c r="G569" s="3">
        <v>0</v>
      </c>
      <c r="H569" s="3">
        <f t="shared" si="41"/>
        <v>0</v>
      </c>
    </row>
    <row r="570" spans="1:8" s="6" customFormat="1" ht="15" customHeight="1">
      <c r="A570" s="28"/>
      <c r="B570" s="25"/>
      <c r="C570" s="25" t="s">
        <v>152</v>
      </c>
      <c r="D570" s="13" t="s">
        <v>333</v>
      </c>
      <c r="E570" s="3">
        <f>SUM(E571:E574)</f>
        <v>231.5</v>
      </c>
      <c r="F570" s="3">
        <f>SUM(F571:F574)</f>
        <v>231.5</v>
      </c>
      <c r="G570" s="3">
        <f>SUM(G571:G574)</f>
        <v>261.6</v>
      </c>
      <c r="H570" s="3">
        <f t="shared" si="41"/>
        <v>724.6</v>
      </c>
    </row>
    <row r="571" spans="1:8" s="6" customFormat="1" ht="25.5" customHeight="1">
      <c r="A571" s="28"/>
      <c r="B571" s="25"/>
      <c r="C571" s="25"/>
      <c r="D571" s="13" t="s">
        <v>362</v>
      </c>
      <c r="E571" s="23">
        <v>231.5</v>
      </c>
      <c r="F571" s="23">
        <v>231.5</v>
      </c>
      <c r="G571" s="23">
        <v>261.6</v>
      </c>
      <c r="H571" s="3">
        <f t="shared" si="41"/>
        <v>724.6</v>
      </c>
    </row>
    <row r="572" spans="1:8" s="6" customFormat="1" ht="25.5" customHeight="1">
      <c r="A572" s="28"/>
      <c r="B572" s="25"/>
      <c r="C572" s="25"/>
      <c r="D572" s="13" t="s">
        <v>334</v>
      </c>
      <c r="E572" s="3">
        <v>0</v>
      </c>
      <c r="F572" s="3">
        <v>0</v>
      </c>
      <c r="G572" s="3">
        <v>0</v>
      </c>
      <c r="H572" s="3">
        <f t="shared" si="41"/>
        <v>0</v>
      </c>
    </row>
    <row r="573" spans="1:8" s="6" customFormat="1" ht="17.25" customHeight="1">
      <c r="A573" s="28"/>
      <c r="B573" s="25"/>
      <c r="C573" s="25"/>
      <c r="D573" s="13" t="s">
        <v>336</v>
      </c>
      <c r="E573" s="3">
        <v>0</v>
      </c>
      <c r="F573" s="3">
        <v>0</v>
      </c>
      <c r="G573" s="3">
        <v>0</v>
      </c>
      <c r="H573" s="3">
        <f t="shared" si="41"/>
        <v>0</v>
      </c>
    </row>
    <row r="574" spans="1:8" s="6" customFormat="1" ht="28.5" customHeight="1">
      <c r="A574" s="28"/>
      <c r="B574" s="25"/>
      <c r="C574" s="25"/>
      <c r="D574" s="13" t="s">
        <v>335</v>
      </c>
      <c r="E574" s="3">
        <v>0</v>
      </c>
      <c r="F574" s="3">
        <v>0</v>
      </c>
      <c r="G574" s="3">
        <v>0</v>
      </c>
      <c r="H574" s="3">
        <f t="shared" si="41"/>
        <v>0</v>
      </c>
    </row>
    <row r="575" spans="1:8" s="6" customFormat="1" ht="15" customHeight="1">
      <c r="A575" s="28"/>
      <c r="B575" s="25"/>
      <c r="C575" s="25" t="s">
        <v>249</v>
      </c>
      <c r="D575" s="13" t="s">
        <v>333</v>
      </c>
      <c r="E575" s="3">
        <f>SUM(E576:E579)</f>
        <v>641615</v>
      </c>
      <c r="F575" s="3">
        <f>SUM(F576:F579)</f>
        <v>236905</v>
      </c>
      <c r="G575" s="3">
        <f>SUM(G576:G579)</f>
        <v>31944</v>
      </c>
      <c r="H575" s="3">
        <f t="shared" si="41"/>
        <v>910464</v>
      </c>
    </row>
    <row r="576" spans="1:8" s="6" customFormat="1" ht="25.5" customHeight="1">
      <c r="A576" s="28"/>
      <c r="B576" s="25"/>
      <c r="C576" s="25"/>
      <c r="D576" s="13" t="s">
        <v>362</v>
      </c>
      <c r="E576" s="3">
        <v>16040</v>
      </c>
      <c r="F576" s="3">
        <v>5922</v>
      </c>
      <c r="G576" s="3">
        <v>799</v>
      </c>
      <c r="H576" s="3">
        <f t="shared" si="41"/>
        <v>22761</v>
      </c>
    </row>
    <row r="577" spans="1:8" s="6" customFormat="1" ht="25.5" customHeight="1">
      <c r="A577" s="28"/>
      <c r="B577" s="25"/>
      <c r="C577" s="25"/>
      <c r="D577" s="13" t="s">
        <v>334</v>
      </c>
      <c r="E577" s="3">
        <v>16040</v>
      </c>
      <c r="F577" s="3">
        <v>5922</v>
      </c>
      <c r="G577" s="3">
        <v>799</v>
      </c>
      <c r="H577" s="3">
        <f t="shared" si="41"/>
        <v>22761</v>
      </c>
    </row>
    <row r="578" spans="1:8" s="6" customFormat="1" ht="15.75" customHeight="1">
      <c r="A578" s="28"/>
      <c r="B578" s="25"/>
      <c r="C578" s="25"/>
      <c r="D578" s="13" t="s">
        <v>336</v>
      </c>
      <c r="E578" s="3">
        <v>609535</v>
      </c>
      <c r="F578" s="3">
        <v>225061</v>
      </c>
      <c r="G578" s="3">
        <v>30346</v>
      </c>
      <c r="H578" s="3">
        <f t="shared" si="41"/>
        <v>864942</v>
      </c>
    </row>
    <row r="579" spans="1:8" s="6" customFormat="1" ht="28.5" customHeight="1">
      <c r="A579" s="28"/>
      <c r="B579" s="25"/>
      <c r="C579" s="25"/>
      <c r="D579" s="13" t="s">
        <v>335</v>
      </c>
      <c r="E579" s="3">
        <v>0</v>
      </c>
      <c r="F579" s="3">
        <v>0</v>
      </c>
      <c r="G579" s="3">
        <v>0</v>
      </c>
      <c r="H579" s="3">
        <f t="shared" si="41"/>
        <v>0</v>
      </c>
    </row>
    <row r="580" spans="1:8" s="6" customFormat="1" ht="15" customHeight="1">
      <c r="A580" s="29" t="s">
        <v>75</v>
      </c>
      <c r="B580" s="26" t="s">
        <v>76</v>
      </c>
      <c r="C580" s="26"/>
      <c r="D580" s="14" t="s">
        <v>333</v>
      </c>
      <c r="E580" s="10">
        <f aca="true" t="shared" si="43" ref="E580:G584">E585+E590+E595+E600+E605</f>
        <v>13173</v>
      </c>
      <c r="F580" s="10">
        <f t="shared" si="43"/>
        <v>14640</v>
      </c>
      <c r="G580" s="10">
        <f t="shared" si="43"/>
        <v>16236.7</v>
      </c>
      <c r="H580" s="9">
        <f t="shared" si="41"/>
        <v>44049.7</v>
      </c>
    </row>
    <row r="581" spans="1:8" s="6" customFormat="1" ht="27" customHeight="1">
      <c r="A581" s="29"/>
      <c r="B581" s="26"/>
      <c r="C581" s="26"/>
      <c r="D581" s="14" t="s">
        <v>362</v>
      </c>
      <c r="E581" s="10">
        <f t="shared" si="43"/>
        <v>12281</v>
      </c>
      <c r="F581" s="10">
        <f t="shared" si="43"/>
        <v>13704</v>
      </c>
      <c r="G581" s="10">
        <f t="shared" si="43"/>
        <v>15254.7</v>
      </c>
      <c r="H581" s="9">
        <f>SUM(E581:G581)</f>
        <v>41239.7</v>
      </c>
    </row>
    <row r="582" spans="1:8" s="6" customFormat="1" ht="25.5" customHeight="1">
      <c r="A582" s="29"/>
      <c r="B582" s="26"/>
      <c r="C582" s="26"/>
      <c r="D582" s="14" t="s">
        <v>334</v>
      </c>
      <c r="E582" s="10">
        <f t="shared" si="43"/>
        <v>0</v>
      </c>
      <c r="F582" s="10">
        <f t="shared" si="43"/>
        <v>0</v>
      </c>
      <c r="G582" s="10">
        <f t="shared" si="43"/>
        <v>0</v>
      </c>
      <c r="H582" s="9">
        <f>SUM(E582:G582)</f>
        <v>0</v>
      </c>
    </row>
    <row r="583" spans="1:8" s="6" customFormat="1" ht="15.75" customHeight="1">
      <c r="A583" s="29"/>
      <c r="B583" s="26"/>
      <c r="C583" s="26"/>
      <c r="D583" s="14" t="s">
        <v>336</v>
      </c>
      <c r="E583" s="10">
        <f t="shared" si="43"/>
        <v>0</v>
      </c>
      <c r="F583" s="10">
        <f t="shared" si="43"/>
        <v>0</v>
      </c>
      <c r="G583" s="10">
        <f t="shared" si="43"/>
        <v>0</v>
      </c>
      <c r="H583" s="9">
        <f>SUM(E583:G583)</f>
        <v>0</v>
      </c>
    </row>
    <row r="584" spans="1:8" ht="27" customHeight="1">
      <c r="A584" s="29"/>
      <c r="B584" s="26"/>
      <c r="C584" s="26"/>
      <c r="D584" s="14" t="s">
        <v>335</v>
      </c>
      <c r="E584" s="10">
        <f t="shared" si="43"/>
        <v>892</v>
      </c>
      <c r="F584" s="10">
        <f t="shared" si="43"/>
        <v>936</v>
      </c>
      <c r="G584" s="10">
        <f t="shared" si="43"/>
        <v>982</v>
      </c>
      <c r="H584" s="9">
        <f>SUM(E584:G584)</f>
        <v>2810</v>
      </c>
    </row>
    <row r="585" spans="1:8" ht="15" customHeight="1">
      <c r="A585" s="28"/>
      <c r="B585" s="25" t="s">
        <v>250</v>
      </c>
      <c r="C585" s="25" t="s">
        <v>261</v>
      </c>
      <c r="D585" s="13" t="s">
        <v>333</v>
      </c>
      <c r="E585" s="3">
        <f>SUM(E586:E589)</f>
        <v>0</v>
      </c>
      <c r="F585" s="3">
        <f>SUM(F586:F589)</f>
        <v>0</v>
      </c>
      <c r="G585" s="3">
        <f>SUM(G586:G589)</f>
        <v>0</v>
      </c>
      <c r="H585" s="3">
        <f aca="true" t="shared" si="44" ref="H585:H645">SUM(E585:G585)</f>
        <v>0</v>
      </c>
    </row>
    <row r="586" spans="1:8" ht="26.25" customHeight="1">
      <c r="A586" s="28"/>
      <c r="B586" s="25"/>
      <c r="C586" s="25"/>
      <c r="D586" s="13" t="s">
        <v>362</v>
      </c>
      <c r="E586" s="3">
        <v>0</v>
      </c>
      <c r="F586" s="3">
        <v>0</v>
      </c>
      <c r="G586" s="3">
        <v>0</v>
      </c>
      <c r="H586" s="3">
        <f t="shared" si="44"/>
        <v>0</v>
      </c>
    </row>
    <row r="587" spans="1:8" ht="25.5" customHeight="1">
      <c r="A587" s="28"/>
      <c r="B587" s="25"/>
      <c r="C587" s="25"/>
      <c r="D587" s="13" t="s">
        <v>334</v>
      </c>
      <c r="E587" s="3">
        <v>0</v>
      </c>
      <c r="F587" s="3">
        <v>0</v>
      </c>
      <c r="G587" s="3">
        <v>0</v>
      </c>
      <c r="H587" s="3">
        <f t="shared" si="44"/>
        <v>0</v>
      </c>
    </row>
    <row r="588" spans="1:8" ht="14.25" customHeight="1">
      <c r="A588" s="28"/>
      <c r="B588" s="25"/>
      <c r="C588" s="25"/>
      <c r="D588" s="13" t="s">
        <v>336</v>
      </c>
      <c r="E588" s="3">
        <v>0</v>
      </c>
      <c r="F588" s="3">
        <v>0</v>
      </c>
      <c r="G588" s="3">
        <v>0</v>
      </c>
      <c r="H588" s="3">
        <f t="shared" si="44"/>
        <v>0</v>
      </c>
    </row>
    <row r="589" spans="1:8" ht="86.25" customHeight="1">
      <c r="A589" s="28"/>
      <c r="B589" s="25"/>
      <c r="C589" s="25"/>
      <c r="D589" s="13" t="s">
        <v>335</v>
      </c>
      <c r="E589" s="3">
        <v>0</v>
      </c>
      <c r="F589" s="3">
        <v>0</v>
      </c>
      <c r="G589" s="3">
        <v>0</v>
      </c>
      <c r="H589" s="3">
        <f t="shared" si="44"/>
        <v>0</v>
      </c>
    </row>
    <row r="590" spans="1:8" ht="15" customHeight="1">
      <c r="A590" s="28"/>
      <c r="B590" s="25"/>
      <c r="C590" s="25" t="s">
        <v>262</v>
      </c>
      <c r="D590" s="13" t="s">
        <v>333</v>
      </c>
      <c r="E590" s="3">
        <f>SUM(E591:E594)</f>
        <v>4856</v>
      </c>
      <c r="F590" s="3">
        <f>SUM(F591:F594)</f>
        <v>4907</v>
      </c>
      <c r="G590" s="3">
        <f>SUM(G591:G594)</f>
        <v>5146</v>
      </c>
      <c r="H590" s="3">
        <f t="shared" si="44"/>
        <v>14909</v>
      </c>
    </row>
    <row r="591" spans="1:8" ht="27" customHeight="1">
      <c r="A591" s="28"/>
      <c r="B591" s="25"/>
      <c r="C591" s="25"/>
      <c r="D591" s="13" t="s">
        <v>362</v>
      </c>
      <c r="E591" s="23">
        <v>4856</v>
      </c>
      <c r="F591" s="23">
        <v>4907</v>
      </c>
      <c r="G591" s="23">
        <v>5146</v>
      </c>
      <c r="H591" s="3">
        <f t="shared" si="44"/>
        <v>14909</v>
      </c>
    </row>
    <row r="592" spans="1:8" ht="27" customHeight="1">
      <c r="A592" s="28"/>
      <c r="B592" s="25"/>
      <c r="C592" s="25"/>
      <c r="D592" s="13" t="s">
        <v>334</v>
      </c>
      <c r="E592" s="3">
        <v>0</v>
      </c>
      <c r="F592" s="3">
        <v>0</v>
      </c>
      <c r="G592" s="3">
        <v>0</v>
      </c>
      <c r="H592" s="3">
        <f t="shared" si="44"/>
        <v>0</v>
      </c>
    </row>
    <row r="593" spans="1:8" ht="17.25" customHeight="1">
      <c r="A593" s="28"/>
      <c r="B593" s="25"/>
      <c r="C593" s="25"/>
      <c r="D593" s="13" t="s">
        <v>336</v>
      </c>
      <c r="E593" s="3">
        <v>0</v>
      </c>
      <c r="F593" s="3">
        <v>0</v>
      </c>
      <c r="G593" s="3">
        <v>0</v>
      </c>
      <c r="H593" s="3">
        <f t="shared" si="44"/>
        <v>0</v>
      </c>
    </row>
    <row r="594" spans="1:8" ht="26.25" customHeight="1">
      <c r="A594" s="28"/>
      <c r="B594" s="25"/>
      <c r="C594" s="25"/>
      <c r="D594" s="13" t="s">
        <v>335</v>
      </c>
      <c r="E594" s="3">
        <v>0</v>
      </c>
      <c r="F594" s="3">
        <v>0</v>
      </c>
      <c r="G594" s="3">
        <v>0</v>
      </c>
      <c r="H594" s="3">
        <f t="shared" si="44"/>
        <v>0</v>
      </c>
    </row>
    <row r="595" spans="1:8" ht="15" customHeight="1">
      <c r="A595" s="28"/>
      <c r="B595" s="25"/>
      <c r="C595" s="25" t="s">
        <v>145</v>
      </c>
      <c r="D595" s="13" t="s">
        <v>333</v>
      </c>
      <c r="E595" s="3">
        <f>SUM(E596:E599)</f>
        <v>5081</v>
      </c>
      <c r="F595" s="3">
        <f>SUM(F596:F599)</f>
        <v>6251</v>
      </c>
      <c r="G595" s="3">
        <f>SUM(G596:G599)</f>
        <v>6557</v>
      </c>
      <c r="H595" s="3">
        <f t="shared" si="44"/>
        <v>17889</v>
      </c>
    </row>
    <row r="596" spans="1:8" ht="25.5" customHeight="1">
      <c r="A596" s="28"/>
      <c r="B596" s="25"/>
      <c r="C596" s="25"/>
      <c r="D596" s="13" t="s">
        <v>362</v>
      </c>
      <c r="E596" s="23">
        <v>5081</v>
      </c>
      <c r="F596" s="23">
        <v>6251</v>
      </c>
      <c r="G596" s="23">
        <v>6557</v>
      </c>
      <c r="H596" s="3">
        <f t="shared" si="44"/>
        <v>17889</v>
      </c>
    </row>
    <row r="597" spans="1:8" ht="27.75" customHeight="1">
      <c r="A597" s="28"/>
      <c r="B597" s="25"/>
      <c r="C597" s="25"/>
      <c r="D597" s="13" t="s">
        <v>334</v>
      </c>
      <c r="E597" s="3">
        <v>0</v>
      </c>
      <c r="F597" s="3">
        <v>0</v>
      </c>
      <c r="G597" s="3">
        <v>0</v>
      </c>
      <c r="H597" s="3">
        <f t="shared" si="44"/>
        <v>0</v>
      </c>
    </row>
    <row r="598" spans="1:8" ht="16.5" customHeight="1">
      <c r="A598" s="28"/>
      <c r="B598" s="25"/>
      <c r="C598" s="25"/>
      <c r="D598" s="13" t="s">
        <v>336</v>
      </c>
      <c r="E598" s="3">
        <v>0</v>
      </c>
      <c r="F598" s="3">
        <v>0</v>
      </c>
      <c r="G598" s="3">
        <v>0</v>
      </c>
      <c r="H598" s="3">
        <f t="shared" si="44"/>
        <v>0</v>
      </c>
    </row>
    <row r="599" spans="1:8" ht="28.5" customHeight="1">
      <c r="A599" s="28"/>
      <c r="B599" s="25"/>
      <c r="C599" s="25"/>
      <c r="D599" s="13" t="s">
        <v>335</v>
      </c>
      <c r="E599" s="3">
        <v>0</v>
      </c>
      <c r="F599" s="3">
        <v>0</v>
      </c>
      <c r="G599" s="3">
        <v>0</v>
      </c>
      <c r="H599" s="3">
        <f t="shared" si="44"/>
        <v>0</v>
      </c>
    </row>
    <row r="600" spans="1:8" ht="15" customHeight="1">
      <c r="A600" s="28"/>
      <c r="B600" s="25"/>
      <c r="C600" s="25" t="s">
        <v>77</v>
      </c>
      <c r="D600" s="13" t="s">
        <v>333</v>
      </c>
      <c r="E600" s="3">
        <f>SUM(E601:E604)</f>
        <v>1400</v>
      </c>
      <c r="F600" s="3">
        <f>SUM(F601:F604)</f>
        <v>1602</v>
      </c>
      <c r="G600" s="3">
        <f>SUM(G601:G604)</f>
        <v>2485</v>
      </c>
      <c r="H600" s="3">
        <f t="shared" si="44"/>
        <v>5487</v>
      </c>
    </row>
    <row r="601" spans="1:8" ht="27" customHeight="1">
      <c r="A601" s="28"/>
      <c r="B601" s="25"/>
      <c r="C601" s="25"/>
      <c r="D601" s="13" t="s">
        <v>362</v>
      </c>
      <c r="E601" s="23">
        <v>1400</v>
      </c>
      <c r="F601" s="23">
        <v>1602</v>
      </c>
      <c r="G601" s="23">
        <v>2485</v>
      </c>
      <c r="H601" s="3">
        <f t="shared" si="44"/>
        <v>5487</v>
      </c>
    </row>
    <row r="602" spans="1:8" ht="27" customHeight="1">
      <c r="A602" s="28"/>
      <c r="B602" s="25"/>
      <c r="C602" s="25"/>
      <c r="D602" s="13" t="s">
        <v>334</v>
      </c>
      <c r="E602" s="3">
        <v>0</v>
      </c>
      <c r="F602" s="3">
        <v>0</v>
      </c>
      <c r="G602" s="3">
        <v>0</v>
      </c>
      <c r="H602" s="3">
        <f t="shared" si="44"/>
        <v>0</v>
      </c>
    </row>
    <row r="603" spans="1:8" ht="16.5" customHeight="1">
      <c r="A603" s="28"/>
      <c r="B603" s="25"/>
      <c r="C603" s="25"/>
      <c r="D603" s="13" t="s">
        <v>336</v>
      </c>
      <c r="E603" s="3">
        <v>0</v>
      </c>
      <c r="F603" s="3">
        <v>0</v>
      </c>
      <c r="G603" s="3">
        <v>0</v>
      </c>
      <c r="H603" s="3">
        <f t="shared" si="44"/>
        <v>0</v>
      </c>
    </row>
    <row r="604" spans="1:8" s="6" customFormat="1" ht="28.5" customHeight="1">
      <c r="A604" s="28"/>
      <c r="B604" s="25"/>
      <c r="C604" s="25"/>
      <c r="D604" s="13" t="s">
        <v>335</v>
      </c>
      <c r="E604" s="3">
        <v>0</v>
      </c>
      <c r="F604" s="3">
        <v>0</v>
      </c>
      <c r="G604" s="3">
        <v>0</v>
      </c>
      <c r="H604" s="3">
        <f t="shared" si="44"/>
        <v>0</v>
      </c>
    </row>
    <row r="605" spans="1:8" s="6" customFormat="1" ht="15" customHeight="1">
      <c r="A605" s="28"/>
      <c r="B605" s="25" t="s">
        <v>251</v>
      </c>
      <c r="C605" s="25" t="s">
        <v>131</v>
      </c>
      <c r="D605" s="13" t="s">
        <v>333</v>
      </c>
      <c r="E605" s="3">
        <f>SUM(E606:E609)</f>
        <v>1836</v>
      </c>
      <c r="F605" s="3">
        <f>SUM(F606:F609)</f>
        <v>1880</v>
      </c>
      <c r="G605" s="3">
        <f>SUM(G606:G609)</f>
        <v>2048.7</v>
      </c>
      <c r="H605" s="3">
        <f t="shared" si="44"/>
        <v>5764.7</v>
      </c>
    </row>
    <row r="606" spans="1:8" s="6" customFormat="1" ht="27.75" customHeight="1">
      <c r="A606" s="28"/>
      <c r="B606" s="25"/>
      <c r="C606" s="25"/>
      <c r="D606" s="13" t="s">
        <v>362</v>
      </c>
      <c r="E606" s="23">
        <v>944</v>
      </c>
      <c r="F606" s="23">
        <v>944</v>
      </c>
      <c r="G606" s="23">
        <v>1066.7</v>
      </c>
      <c r="H606" s="3">
        <f t="shared" si="44"/>
        <v>2954.7</v>
      </c>
    </row>
    <row r="607" spans="1:8" s="6" customFormat="1" ht="27" customHeight="1">
      <c r="A607" s="28"/>
      <c r="B607" s="25"/>
      <c r="C607" s="25"/>
      <c r="D607" s="13" t="s">
        <v>334</v>
      </c>
      <c r="E607" s="3">
        <v>0</v>
      </c>
      <c r="F607" s="3">
        <v>0</v>
      </c>
      <c r="G607" s="3">
        <v>0</v>
      </c>
      <c r="H607" s="3">
        <f t="shared" si="44"/>
        <v>0</v>
      </c>
    </row>
    <row r="608" spans="1:8" s="6" customFormat="1" ht="18.75" customHeight="1">
      <c r="A608" s="28"/>
      <c r="B608" s="25"/>
      <c r="C608" s="25"/>
      <c r="D608" s="13" t="s">
        <v>336</v>
      </c>
      <c r="E608" s="3">
        <v>0</v>
      </c>
      <c r="F608" s="3">
        <v>0</v>
      </c>
      <c r="G608" s="3">
        <v>0</v>
      </c>
      <c r="H608" s="3">
        <f t="shared" si="44"/>
        <v>0</v>
      </c>
    </row>
    <row r="609" spans="1:8" s="6" customFormat="1" ht="25.5">
      <c r="A609" s="28"/>
      <c r="B609" s="25"/>
      <c r="C609" s="25"/>
      <c r="D609" s="13" t="s">
        <v>335</v>
      </c>
      <c r="E609" s="23">
        <v>892</v>
      </c>
      <c r="F609" s="23">
        <v>936</v>
      </c>
      <c r="G609" s="23">
        <v>982</v>
      </c>
      <c r="H609" s="3">
        <f t="shared" si="44"/>
        <v>2810</v>
      </c>
    </row>
    <row r="610" spans="1:8" s="6" customFormat="1" ht="15" customHeight="1">
      <c r="A610" s="29" t="s">
        <v>78</v>
      </c>
      <c r="B610" s="26" t="s">
        <v>79</v>
      </c>
      <c r="C610" s="26"/>
      <c r="D610" s="14" t="s">
        <v>333</v>
      </c>
      <c r="E610" s="10">
        <f aca="true" t="shared" si="45" ref="E610:G614">E615+E620</f>
        <v>544.3</v>
      </c>
      <c r="F610" s="10">
        <f t="shared" si="45"/>
        <v>544.3</v>
      </c>
      <c r="G610" s="10">
        <f t="shared" si="45"/>
        <v>554.3</v>
      </c>
      <c r="H610" s="9">
        <f t="shared" si="44"/>
        <v>1642.8999999999999</v>
      </c>
    </row>
    <row r="611" spans="1:8" s="6" customFormat="1" ht="25.5">
      <c r="A611" s="29"/>
      <c r="B611" s="26"/>
      <c r="C611" s="26"/>
      <c r="D611" s="14" t="s">
        <v>362</v>
      </c>
      <c r="E611" s="10">
        <f t="shared" si="45"/>
        <v>150</v>
      </c>
      <c r="F611" s="10">
        <f t="shared" si="45"/>
        <v>160</v>
      </c>
      <c r="G611" s="10">
        <f t="shared" si="45"/>
        <v>160</v>
      </c>
      <c r="H611" s="9">
        <f>SUM(E611:G611)</f>
        <v>470</v>
      </c>
    </row>
    <row r="612" spans="1:8" s="6" customFormat="1" ht="26.25" customHeight="1">
      <c r="A612" s="29"/>
      <c r="B612" s="26"/>
      <c r="C612" s="26"/>
      <c r="D612" s="14" t="s">
        <v>334</v>
      </c>
      <c r="E612" s="10">
        <f t="shared" si="45"/>
        <v>394.3</v>
      </c>
      <c r="F612" s="10">
        <f t="shared" si="45"/>
        <v>384.3</v>
      </c>
      <c r="G612" s="10">
        <f t="shared" si="45"/>
        <v>394.3</v>
      </c>
      <c r="H612" s="9">
        <f>SUM(E612:G612)</f>
        <v>1172.9</v>
      </c>
    </row>
    <row r="613" spans="1:8" s="6" customFormat="1" ht="16.5" customHeight="1">
      <c r="A613" s="29"/>
      <c r="B613" s="26"/>
      <c r="C613" s="26"/>
      <c r="D613" s="14" t="s">
        <v>336</v>
      </c>
      <c r="E613" s="10">
        <f t="shared" si="45"/>
        <v>0</v>
      </c>
      <c r="F613" s="10">
        <f t="shared" si="45"/>
        <v>0</v>
      </c>
      <c r="G613" s="10">
        <f t="shared" si="45"/>
        <v>0</v>
      </c>
      <c r="H613" s="9">
        <f>SUM(E613:G613)</f>
        <v>0</v>
      </c>
    </row>
    <row r="614" spans="1:8" ht="28.5" customHeight="1">
      <c r="A614" s="29"/>
      <c r="B614" s="26"/>
      <c r="C614" s="26"/>
      <c r="D614" s="14" t="s">
        <v>335</v>
      </c>
      <c r="E614" s="10">
        <f t="shared" si="45"/>
        <v>0</v>
      </c>
      <c r="F614" s="10">
        <f t="shared" si="45"/>
        <v>0</v>
      </c>
      <c r="G614" s="10">
        <f t="shared" si="45"/>
        <v>0</v>
      </c>
      <c r="H614" s="9">
        <f>SUM(E614:G614)</f>
        <v>0</v>
      </c>
    </row>
    <row r="615" spans="1:8" ht="15" customHeight="1">
      <c r="A615" s="28"/>
      <c r="B615" s="25" t="s">
        <v>252</v>
      </c>
      <c r="C615" s="25" t="s">
        <v>80</v>
      </c>
      <c r="D615" s="13" t="s">
        <v>333</v>
      </c>
      <c r="E615" s="3">
        <f>SUM(E616:E619)</f>
        <v>300</v>
      </c>
      <c r="F615" s="3">
        <f>SUM(F616:F619)</f>
        <v>310</v>
      </c>
      <c r="G615" s="3">
        <f>SUM(G616:G619)</f>
        <v>320</v>
      </c>
      <c r="H615" s="3">
        <f t="shared" si="44"/>
        <v>930</v>
      </c>
    </row>
    <row r="616" spans="1:8" ht="29.25" customHeight="1">
      <c r="A616" s="28"/>
      <c r="B616" s="25"/>
      <c r="C616" s="25"/>
      <c r="D616" s="13" t="s">
        <v>362</v>
      </c>
      <c r="E616" s="23">
        <v>150</v>
      </c>
      <c r="F616" s="23">
        <v>160</v>
      </c>
      <c r="G616" s="23">
        <v>160</v>
      </c>
      <c r="H616" s="3">
        <f t="shared" si="44"/>
        <v>470</v>
      </c>
    </row>
    <row r="617" spans="1:8" ht="29.25" customHeight="1">
      <c r="A617" s="28"/>
      <c r="B617" s="25"/>
      <c r="C617" s="25"/>
      <c r="D617" s="13" t="s">
        <v>334</v>
      </c>
      <c r="E617" s="23">
        <v>150</v>
      </c>
      <c r="F617" s="23">
        <v>150</v>
      </c>
      <c r="G617" s="23">
        <v>160</v>
      </c>
      <c r="H617" s="3">
        <f t="shared" si="44"/>
        <v>460</v>
      </c>
    </row>
    <row r="618" spans="1:8" ht="17.25" customHeight="1">
      <c r="A618" s="28"/>
      <c r="B618" s="25"/>
      <c r="C618" s="25"/>
      <c r="D618" s="13" t="s">
        <v>336</v>
      </c>
      <c r="E618" s="3">
        <v>0</v>
      </c>
      <c r="F618" s="3">
        <v>0</v>
      </c>
      <c r="G618" s="3">
        <v>0</v>
      </c>
      <c r="H618" s="3">
        <f t="shared" si="44"/>
        <v>0</v>
      </c>
    </row>
    <row r="619" spans="1:8" s="6" customFormat="1" ht="33.75" customHeight="1">
      <c r="A619" s="28"/>
      <c r="B619" s="25"/>
      <c r="C619" s="25"/>
      <c r="D619" s="13" t="s">
        <v>335</v>
      </c>
      <c r="E619" s="3">
        <v>0</v>
      </c>
      <c r="F619" s="3">
        <v>0</v>
      </c>
      <c r="G619" s="3">
        <v>0</v>
      </c>
      <c r="H619" s="3">
        <f t="shared" si="44"/>
        <v>0</v>
      </c>
    </row>
    <row r="620" spans="1:8" s="6" customFormat="1" ht="15" customHeight="1">
      <c r="A620" s="28"/>
      <c r="B620" s="25"/>
      <c r="C620" s="25" t="s">
        <v>81</v>
      </c>
      <c r="D620" s="13" t="s">
        <v>333</v>
      </c>
      <c r="E620" s="3">
        <f>SUM(E621:E624)</f>
        <v>244.3</v>
      </c>
      <c r="F620" s="3">
        <f>SUM(F621:F624)</f>
        <v>234.3</v>
      </c>
      <c r="G620" s="3">
        <f>SUM(G621:G624)</f>
        <v>234.3</v>
      </c>
      <c r="H620" s="3">
        <f t="shared" si="44"/>
        <v>712.9000000000001</v>
      </c>
    </row>
    <row r="621" spans="1:8" s="6" customFormat="1" ht="29.25" customHeight="1">
      <c r="A621" s="28"/>
      <c r="B621" s="25"/>
      <c r="C621" s="25"/>
      <c r="D621" s="13" t="s">
        <v>362</v>
      </c>
      <c r="E621" s="3">
        <v>0</v>
      </c>
      <c r="F621" s="3">
        <v>0</v>
      </c>
      <c r="G621" s="3">
        <v>0</v>
      </c>
      <c r="H621" s="3">
        <f t="shared" si="44"/>
        <v>0</v>
      </c>
    </row>
    <row r="622" spans="1:8" s="6" customFormat="1" ht="26.25" customHeight="1">
      <c r="A622" s="28"/>
      <c r="B622" s="25"/>
      <c r="C622" s="25"/>
      <c r="D622" s="13" t="s">
        <v>334</v>
      </c>
      <c r="E622" s="23">
        <v>244.3</v>
      </c>
      <c r="F622" s="23">
        <v>234.3</v>
      </c>
      <c r="G622" s="23">
        <v>234.3</v>
      </c>
      <c r="H622" s="3">
        <f t="shared" si="44"/>
        <v>712.9000000000001</v>
      </c>
    </row>
    <row r="623" spans="1:8" s="6" customFormat="1" ht="17.25" customHeight="1">
      <c r="A623" s="28"/>
      <c r="B623" s="25"/>
      <c r="C623" s="25"/>
      <c r="D623" s="13" t="s">
        <v>336</v>
      </c>
      <c r="E623" s="3">
        <v>0</v>
      </c>
      <c r="F623" s="3">
        <v>0</v>
      </c>
      <c r="G623" s="3">
        <v>0</v>
      </c>
      <c r="H623" s="3">
        <f t="shared" si="44"/>
        <v>0</v>
      </c>
    </row>
    <row r="624" spans="1:8" ht="36.75" customHeight="1">
      <c r="A624" s="28"/>
      <c r="B624" s="25"/>
      <c r="C624" s="25"/>
      <c r="D624" s="13" t="s">
        <v>335</v>
      </c>
      <c r="E624" s="3">
        <v>0</v>
      </c>
      <c r="F624" s="3">
        <v>0</v>
      </c>
      <c r="G624" s="3">
        <v>0</v>
      </c>
      <c r="H624" s="3">
        <f t="shared" si="44"/>
        <v>0</v>
      </c>
    </row>
    <row r="625" spans="1:8" ht="15" customHeight="1">
      <c r="A625" s="29" t="s">
        <v>6</v>
      </c>
      <c r="B625" s="26" t="s">
        <v>7</v>
      </c>
      <c r="C625" s="26"/>
      <c r="D625" s="14" t="s">
        <v>333</v>
      </c>
      <c r="E625" s="10">
        <f aca="true" t="shared" si="46" ref="E625:G629">E630+E635+E640+E645+E650+E655+E660</f>
        <v>17775.9</v>
      </c>
      <c r="F625" s="10">
        <f t="shared" si="46"/>
        <v>17929.6</v>
      </c>
      <c r="G625" s="10">
        <f t="shared" si="46"/>
        <v>24649.5</v>
      </c>
      <c r="H625" s="9">
        <f t="shared" si="44"/>
        <v>60355</v>
      </c>
    </row>
    <row r="626" spans="1:8" ht="25.5">
      <c r="A626" s="29"/>
      <c r="B626" s="26"/>
      <c r="C626" s="26"/>
      <c r="D626" s="14" t="s">
        <v>362</v>
      </c>
      <c r="E626" s="10">
        <f t="shared" si="46"/>
        <v>16524.7</v>
      </c>
      <c r="F626" s="10">
        <f t="shared" si="46"/>
        <v>16763.4</v>
      </c>
      <c r="G626" s="10">
        <f t="shared" si="46"/>
        <v>23483.3</v>
      </c>
      <c r="H626" s="9">
        <f>SUM(E626:G626)</f>
        <v>56771.40000000001</v>
      </c>
    </row>
    <row r="627" spans="1:8" ht="27.75" customHeight="1">
      <c r="A627" s="29"/>
      <c r="B627" s="26"/>
      <c r="C627" s="26"/>
      <c r="D627" s="14" t="s">
        <v>334</v>
      </c>
      <c r="E627" s="10">
        <f t="shared" si="46"/>
        <v>1251.2</v>
      </c>
      <c r="F627" s="10">
        <f t="shared" si="46"/>
        <v>1166.2</v>
      </c>
      <c r="G627" s="10">
        <f t="shared" si="46"/>
        <v>1166.2</v>
      </c>
      <c r="H627" s="9">
        <f>SUM(E627:G627)</f>
        <v>3583.6000000000004</v>
      </c>
    </row>
    <row r="628" spans="1:8" ht="16.5" customHeight="1">
      <c r="A628" s="29"/>
      <c r="B628" s="26"/>
      <c r="C628" s="26"/>
      <c r="D628" s="14" t="s">
        <v>336</v>
      </c>
      <c r="E628" s="10">
        <f t="shared" si="46"/>
        <v>0</v>
      </c>
      <c r="F628" s="10">
        <f t="shared" si="46"/>
        <v>0</v>
      </c>
      <c r="G628" s="10">
        <f t="shared" si="46"/>
        <v>0</v>
      </c>
      <c r="H628" s="9">
        <f>SUM(E628:G628)</f>
        <v>0</v>
      </c>
    </row>
    <row r="629" spans="1:8" ht="27.75" customHeight="1">
      <c r="A629" s="29"/>
      <c r="B629" s="26"/>
      <c r="C629" s="26"/>
      <c r="D629" s="14" t="s">
        <v>335</v>
      </c>
      <c r="E629" s="10">
        <f t="shared" si="46"/>
        <v>0</v>
      </c>
      <c r="F629" s="10">
        <f t="shared" si="46"/>
        <v>0</v>
      </c>
      <c r="G629" s="10">
        <f t="shared" si="46"/>
        <v>0</v>
      </c>
      <c r="H629" s="9">
        <f>SUM(E629:G629)</f>
        <v>0</v>
      </c>
    </row>
    <row r="630" spans="1:8" ht="15" customHeight="1">
      <c r="A630" s="28"/>
      <c r="B630" s="25" t="s">
        <v>253</v>
      </c>
      <c r="C630" s="25" t="s">
        <v>263</v>
      </c>
      <c r="D630" s="13" t="s">
        <v>333</v>
      </c>
      <c r="E630" s="3">
        <f>SUM(E631:E634)</f>
        <v>14514.900000000001</v>
      </c>
      <c r="F630" s="3">
        <f>SUM(F631:F634)</f>
        <v>14341.6</v>
      </c>
      <c r="G630" s="3">
        <f>SUM(G631:G634)</f>
        <v>19962.4</v>
      </c>
      <c r="H630" s="3">
        <f t="shared" si="44"/>
        <v>48818.9</v>
      </c>
    </row>
    <row r="631" spans="1:8" ht="27.75" customHeight="1">
      <c r="A631" s="28"/>
      <c r="B631" s="25"/>
      <c r="C631" s="25"/>
      <c r="D631" s="13" t="s">
        <v>362</v>
      </c>
      <c r="E631" s="23">
        <v>13263.7</v>
      </c>
      <c r="F631" s="23">
        <v>13175.4</v>
      </c>
      <c r="G631" s="23">
        <v>18796.2</v>
      </c>
      <c r="H631" s="3">
        <f t="shared" si="44"/>
        <v>45235.3</v>
      </c>
    </row>
    <row r="632" spans="1:8" ht="26.25" customHeight="1">
      <c r="A632" s="28"/>
      <c r="B632" s="25"/>
      <c r="C632" s="25"/>
      <c r="D632" s="13" t="s">
        <v>334</v>
      </c>
      <c r="E632" s="23">
        <v>1251.2</v>
      </c>
      <c r="F632" s="23">
        <v>1166.2</v>
      </c>
      <c r="G632" s="23">
        <v>1166.2</v>
      </c>
      <c r="H632" s="3">
        <f t="shared" si="44"/>
        <v>3583.6000000000004</v>
      </c>
    </row>
    <row r="633" spans="1:8" ht="16.5" customHeight="1">
      <c r="A633" s="28"/>
      <c r="B633" s="25"/>
      <c r="C633" s="25"/>
      <c r="D633" s="13" t="s">
        <v>336</v>
      </c>
      <c r="E633" s="3">
        <v>0</v>
      </c>
      <c r="F633" s="3">
        <v>0</v>
      </c>
      <c r="G633" s="3">
        <v>0</v>
      </c>
      <c r="H633" s="3">
        <f t="shared" si="44"/>
        <v>0</v>
      </c>
    </row>
    <row r="634" spans="1:8" ht="45" customHeight="1">
      <c r="A634" s="28"/>
      <c r="B634" s="25"/>
      <c r="C634" s="25"/>
      <c r="D634" s="13" t="s">
        <v>335</v>
      </c>
      <c r="E634" s="3">
        <v>0</v>
      </c>
      <c r="F634" s="3">
        <v>0</v>
      </c>
      <c r="G634" s="3">
        <v>0</v>
      </c>
      <c r="H634" s="3">
        <f t="shared" si="44"/>
        <v>0</v>
      </c>
    </row>
    <row r="635" spans="1:8" ht="15" customHeight="1">
      <c r="A635" s="28"/>
      <c r="B635" s="25"/>
      <c r="C635" s="25" t="s">
        <v>82</v>
      </c>
      <c r="D635" s="13" t="s">
        <v>333</v>
      </c>
      <c r="E635" s="3">
        <f>SUM(E636:E639)</f>
        <v>160</v>
      </c>
      <c r="F635" s="3">
        <f>SUM(F636:F639)</f>
        <v>200</v>
      </c>
      <c r="G635" s="3">
        <f>SUM(G636:G639)</f>
        <v>600</v>
      </c>
      <c r="H635" s="3">
        <f t="shared" si="44"/>
        <v>960</v>
      </c>
    </row>
    <row r="636" spans="1:8" ht="26.25" customHeight="1">
      <c r="A636" s="28"/>
      <c r="B636" s="25"/>
      <c r="C636" s="25"/>
      <c r="D636" s="13" t="s">
        <v>362</v>
      </c>
      <c r="E636" s="23">
        <v>160</v>
      </c>
      <c r="F636" s="23">
        <v>200</v>
      </c>
      <c r="G636" s="23">
        <v>600</v>
      </c>
      <c r="H636" s="3">
        <f t="shared" si="44"/>
        <v>960</v>
      </c>
    </row>
    <row r="637" spans="1:8" ht="27.75" customHeight="1">
      <c r="A637" s="28"/>
      <c r="B637" s="25"/>
      <c r="C637" s="25"/>
      <c r="D637" s="13" t="s">
        <v>334</v>
      </c>
      <c r="E637" s="3">
        <v>0</v>
      </c>
      <c r="F637" s="3">
        <v>0</v>
      </c>
      <c r="G637" s="3">
        <v>0</v>
      </c>
      <c r="H637" s="3">
        <f t="shared" si="44"/>
        <v>0</v>
      </c>
    </row>
    <row r="638" spans="1:8" ht="18" customHeight="1">
      <c r="A638" s="28"/>
      <c r="B638" s="25"/>
      <c r="C638" s="25"/>
      <c r="D638" s="13" t="s">
        <v>336</v>
      </c>
      <c r="E638" s="3">
        <v>0</v>
      </c>
      <c r="F638" s="3">
        <v>0</v>
      </c>
      <c r="G638" s="3">
        <v>0</v>
      </c>
      <c r="H638" s="3">
        <f t="shared" si="44"/>
        <v>0</v>
      </c>
    </row>
    <row r="639" spans="1:8" ht="29.25" customHeight="1">
      <c r="A639" s="28"/>
      <c r="B639" s="25"/>
      <c r="C639" s="25"/>
      <c r="D639" s="13" t="s">
        <v>335</v>
      </c>
      <c r="E639" s="3">
        <v>0</v>
      </c>
      <c r="F639" s="3">
        <v>0</v>
      </c>
      <c r="G639" s="3">
        <v>0</v>
      </c>
      <c r="H639" s="3">
        <f t="shared" si="44"/>
        <v>0</v>
      </c>
    </row>
    <row r="640" spans="1:8" ht="15" customHeight="1">
      <c r="A640" s="28"/>
      <c r="B640" s="25"/>
      <c r="C640" s="25" t="s">
        <v>264</v>
      </c>
      <c r="D640" s="13" t="s">
        <v>333</v>
      </c>
      <c r="E640" s="3">
        <f>SUM(E641:E644)</f>
        <v>775</v>
      </c>
      <c r="F640" s="3">
        <f>SUM(F641:F644)</f>
        <v>1062</v>
      </c>
      <c r="G640" s="3">
        <f>SUM(G641:G644)</f>
        <v>1057.1</v>
      </c>
      <c r="H640" s="3">
        <f t="shared" si="44"/>
        <v>2894.1</v>
      </c>
    </row>
    <row r="641" spans="1:8" ht="27.75" customHeight="1">
      <c r="A641" s="28"/>
      <c r="B641" s="25"/>
      <c r="C641" s="25"/>
      <c r="D641" s="13" t="s">
        <v>362</v>
      </c>
      <c r="E641" s="23">
        <v>775</v>
      </c>
      <c r="F641" s="23">
        <v>1062</v>
      </c>
      <c r="G641" s="23">
        <v>1057.1</v>
      </c>
      <c r="H641" s="3">
        <f t="shared" si="44"/>
        <v>2894.1</v>
      </c>
    </row>
    <row r="642" spans="1:8" ht="29.25" customHeight="1">
      <c r="A642" s="28"/>
      <c r="B642" s="25"/>
      <c r="C642" s="25"/>
      <c r="D642" s="13" t="s">
        <v>334</v>
      </c>
      <c r="E642" s="3">
        <v>0</v>
      </c>
      <c r="F642" s="3">
        <v>0</v>
      </c>
      <c r="G642" s="3">
        <v>0</v>
      </c>
      <c r="H642" s="3">
        <f t="shared" si="44"/>
        <v>0</v>
      </c>
    </row>
    <row r="643" spans="1:8" ht="18" customHeight="1">
      <c r="A643" s="28"/>
      <c r="B643" s="25"/>
      <c r="C643" s="25"/>
      <c r="D643" s="13" t="s">
        <v>336</v>
      </c>
      <c r="E643" s="3">
        <v>0</v>
      </c>
      <c r="F643" s="3">
        <v>0</v>
      </c>
      <c r="G643" s="3">
        <v>0</v>
      </c>
      <c r="H643" s="3">
        <f t="shared" si="44"/>
        <v>0</v>
      </c>
    </row>
    <row r="644" spans="1:8" ht="104.25" customHeight="1">
      <c r="A644" s="28"/>
      <c r="B644" s="25"/>
      <c r="C644" s="25"/>
      <c r="D644" s="13" t="s">
        <v>335</v>
      </c>
      <c r="E644" s="3">
        <v>0</v>
      </c>
      <c r="F644" s="3">
        <v>0</v>
      </c>
      <c r="G644" s="3">
        <v>0</v>
      </c>
      <c r="H644" s="3">
        <f t="shared" si="44"/>
        <v>0</v>
      </c>
    </row>
    <row r="645" spans="1:8" ht="15" customHeight="1">
      <c r="A645" s="28"/>
      <c r="B645" s="25"/>
      <c r="C645" s="25" t="s">
        <v>83</v>
      </c>
      <c r="D645" s="13" t="s">
        <v>333</v>
      </c>
      <c r="E645" s="3">
        <f>SUM(E646:E649)</f>
        <v>540</v>
      </c>
      <c r="F645" s="3">
        <f>SUM(F646:F649)</f>
        <v>540</v>
      </c>
      <c r="G645" s="3">
        <f>SUM(G646:G649)</f>
        <v>500</v>
      </c>
      <c r="H645" s="3">
        <f t="shared" si="44"/>
        <v>1580</v>
      </c>
    </row>
    <row r="646" spans="1:8" ht="27" customHeight="1">
      <c r="A646" s="28"/>
      <c r="B646" s="25"/>
      <c r="C646" s="25"/>
      <c r="D646" s="13" t="s">
        <v>362</v>
      </c>
      <c r="E646" s="23">
        <v>540</v>
      </c>
      <c r="F646" s="23">
        <v>540</v>
      </c>
      <c r="G646" s="23">
        <v>500</v>
      </c>
      <c r="H646" s="3">
        <f aca="true" t="shared" si="47" ref="H646:H709">SUM(E646:G646)</f>
        <v>1580</v>
      </c>
    </row>
    <row r="647" spans="1:8" ht="27.75" customHeight="1">
      <c r="A647" s="28"/>
      <c r="B647" s="25"/>
      <c r="C647" s="25"/>
      <c r="D647" s="13" t="s">
        <v>334</v>
      </c>
      <c r="E647" s="3">
        <v>0</v>
      </c>
      <c r="F647" s="3">
        <v>0</v>
      </c>
      <c r="G647" s="3">
        <v>0</v>
      </c>
      <c r="H647" s="3">
        <f t="shared" si="47"/>
        <v>0</v>
      </c>
    </row>
    <row r="648" spans="1:8" ht="16.5" customHeight="1">
      <c r="A648" s="28"/>
      <c r="B648" s="25"/>
      <c r="C648" s="25"/>
      <c r="D648" s="13" t="s">
        <v>336</v>
      </c>
      <c r="E648" s="3">
        <v>0</v>
      </c>
      <c r="F648" s="3">
        <v>0</v>
      </c>
      <c r="G648" s="3">
        <v>0</v>
      </c>
      <c r="H648" s="3">
        <f t="shared" si="47"/>
        <v>0</v>
      </c>
    </row>
    <row r="649" spans="1:8" ht="27.75" customHeight="1">
      <c r="A649" s="28"/>
      <c r="B649" s="25"/>
      <c r="C649" s="25"/>
      <c r="D649" s="13" t="s">
        <v>335</v>
      </c>
      <c r="E649" s="3">
        <v>0</v>
      </c>
      <c r="F649" s="3">
        <v>0</v>
      </c>
      <c r="G649" s="3">
        <v>0</v>
      </c>
      <c r="H649" s="3">
        <f t="shared" si="47"/>
        <v>0</v>
      </c>
    </row>
    <row r="650" spans="1:8" ht="15" customHeight="1">
      <c r="A650" s="28"/>
      <c r="B650" s="25"/>
      <c r="C650" s="25" t="s">
        <v>84</v>
      </c>
      <c r="D650" s="13" t="s">
        <v>333</v>
      </c>
      <c r="E650" s="3">
        <f>SUM(E651:E654)</f>
        <v>150</v>
      </c>
      <c r="F650" s="3">
        <f>SUM(F651:F654)</f>
        <v>150</v>
      </c>
      <c r="G650" s="3">
        <f>SUM(G651:G654)</f>
        <v>500</v>
      </c>
      <c r="H650" s="3">
        <f t="shared" si="47"/>
        <v>800</v>
      </c>
    </row>
    <row r="651" spans="1:8" ht="27" customHeight="1">
      <c r="A651" s="28"/>
      <c r="B651" s="25"/>
      <c r="C651" s="25"/>
      <c r="D651" s="13" t="s">
        <v>362</v>
      </c>
      <c r="E651" s="23">
        <v>150</v>
      </c>
      <c r="F651" s="23">
        <v>150</v>
      </c>
      <c r="G651" s="23">
        <v>500</v>
      </c>
      <c r="H651" s="3">
        <f t="shared" si="47"/>
        <v>800</v>
      </c>
    </row>
    <row r="652" spans="1:8" ht="27" customHeight="1">
      <c r="A652" s="28"/>
      <c r="B652" s="25"/>
      <c r="C652" s="25"/>
      <c r="D652" s="13" t="s">
        <v>334</v>
      </c>
      <c r="E652" s="3">
        <v>0</v>
      </c>
      <c r="F652" s="3">
        <v>0</v>
      </c>
      <c r="G652" s="3">
        <v>0</v>
      </c>
      <c r="H652" s="3">
        <f t="shared" si="47"/>
        <v>0</v>
      </c>
    </row>
    <row r="653" spans="1:8" ht="18.75" customHeight="1">
      <c r="A653" s="28"/>
      <c r="B653" s="25"/>
      <c r="C653" s="25"/>
      <c r="D653" s="13" t="s">
        <v>336</v>
      </c>
      <c r="E653" s="3">
        <v>0</v>
      </c>
      <c r="F653" s="3">
        <v>0</v>
      </c>
      <c r="G653" s="3">
        <v>0</v>
      </c>
      <c r="H653" s="3">
        <f t="shared" si="47"/>
        <v>0</v>
      </c>
    </row>
    <row r="654" spans="1:8" ht="27.75" customHeight="1">
      <c r="A654" s="28"/>
      <c r="B654" s="25"/>
      <c r="C654" s="25"/>
      <c r="D654" s="13" t="s">
        <v>335</v>
      </c>
      <c r="E654" s="3">
        <v>0</v>
      </c>
      <c r="F654" s="3">
        <v>0</v>
      </c>
      <c r="G654" s="3">
        <v>0</v>
      </c>
      <c r="H654" s="3">
        <f t="shared" si="47"/>
        <v>0</v>
      </c>
    </row>
    <row r="655" spans="1:8" ht="15" customHeight="1">
      <c r="A655" s="28"/>
      <c r="B655" s="25"/>
      <c r="C655" s="25" t="s">
        <v>85</v>
      </c>
      <c r="D655" s="13" t="s">
        <v>333</v>
      </c>
      <c r="E655" s="3">
        <f>SUM(E656:E659)</f>
        <v>910</v>
      </c>
      <c r="F655" s="3">
        <f>SUM(F656:F659)</f>
        <v>910</v>
      </c>
      <c r="G655" s="3">
        <f>SUM(G656:G659)</f>
        <v>1080</v>
      </c>
      <c r="H655" s="3">
        <f t="shared" si="47"/>
        <v>2900</v>
      </c>
    </row>
    <row r="656" spans="1:8" ht="25.5" customHeight="1">
      <c r="A656" s="28"/>
      <c r="B656" s="25"/>
      <c r="C656" s="25"/>
      <c r="D656" s="13" t="s">
        <v>362</v>
      </c>
      <c r="E656" s="23">
        <v>910</v>
      </c>
      <c r="F656" s="23">
        <v>910</v>
      </c>
      <c r="G656" s="23">
        <v>1080</v>
      </c>
      <c r="H656" s="3">
        <f t="shared" si="47"/>
        <v>2900</v>
      </c>
    </row>
    <row r="657" spans="1:8" ht="26.25" customHeight="1">
      <c r="A657" s="28"/>
      <c r="B657" s="25"/>
      <c r="C657" s="25"/>
      <c r="D657" s="13" t="s">
        <v>334</v>
      </c>
      <c r="E657" s="3">
        <v>0</v>
      </c>
      <c r="F657" s="3">
        <v>0</v>
      </c>
      <c r="G657" s="3">
        <v>0</v>
      </c>
      <c r="H657" s="3">
        <f t="shared" si="47"/>
        <v>0</v>
      </c>
    </row>
    <row r="658" spans="1:8" ht="16.5" customHeight="1">
      <c r="A658" s="28"/>
      <c r="B658" s="25"/>
      <c r="C658" s="25"/>
      <c r="D658" s="13" t="s">
        <v>336</v>
      </c>
      <c r="E658" s="3">
        <v>0</v>
      </c>
      <c r="F658" s="3">
        <v>0</v>
      </c>
      <c r="G658" s="3">
        <v>0</v>
      </c>
      <c r="H658" s="3">
        <f t="shared" si="47"/>
        <v>0</v>
      </c>
    </row>
    <row r="659" spans="1:8" s="6" customFormat="1" ht="13.5" customHeight="1">
      <c r="A659" s="28"/>
      <c r="B659" s="25"/>
      <c r="C659" s="25"/>
      <c r="D659" s="18" t="s">
        <v>335</v>
      </c>
      <c r="E659" s="3">
        <v>0</v>
      </c>
      <c r="F659" s="3">
        <v>0</v>
      </c>
      <c r="G659" s="3">
        <v>0</v>
      </c>
      <c r="H659" s="3">
        <f t="shared" si="47"/>
        <v>0</v>
      </c>
    </row>
    <row r="660" spans="1:8" s="6" customFormat="1" ht="15.75" customHeight="1">
      <c r="A660" s="28"/>
      <c r="B660" s="25"/>
      <c r="C660" s="25" t="s">
        <v>265</v>
      </c>
      <c r="D660" s="13" t="s">
        <v>333</v>
      </c>
      <c r="E660" s="3">
        <f>SUM(E661:E664)</f>
        <v>726</v>
      </c>
      <c r="F660" s="3">
        <f>SUM(F661:F664)</f>
        <v>726</v>
      </c>
      <c r="G660" s="3">
        <f>SUM(G661:G664)</f>
        <v>950</v>
      </c>
      <c r="H660" s="3">
        <f t="shared" si="47"/>
        <v>2402</v>
      </c>
    </row>
    <row r="661" spans="1:8" s="6" customFormat="1" ht="28.5" customHeight="1">
      <c r="A661" s="28"/>
      <c r="B661" s="25"/>
      <c r="C661" s="25"/>
      <c r="D661" s="13" t="s">
        <v>362</v>
      </c>
      <c r="E661" s="23">
        <v>726</v>
      </c>
      <c r="F661" s="23">
        <v>726</v>
      </c>
      <c r="G661" s="23">
        <v>950</v>
      </c>
      <c r="H661" s="3">
        <f t="shared" si="47"/>
        <v>2402</v>
      </c>
    </row>
    <row r="662" spans="1:8" s="6" customFormat="1" ht="26.25" customHeight="1">
      <c r="A662" s="28"/>
      <c r="B662" s="25"/>
      <c r="C662" s="25"/>
      <c r="D662" s="13" t="s">
        <v>334</v>
      </c>
      <c r="E662" s="3">
        <v>0</v>
      </c>
      <c r="F662" s="3">
        <v>0</v>
      </c>
      <c r="G662" s="3">
        <v>0</v>
      </c>
      <c r="H662" s="3">
        <f t="shared" si="47"/>
        <v>0</v>
      </c>
    </row>
    <row r="663" spans="1:8" s="6" customFormat="1" ht="16.5" customHeight="1">
      <c r="A663" s="28"/>
      <c r="B663" s="25"/>
      <c r="C663" s="25"/>
      <c r="D663" s="13" t="s">
        <v>336</v>
      </c>
      <c r="E663" s="3">
        <v>0</v>
      </c>
      <c r="F663" s="3">
        <v>0</v>
      </c>
      <c r="G663" s="3">
        <v>0</v>
      </c>
      <c r="H663" s="3">
        <f t="shared" si="47"/>
        <v>0</v>
      </c>
    </row>
    <row r="664" spans="1:8" ht="27" customHeight="1">
      <c r="A664" s="28"/>
      <c r="B664" s="25"/>
      <c r="C664" s="25"/>
      <c r="D664" s="13" t="s">
        <v>335</v>
      </c>
      <c r="E664" s="3">
        <v>0</v>
      </c>
      <c r="F664" s="3">
        <v>0</v>
      </c>
      <c r="G664" s="3">
        <v>0</v>
      </c>
      <c r="H664" s="3">
        <f t="shared" si="47"/>
        <v>0</v>
      </c>
    </row>
    <row r="665" spans="1:8" ht="15.75" customHeight="1">
      <c r="A665" s="29" t="s">
        <v>8</v>
      </c>
      <c r="B665" s="26" t="s">
        <v>9</v>
      </c>
      <c r="C665" s="26"/>
      <c r="D665" s="14" t="s">
        <v>333</v>
      </c>
      <c r="E665" s="10">
        <f>E670+E675+E680+E685+E690</f>
        <v>1942.5</v>
      </c>
      <c r="F665" s="10">
        <f>F670+F675+F680+F685+F690</f>
        <v>1982.5</v>
      </c>
      <c r="G665" s="10">
        <f>G670+G675+G680+G685+G690</f>
        <v>2093.4</v>
      </c>
      <c r="H665" s="9">
        <f t="shared" si="47"/>
        <v>6018.4</v>
      </c>
    </row>
    <row r="666" spans="1:8" ht="25.5">
      <c r="A666" s="29"/>
      <c r="B666" s="26"/>
      <c r="C666" s="26"/>
      <c r="D666" s="14" t="s">
        <v>362</v>
      </c>
      <c r="E666" s="10">
        <f>E686+E691</f>
        <v>1942.5</v>
      </c>
      <c r="F666" s="10">
        <f>F686+F691</f>
        <v>1982.5</v>
      </c>
      <c r="G666" s="10">
        <f>G686+G691</f>
        <v>2093.4</v>
      </c>
      <c r="H666" s="9">
        <f>SUM(E666:G666)</f>
        <v>6018.4</v>
      </c>
    </row>
    <row r="667" spans="1:8" ht="25.5">
      <c r="A667" s="29"/>
      <c r="B667" s="26"/>
      <c r="C667" s="26"/>
      <c r="D667" s="14" t="s">
        <v>334</v>
      </c>
      <c r="E667" s="10">
        <f aca="true" t="shared" si="48" ref="E667:G669">E672+E677+E682+E687+E692</f>
        <v>0</v>
      </c>
      <c r="F667" s="10">
        <f t="shared" si="48"/>
        <v>0</v>
      </c>
      <c r="G667" s="10">
        <f t="shared" si="48"/>
        <v>0</v>
      </c>
      <c r="H667" s="9">
        <f>SUM(E667:G667)</f>
        <v>0</v>
      </c>
    </row>
    <row r="668" spans="1:8" ht="15.75" customHeight="1">
      <c r="A668" s="29"/>
      <c r="B668" s="26"/>
      <c r="C668" s="26"/>
      <c r="D668" s="14" t="s">
        <v>336</v>
      </c>
      <c r="E668" s="10">
        <f t="shared" si="48"/>
        <v>0</v>
      </c>
      <c r="F668" s="10">
        <f t="shared" si="48"/>
        <v>0</v>
      </c>
      <c r="G668" s="10">
        <f t="shared" si="48"/>
        <v>0</v>
      </c>
      <c r="H668" s="9">
        <f>SUM(E668:G668)</f>
        <v>0</v>
      </c>
    </row>
    <row r="669" spans="1:8" ht="26.25" customHeight="1">
      <c r="A669" s="29"/>
      <c r="B669" s="26"/>
      <c r="C669" s="26"/>
      <c r="D669" s="14" t="s">
        <v>335</v>
      </c>
      <c r="E669" s="10">
        <f t="shared" si="48"/>
        <v>0</v>
      </c>
      <c r="F669" s="10">
        <f t="shared" si="48"/>
        <v>0</v>
      </c>
      <c r="G669" s="10">
        <f t="shared" si="48"/>
        <v>0</v>
      </c>
      <c r="H669" s="9">
        <f>SUM(E669:G669)</f>
        <v>0</v>
      </c>
    </row>
    <row r="670" spans="1:8" ht="15.75" customHeight="1">
      <c r="A670" s="28"/>
      <c r="B670" s="25" t="s">
        <v>254</v>
      </c>
      <c r="C670" s="25" t="s">
        <v>266</v>
      </c>
      <c r="D670" s="13" t="s">
        <v>333</v>
      </c>
      <c r="E670" s="11">
        <v>0</v>
      </c>
      <c r="F670" s="11">
        <v>0</v>
      </c>
      <c r="G670" s="11">
        <v>0</v>
      </c>
      <c r="H670" s="3">
        <f t="shared" si="47"/>
        <v>0</v>
      </c>
    </row>
    <row r="671" spans="1:8" ht="36" customHeight="1">
      <c r="A671" s="28"/>
      <c r="B671" s="25"/>
      <c r="C671" s="25"/>
      <c r="D671" s="13" t="s">
        <v>362</v>
      </c>
      <c r="E671" s="44" t="s">
        <v>356</v>
      </c>
      <c r="F671" s="44"/>
      <c r="G671" s="44"/>
      <c r="H671" s="3">
        <f t="shared" si="47"/>
        <v>0</v>
      </c>
    </row>
    <row r="672" spans="1:8" ht="25.5">
      <c r="A672" s="28"/>
      <c r="B672" s="25"/>
      <c r="C672" s="25"/>
      <c r="D672" s="13" t="s">
        <v>334</v>
      </c>
      <c r="E672" s="3">
        <v>0</v>
      </c>
      <c r="F672" s="3">
        <v>0</v>
      </c>
      <c r="G672" s="3">
        <v>0</v>
      </c>
      <c r="H672" s="3">
        <f t="shared" si="47"/>
        <v>0</v>
      </c>
    </row>
    <row r="673" spans="1:8" ht="15.75" customHeight="1">
      <c r="A673" s="28"/>
      <c r="B673" s="25"/>
      <c r="C673" s="25"/>
      <c r="D673" s="13" t="s">
        <v>336</v>
      </c>
      <c r="E673" s="3">
        <v>0</v>
      </c>
      <c r="F673" s="3">
        <v>0</v>
      </c>
      <c r="G673" s="3">
        <v>0</v>
      </c>
      <c r="H673" s="3">
        <f t="shared" si="47"/>
        <v>0</v>
      </c>
    </row>
    <row r="674" spans="1:8" ht="26.25" customHeight="1">
      <c r="A674" s="28"/>
      <c r="B674" s="25"/>
      <c r="C674" s="25"/>
      <c r="D674" s="13" t="s">
        <v>335</v>
      </c>
      <c r="E674" s="3">
        <v>0</v>
      </c>
      <c r="F674" s="3">
        <v>0</v>
      </c>
      <c r="G674" s="3">
        <v>0</v>
      </c>
      <c r="H674" s="3">
        <f t="shared" si="47"/>
        <v>0</v>
      </c>
    </row>
    <row r="675" spans="1:8" ht="15.75" customHeight="1">
      <c r="A675" s="28"/>
      <c r="B675" s="25"/>
      <c r="C675" s="25" t="s">
        <v>86</v>
      </c>
      <c r="D675" s="13" t="s">
        <v>333</v>
      </c>
      <c r="E675" s="11">
        <v>0</v>
      </c>
      <c r="F675" s="11">
        <v>0</v>
      </c>
      <c r="G675" s="11">
        <v>0</v>
      </c>
      <c r="H675" s="3">
        <f t="shared" si="47"/>
        <v>0</v>
      </c>
    </row>
    <row r="676" spans="1:8" ht="36.75" customHeight="1">
      <c r="A676" s="28"/>
      <c r="B676" s="25"/>
      <c r="C676" s="25"/>
      <c r="D676" s="13" t="s">
        <v>362</v>
      </c>
      <c r="E676" s="44" t="s">
        <v>356</v>
      </c>
      <c r="F676" s="44"/>
      <c r="G676" s="44"/>
      <c r="H676" s="3">
        <f t="shared" si="47"/>
        <v>0</v>
      </c>
    </row>
    <row r="677" spans="1:8" ht="27.75" customHeight="1">
      <c r="A677" s="28"/>
      <c r="B677" s="25"/>
      <c r="C677" s="25"/>
      <c r="D677" s="13" t="s">
        <v>334</v>
      </c>
      <c r="E677" s="3">
        <v>0</v>
      </c>
      <c r="F677" s="3">
        <v>0</v>
      </c>
      <c r="G677" s="3">
        <v>0</v>
      </c>
      <c r="H677" s="3">
        <f t="shared" si="47"/>
        <v>0</v>
      </c>
    </row>
    <row r="678" spans="1:8" ht="15.75" customHeight="1">
      <c r="A678" s="28"/>
      <c r="B678" s="25"/>
      <c r="C678" s="25"/>
      <c r="D678" s="13" t="s">
        <v>336</v>
      </c>
      <c r="E678" s="3">
        <v>0</v>
      </c>
      <c r="F678" s="3">
        <v>0</v>
      </c>
      <c r="G678" s="3">
        <v>0</v>
      </c>
      <c r="H678" s="3">
        <f t="shared" si="47"/>
        <v>0</v>
      </c>
    </row>
    <row r="679" spans="1:8" ht="27" customHeight="1">
      <c r="A679" s="28"/>
      <c r="B679" s="25"/>
      <c r="C679" s="25"/>
      <c r="D679" s="13" t="s">
        <v>335</v>
      </c>
      <c r="E679" s="3">
        <v>0</v>
      </c>
      <c r="F679" s="3">
        <v>0</v>
      </c>
      <c r="G679" s="3">
        <v>0</v>
      </c>
      <c r="H679" s="3">
        <f t="shared" si="47"/>
        <v>0</v>
      </c>
    </row>
    <row r="680" spans="1:8" ht="15.75" customHeight="1">
      <c r="A680" s="28"/>
      <c r="B680" s="25"/>
      <c r="C680" s="25" t="s">
        <v>267</v>
      </c>
      <c r="D680" s="13" t="s">
        <v>333</v>
      </c>
      <c r="E680" s="11">
        <v>0</v>
      </c>
      <c r="F680" s="11">
        <v>0</v>
      </c>
      <c r="G680" s="11">
        <v>0</v>
      </c>
      <c r="H680" s="3">
        <f t="shared" si="47"/>
        <v>0</v>
      </c>
    </row>
    <row r="681" spans="1:8" ht="38.25" customHeight="1">
      <c r="A681" s="28"/>
      <c r="B681" s="25"/>
      <c r="C681" s="25"/>
      <c r="D681" s="13" t="s">
        <v>362</v>
      </c>
      <c r="E681" s="44" t="s">
        <v>356</v>
      </c>
      <c r="F681" s="44"/>
      <c r="G681" s="44"/>
      <c r="H681" s="3">
        <f t="shared" si="47"/>
        <v>0</v>
      </c>
    </row>
    <row r="682" spans="1:8" ht="27.75" customHeight="1">
      <c r="A682" s="28"/>
      <c r="B682" s="25"/>
      <c r="C682" s="25"/>
      <c r="D682" s="13" t="s">
        <v>334</v>
      </c>
      <c r="E682" s="3">
        <v>0</v>
      </c>
      <c r="F682" s="3">
        <v>0</v>
      </c>
      <c r="G682" s="3">
        <v>0</v>
      </c>
      <c r="H682" s="3">
        <f t="shared" si="47"/>
        <v>0</v>
      </c>
    </row>
    <row r="683" spans="1:8" ht="17.25" customHeight="1">
      <c r="A683" s="28"/>
      <c r="B683" s="25"/>
      <c r="C683" s="25"/>
      <c r="D683" s="13" t="s">
        <v>336</v>
      </c>
      <c r="E683" s="3">
        <v>0</v>
      </c>
      <c r="F683" s="3">
        <v>0</v>
      </c>
      <c r="G683" s="3">
        <v>0</v>
      </c>
      <c r="H683" s="3">
        <f t="shared" si="47"/>
        <v>0</v>
      </c>
    </row>
    <row r="684" spans="1:8" ht="27.75" customHeight="1">
      <c r="A684" s="28"/>
      <c r="B684" s="25"/>
      <c r="C684" s="25"/>
      <c r="D684" s="13" t="s">
        <v>335</v>
      </c>
      <c r="E684" s="3">
        <v>0</v>
      </c>
      <c r="F684" s="3">
        <v>0</v>
      </c>
      <c r="G684" s="3">
        <v>0</v>
      </c>
      <c r="H684" s="3">
        <f t="shared" si="47"/>
        <v>0</v>
      </c>
    </row>
    <row r="685" spans="1:8" ht="15.75" customHeight="1">
      <c r="A685" s="28"/>
      <c r="B685" s="25"/>
      <c r="C685" s="25" t="s">
        <v>268</v>
      </c>
      <c r="D685" s="13" t="s">
        <v>333</v>
      </c>
      <c r="E685" s="3">
        <f>SUM(E686:E689)</f>
        <v>745.5</v>
      </c>
      <c r="F685" s="3">
        <f>SUM(F686:F689)</f>
        <v>805.5</v>
      </c>
      <c r="G685" s="3">
        <f>SUM(G686:G689)</f>
        <v>716.4</v>
      </c>
      <c r="H685" s="3">
        <f t="shared" si="47"/>
        <v>2267.4</v>
      </c>
    </row>
    <row r="686" spans="1:8" ht="26.25" customHeight="1">
      <c r="A686" s="28"/>
      <c r="B686" s="25"/>
      <c r="C686" s="25"/>
      <c r="D686" s="13" t="s">
        <v>362</v>
      </c>
      <c r="E686" s="3">
        <v>745.5</v>
      </c>
      <c r="F686" s="3">
        <v>805.5</v>
      </c>
      <c r="G686" s="3">
        <v>716.4</v>
      </c>
      <c r="H686" s="3">
        <f t="shared" si="47"/>
        <v>2267.4</v>
      </c>
    </row>
    <row r="687" spans="1:8" ht="27" customHeight="1">
      <c r="A687" s="28"/>
      <c r="B687" s="25"/>
      <c r="C687" s="25"/>
      <c r="D687" s="13" t="s">
        <v>334</v>
      </c>
      <c r="E687" s="3">
        <v>0</v>
      </c>
      <c r="F687" s="3">
        <v>0</v>
      </c>
      <c r="G687" s="3">
        <v>0</v>
      </c>
      <c r="H687" s="3">
        <f t="shared" si="47"/>
        <v>0</v>
      </c>
    </row>
    <row r="688" spans="1:8" ht="15.75" customHeight="1">
      <c r="A688" s="28"/>
      <c r="B688" s="25"/>
      <c r="C688" s="25"/>
      <c r="D688" s="13" t="s">
        <v>336</v>
      </c>
      <c r="E688" s="3">
        <v>0</v>
      </c>
      <c r="F688" s="3">
        <v>0</v>
      </c>
      <c r="G688" s="3">
        <v>0</v>
      </c>
      <c r="H688" s="3">
        <f t="shared" si="47"/>
        <v>0</v>
      </c>
    </row>
    <row r="689" spans="1:8" s="6" customFormat="1" ht="29.25" customHeight="1">
      <c r="A689" s="28"/>
      <c r="B689" s="25"/>
      <c r="C689" s="25"/>
      <c r="D689" s="13" t="s">
        <v>335</v>
      </c>
      <c r="E689" s="3">
        <v>0</v>
      </c>
      <c r="F689" s="3">
        <v>0</v>
      </c>
      <c r="G689" s="3">
        <v>0</v>
      </c>
      <c r="H689" s="3">
        <f t="shared" si="47"/>
        <v>0</v>
      </c>
    </row>
    <row r="690" spans="1:8" s="6" customFormat="1" ht="15.75" customHeight="1">
      <c r="A690" s="28"/>
      <c r="B690" s="25"/>
      <c r="C690" s="25" t="s">
        <v>269</v>
      </c>
      <c r="D690" s="13" t="s">
        <v>333</v>
      </c>
      <c r="E690" s="3">
        <f>SUM(E691:E694)</f>
        <v>1197</v>
      </c>
      <c r="F690" s="3">
        <f>SUM(F691:F694)</f>
        <v>1177</v>
      </c>
      <c r="G690" s="3">
        <f>SUM(G691:G694)</f>
        <v>1377</v>
      </c>
      <c r="H690" s="3">
        <f t="shared" si="47"/>
        <v>3751</v>
      </c>
    </row>
    <row r="691" spans="1:8" s="6" customFormat="1" ht="25.5">
      <c r="A691" s="28"/>
      <c r="B691" s="25"/>
      <c r="C691" s="25"/>
      <c r="D691" s="13" t="s">
        <v>362</v>
      </c>
      <c r="E691" s="23">
        <v>1197</v>
      </c>
      <c r="F691" s="23">
        <v>1177</v>
      </c>
      <c r="G691" s="23">
        <v>1377</v>
      </c>
      <c r="H691" s="3">
        <f t="shared" si="47"/>
        <v>3751</v>
      </c>
    </row>
    <row r="692" spans="1:8" s="6" customFormat="1" ht="27" customHeight="1">
      <c r="A692" s="28"/>
      <c r="B692" s="25"/>
      <c r="C692" s="25"/>
      <c r="D692" s="13" t="s">
        <v>334</v>
      </c>
      <c r="E692" s="3">
        <v>0</v>
      </c>
      <c r="F692" s="3">
        <v>0</v>
      </c>
      <c r="G692" s="3">
        <v>0</v>
      </c>
      <c r="H692" s="3">
        <f t="shared" si="47"/>
        <v>0</v>
      </c>
    </row>
    <row r="693" spans="1:8" s="6" customFormat="1" ht="12.75">
      <c r="A693" s="28"/>
      <c r="B693" s="25"/>
      <c r="C693" s="25"/>
      <c r="D693" s="13" t="s">
        <v>336</v>
      </c>
      <c r="E693" s="3">
        <v>0</v>
      </c>
      <c r="F693" s="3">
        <v>0</v>
      </c>
      <c r="G693" s="3">
        <v>0</v>
      </c>
      <c r="H693" s="3">
        <f t="shared" si="47"/>
        <v>0</v>
      </c>
    </row>
    <row r="694" spans="1:8" ht="30" customHeight="1">
      <c r="A694" s="28"/>
      <c r="B694" s="25"/>
      <c r="C694" s="25"/>
      <c r="D694" s="13" t="s">
        <v>335</v>
      </c>
      <c r="E694" s="3">
        <v>0</v>
      </c>
      <c r="F694" s="3">
        <v>0</v>
      </c>
      <c r="G694" s="3">
        <v>0</v>
      </c>
      <c r="H694" s="3">
        <f t="shared" si="47"/>
        <v>0</v>
      </c>
    </row>
    <row r="695" spans="1:8" ht="15.75" customHeight="1">
      <c r="A695" s="29" t="s">
        <v>87</v>
      </c>
      <c r="B695" s="26" t="s">
        <v>88</v>
      </c>
      <c r="C695" s="26"/>
      <c r="D695" s="14" t="s">
        <v>333</v>
      </c>
      <c r="E695" s="10">
        <f aca="true" t="shared" si="49" ref="E695:G699">E700+E705</f>
        <v>199499.49999999997</v>
      </c>
      <c r="F695" s="10">
        <f t="shared" si="49"/>
        <v>190679.1</v>
      </c>
      <c r="G695" s="10">
        <f t="shared" si="49"/>
        <v>193307.09999999998</v>
      </c>
      <c r="H695" s="9">
        <f t="shared" si="47"/>
        <v>583485.7</v>
      </c>
    </row>
    <row r="696" spans="1:8" ht="25.5">
      <c r="A696" s="29"/>
      <c r="B696" s="26"/>
      <c r="C696" s="26"/>
      <c r="D696" s="14" t="s">
        <v>362</v>
      </c>
      <c r="E696" s="10">
        <f t="shared" si="49"/>
        <v>191100.8</v>
      </c>
      <c r="F696" s="10">
        <f t="shared" si="49"/>
        <v>190106.4</v>
      </c>
      <c r="G696" s="10">
        <f t="shared" si="49"/>
        <v>192734.4</v>
      </c>
      <c r="H696" s="9">
        <f>SUM(E696:G696)</f>
        <v>573941.6</v>
      </c>
    </row>
    <row r="697" spans="1:8" ht="25.5">
      <c r="A697" s="29"/>
      <c r="B697" s="26"/>
      <c r="C697" s="26"/>
      <c r="D697" s="14" t="s">
        <v>334</v>
      </c>
      <c r="E697" s="10">
        <f t="shared" si="49"/>
        <v>572.7</v>
      </c>
      <c r="F697" s="10">
        <f t="shared" si="49"/>
        <v>572.7</v>
      </c>
      <c r="G697" s="10">
        <f t="shared" si="49"/>
        <v>572.7</v>
      </c>
      <c r="H697" s="9">
        <f>SUM(E697:G697)</f>
        <v>1718.1000000000001</v>
      </c>
    </row>
    <row r="698" spans="1:8" ht="15.75" customHeight="1">
      <c r="A698" s="29"/>
      <c r="B698" s="26"/>
      <c r="C698" s="26"/>
      <c r="D698" s="14" t="s">
        <v>336</v>
      </c>
      <c r="E698" s="10">
        <f t="shared" si="49"/>
        <v>7826</v>
      </c>
      <c r="F698" s="10">
        <f t="shared" si="49"/>
        <v>0</v>
      </c>
      <c r="G698" s="10">
        <f t="shared" si="49"/>
        <v>0</v>
      </c>
      <c r="H698" s="9">
        <f>SUM(E698:G698)</f>
        <v>7826</v>
      </c>
    </row>
    <row r="699" spans="1:8" ht="29.25" customHeight="1">
      <c r="A699" s="29"/>
      <c r="B699" s="26"/>
      <c r="C699" s="26"/>
      <c r="D699" s="14" t="s">
        <v>335</v>
      </c>
      <c r="E699" s="10">
        <f t="shared" si="49"/>
        <v>0</v>
      </c>
      <c r="F699" s="10">
        <f t="shared" si="49"/>
        <v>0</v>
      </c>
      <c r="G699" s="10">
        <f t="shared" si="49"/>
        <v>0</v>
      </c>
      <c r="H699" s="9">
        <f>SUM(E699:G699)</f>
        <v>0</v>
      </c>
    </row>
    <row r="700" spans="1:8" ht="15.75" customHeight="1">
      <c r="A700" s="28"/>
      <c r="B700" s="26" t="s">
        <v>255</v>
      </c>
      <c r="C700" s="25" t="s">
        <v>89</v>
      </c>
      <c r="D700" s="13" t="s">
        <v>333</v>
      </c>
      <c r="E700" s="3">
        <f>SUM(E701:E704)</f>
        <v>138742.59999999998</v>
      </c>
      <c r="F700" s="3">
        <f>SUM(F701:F704)</f>
        <v>130903</v>
      </c>
      <c r="G700" s="3">
        <f>SUM(G701:G704)</f>
        <v>131114.9</v>
      </c>
      <c r="H700" s="3">
        <f t="shared" si="47"/>
        <v>400760.5</v>
      </c>
    </row>
    <row r="701" spans="1:8" ht="25.5">
      <c r="A701" s="28"/>
      <c r="B701" s="26"/>
      <c r="C701" s="25"/>
      <c r="D701" s="13" t="s">
        <v>362</v>
      </c>
      <c r="E701" s="3">
        <v>130343.9</v>
      </c>
      <c r="F701" s="3">
        <v>130330.3</v>
      </c>
      <c r="G701" s="3">
        <v>130542.2</v>
      </c>
      <c r="H701" s="3">
        <f t="shared" si="47"/>
        <v>391216.4</v>
      </c>
    </row>
    <row r="702" spans="1:8" ht="29.25" customHeight="1">
      <c r="A702" s="28"/>
      <c r="B702" s="26"/>
      <c r="C702" s="25"/>
      <c r="D702" s="13" t="s">
        <v>334</v>
      </c>
      <c r="E702" s="3">
        <v>572.7</v>
      </c>
      <c r="F702" s="3">
        <v>572.7</v>
      </c>
      <c r="G702" s="3">
        <v>572.7</v>
      </c>
      <c r="H702" s="3">
        <f t="shared" si="47"/>
        <v>1718.1000000000001</v>
      </c>
    </row>
    <row r="703" spans="1:8" ht="17.25" customHeight="1">
      <c r="A703" s="28"/>
      <c r="B703" s="26"/>
      <c r="C703" s="25"/>
      <c r="D703" s="13" t="s">
        <v>336</v>
      </c>
      <c r="E703" s="3">
        <v>7826</v>
      </c>
      <c r="F703" s="3">
        <v>0</v>
      </c>
      <c r="G703" s="3">
        <v>0</v>
      </c>
      <c r="H703" s="3">
        <f t="shared" si="47"/>
        <v>7826</v>
      </c>
    </row>
    <row r="704" spans="1:8" s="6" customFormat="1" ht="27" customHeight="1">
      <c r="A704" s="28"/>
      <c r="B704" s="26"/>
      <c r="C704" s="25"/>
      <c r="D704" s="13" t="s">
        <v>335</v>
      </c>
      <c r="E704" s="3">
        <v>0</v>
      </c>
      <c r="F704" s="3">
        <v>0</v>
      </c>
      <c r="G704" s="3">
        <v>0</v>
      </c>
      <c r="H704" s="3">
        <f t="shared" si="47"/>
        <v>0</v>
      </c>
    </row>
    <row r="705" spans="1:8" s="6" customFormat="1" ht="13.5" customHeight="1">
      <c r="A705" s="28"/>
      <c r="B705" s="26"/>
      <c r="C705" s="25" t="s">
        <v>90</v>
      </c>
      <c r="D705" s="13" t="s">
        <v>333</v>
      </c>
      <c r="E705" s="3">
        <f>SUM(E706:E709)</f>
        <v>60756.9</v>
      </c>
      <c r="F705" s="3">
        <f>SUM(F706:F709)</f>
        <v>59776.1</v>
      </c>
      <c r="G705" s="3">
        <f>SUM(G706:G709)</f>
        <v>62192.2</v>
      </c>
      <c r="H705" s="3">
        <f t="shared" si="47"/>
        <v>182725.2</v>
      </c>
    </row>
    <row r="706" spans="1:8" s="6" customFormat="1" ht="27" customHeight="1">
      <c r="A706" s="28"/>
      <c r="B706" s="26"/>
      <c r="C706" s="25"/>
      <c r="D706" s="13" t="s">
        <v>362</v>
      </c>
      <c r="E706" s="3">
        <v>60756.9</v>
      </c>
      <c r="F706" s="3">
        <v>59776.1</v>
      </c>
      <c r="G706" s="3">
        <v>62192.2</v>
      </c>
      <c r="H706" s="3">
        <f t="shared" si="47"/>
        <v>182725.2</v>
      </c>
    </row>
    <row r="707" spans="1:8" s="6" customFormat="1" ht="25.5" customHeight="1">
      <c r="A707" s="28"/>
      <c r="B707" s="26"/>
      <c r="C707" s="25"/>
      <c r="D707" s="13" t="s">
        <v>334</v>
      </c>
      <c r="E707" s="3">
        <v>0</v>
      </c>
      <c r="F707" s="3">
        <v>0</v>
      </c>
      <c r="G707" s="3">
        <v>0</v>
      </c>
      <c r="H707" s="3">
        <f t="shared" si="47"/>
        <v>0</v>
      </c>
    </row>
    <row r="708" spans="1:8" s="6" customFormat="1" ht="14.25" customHeight="1">
      <c r="A708" s="28"/>
      <c r="B708" s="26"/>
      <c r="C708" s="25"/>
      <c r="D708" s="13" t="s">
        <v>336</v>
      </c>
      <c r="E708" s="3">
        <v>0</v>
      </c>
      <c r="F708" s="3">
        <v>0</v>
      </c>
      <c r="G708" s="3">
        <v>0</v>
      </c>
      <c r="H708" s="3">
        <f t="shared" si="47"/>
        <v>0</v>
      </c>
    </row>
    <row r="709" spans="1:8" ht="28.5" customHeight="1">
      <c r="A709" s="28"/>
      <c r="B709" s="26"/>
      <c r="C709" s="25"/>
      <c r="D709" s="13" t="s">
        <v>335</v>
      </c>
      <c r="E709" s="3">
        <v>0</v>
      </c>
      <c r="F709" s="3">
        <v>0</v>
      </c>
      <c r="G709" s="3">
        <v>0</v>
      </c>
      <c r="H709" s="3">
        <f t="shared" si="47"/>
        <v>0</v>
      </c>
    </row>
    <row r="710" spans="1:8" ht="14.25" customHeight="1">
      <c r="A710" s="29" t="s">
        <v>91</v>
      </c>
      <c r="B710" s="26" t="s">
        <v>92</v>
      </c>
      <c r="C710" s="26"/>
      <c r="D710" s="14" t="s">
        <v>333</v>
      </c>
      <c r="E710" s="10">
        <f aca="true" t="shared" si="50" ref="E710:G714">E715+E720+E725</f>
        <v>100</v>
      </c>
      <c r="F710" s="10">
        <f t="shared" si="50"/>
        <v>100</v>
      </c>
      <c r="G710" s="10">
        <f t="shared" si="50"/>
        <v>100</v>
      </c>
      <c r="H710" s="9">
        <f aca="true" t="shared" si="51" ref="H710:H773">SUM(E710:G710)</f>
        <v>300</v>
      </c>
    </row>
    <row r="711" spans="1:8" ht="25.5">
      <c r="A711" s="29"/>
      <c r="B711" s="26"/>
      <c r="C711" s="26"/>
      <c r="D711" s="14" t="s">
        <v>362</v>
      </c>
      <c r="E711" s="10">
        <f t="shared" si="50"/>
        <v>100</v>
      </c>
      <c r="F711" s="10">
        <f t="shared" si="50"/>
        <v>100</v>
      </c>
      <c r="G711" s="10">
        <f t="shared" si="50"/>
        <v>100</v>
      </c>
      <c r="H711" s="9">
        <f>SUM(E711:G711)</f>
        <v>300</v>
      </c>
    </row>
    <row r="712" spans="1:8" ht="25.5">
      <c r="A712" s="29"/>
      <c r="B712" s="26"/>
      <c r="C712" s="26"/>
      <c r="D712" s="14" t="s">
        <v>334</v>
      </c>
      <c r="E712" s="10">
        <f t="shared" si="50"/>
        <v>0</v>
      </c>
      <c r="F712" s="10">
        <f t="shared" si="50"/>
        <v>0</v>
      </c>
      <c r="G712" s="10">
        <f t="shared" si="50"/>
        <v>0</v>
      </c>
      <c r="H712" s="9">
        <f>SUM(E712:G712)</f>
        <v>0</v>
      </c>
    </row>
    <row r="713" spans="1:8" ht="13.5" customHeight="1">
      <c r="A713" s="29"/>
      <c r="B713" s="26"/>
      <c r="C713" s="26"/>
      <c r="D713" s="14" t="s">
        <v>336</v>
      </c>
      <c r="E713" s="10">
        <f t="shared" si="50"/>
        <v>0</v>
      </c>
      <c r="F713" s="10">
        <f t="shared" si="50"/>
        <v>0</v>
      </c>
      <c r="G713" s="10">
        <f t="shared" si="50"/>
        <v>0</v>
      </c>
      <c r="H713" s="9">
        <f>SUM(E713:G713)</f>
        <v>0</v>
      </c>
    </row>
    <row r="714" spans="1:8" ht="26.25" customHeight="1">
      <c r="A714" s="29"/>
      <c r="B714" s="26"/>
      <c r="C714" s="26"/>
      <c r="D714" s="14" t="s">
        <v>335</v>
      </c>
      <c r="E714" s="10">
        <f t="shared" si="50"/>
        <v>0</v>
      </c>
      <c r="F714" s="10">
        <f t="shared" si="50"/>
        <v>0</v>
      </c>
      <c r="G714" s="10">
        <f t="shared" si="50"/>
        <v>0</v>
      </c>
      <c r="H714" s="9">
        <f>SUM(E714:G714)</f>
        <v>0</v>
      </c>
    </row>
    <row r="715" spans="1:8" ht="14.25" customHeight="1">
      <c r="A715" s="28"/>
      <c r="B715" s="25" t="s">
        <v>256</v>
      </c>
      <c r="C715" s="25" t="s">
        <v>272</v>
      </c>
      <c r="D715" s="13" t="s">
        <v>333</v>
      </c>
      <c r="E715" s="3">
        <f>SUM(E716:E719)</f>
        <v>100</v>
      </c>
      <c r="F715" s="3">
        <f>SUM(F716:F719)</f>
        <v>100</v>
      </c>
      <c r="G715" s="3">
        <f>SUM(G716:G719)</f>
        <v>100</v>
      </c>
      <c r="H715" s="3">
        <f t="shared" si="51"/>
        <v>300</v>
      </c>
    </row>
    <row r="716" spans="1:8" ht="25.5">
      <c r="A716" s="28"/>
      <c r="B716" s="25"/>
      <c r="C716" s="25"/>
      <c r="D716" s="13" t="s">
        <v>362</v>
      </c>
      <c r="E716" s="11">
        <v>100</v>
      </c>
      <c r="F716" s="11">
        <v>100</v>
      </c>
      <c r="G716" s="11">
        <v>100</v>
      </c>
      <c r="H716" s="3">
        <f t="shared" si="51"/>
        <v>300</v>
      </c>
    </row>
    <row r="717" spans="1:8" ht="25.5">
      <c r="A717" s="28"/>
      <c r="B717" s="25"/>
      <c r="C717" s="25"/>
      <c r="D717" s="13" t="s">
        <v>334</v>
      </c>
      <c r="E717" s="3">
        <v>0</v>
      </c>
      <c r="F717" s="3">
        <v>0</v>
      </c>
      <c r="G717" s="3">
        <v>0</v>
      </c>
      <c r="H717" s="3">
        <f t="shared" si="51"/>
        <v>0</v>
      </c>
    </row>
    <row r="718" spans="1:8" ht="15" customHeight="1">
      <c r="A718" s="28"/>
      <c r="B718" s="25"/>
      <c r="C718" s="25"/>
      <c r="D718" s="13" t="s">
        <v>336</v>
      </c>
      <c r="E718" s="3">
        <v>0</v>
      </c>
      <c r="F718" s="3">
        <v>0</v>
      </c>
      <c r="G718" s="3">
        <v>0</v>
      </c>
      <c r="H718" s="3">
        <f t="shared" si="51"/>
        <v>0</v>
      </c>
    </row>
    <row r="719" spans="1:8" ht="25.5" customHeight="1">
      <c r="A719" s="28"/>
      <c r="B719" s="25"/>
      <c r="C719" s="25"/>
      <c r="D719" s="13" t="s">
        <v>335</v>
      </c>
      <c r="E719" s="3">
        <v>0</v>
      </c>
      <c r="F719" s="3">
        <v>0</v>
      </c>
      <c r="G719" s="3">
        <v>0</v>
      </c>
      <c r="H719" s="3">
        <f t="shared" si="51"/>
        <v>0</v>
      </c>
    </row>
    <row r="720" spans="1:8" ht="14.25" customHeight="1">
      <c r="A720" s="28"/>
      <c r="B720" s="25" t="s">
        <v>257</v>
      </c>
      <c r="C720" s="25" t="s">
        <v>271</v>
      </c>
      <c r="D720" s="13" t="s">
        <v>333</v>
      </c>
      <c r="E720" s="3">
        <f>SUM(E721:E724)</f>
        <v>0</v>
      </c>
      <c r="F720" s="3">
        <f>SUM(F721:F724)</f>
        <v>0</v>
      </c>
      <c r="G720" s="3">
        <f>SUM(G721:G724)</f>
        <v>0</v>
      </c>
      <c r="H720" s="3">
        <f t="shared" si="51"/>
        <v>0</v>
      </c>
    </row>
    <row r="721" spans="1:8" ht="26.25" customHeight="1">
      <c r="A721" s="28"/>
      <c r="B721" s="25"/>
      <c r="C721" s="25"/>
      <c r="D721" s="13" t="s">
        <v>362</v>
      </c>
      <c r="E721" s="3">
        <v>0</v>
      </c>
      <c r="F721" s="3">
        <v>0</v>
      </c>
      <c r="G721" s="3">
        <v>0</v>
      </c>
      <c r="H721" s="3">
        <f t="shared" si="51"/>
        <v>0</v>
      </c>
    </row>
    <row r="722" spans="1:8" ht="27.75" customHeight="1">
      <c r="A722" s="28"/>
      <c r="B722" s="25"/>
      <c r="C722" s="25"/>
      <c r="D722" s="13" t="s">
        <v>334</v>
      </c>
      <c r="E722" s="3">
        <v>0</v>
      </c>
      <c r="F722" s="3">
        <v>0</v>
      </c>
      <c r="G722" s="3">
        <v>0</v>
      </c>
      <c r="H722" s="3">
        <f t="shared" si="51"/>
        <v>0</v>
      </c>
    </row>
    <row r="723" spans="1:8" ht="18" customHeight="1">
      <c r="A723" s="28"/>
      <c r="B723" s="25"/>
      <c r="C723" s="25"/>
      <c r="D723" s="13" t="s">
        <v>336</v>
      </c>
      <c r="E723" s="3">
        <v>0</v>
      </c>
      <c r="F723" s="3">
        <v>0</v>
      </c>
      <c r="G723" s="3">
        <v>0</v>
      </c>
      <c r="H723" s="3">
        <f t="shared" si="51"/>
        <v>0</v>
      </c>
    </row>
    <row r="724" spans="1:8" ht="27" customHeight="1">
      <c r="A724" s="28"/>
      <c r="B724" s="25"/>
      <c r="C724" s="25"/>
      <c r="D724" s="13" t="s">
        <v>335</v>
      </c>
      <c r="E724" s="3">
        <v>0</v>
      </c>
      <c r="F724" s="3">
        <v>0</v>
      </c>
      <c r="G724" s="3">
        <v>0</v>
      </c>
      <c r="H724" s="3">
        <f t="shared" si="51"/>
        <v>0</v>
      </c>
    </row>
    <row r="725" spans="1:8" ht="14.25" customHeight="1">
      <c r="A725" s="28"/>
      <c r="B725" s="25"/>
      <c r="C725" s="25" t="s">
        <v>270</v>
      </c>
      <c r="D725" s="13" t="s">
        <v>333</v>
      </c>
      <c r="E725" s="3">
        <f>SUM(E726:E729)</f>
        <v>0</v>
      </c>
      <c r="F725" s="3">
        <f>SUM(F726:F729)</f>
        <v>0</v>
      </c>
      <c r="G725" s="3">
        <f>SUM(G726:G729)</f>
        <v>0</v>
      </c>
      <c r="H725" s="3">
        <f t="shared" si="51"/>
        <v>0</v>
      </c>
    </row>
    <row r="726" spans="1:8" ht="28.5" customHeight="1">
      <c r="A726" s="28"/>
      <c r="B726" s="25"/>
      <c r="C726" s="25"/>
      <c r="D726" s="13" t="s">
        <v>362</v>
      </c>
      <c r="E726" s="3">
        <v>0</v>
      </c>
      <c r="F726" s="3">
        <v>0</v>
      </c>
      <c r="G726" s="3">
        <v>0</v>
      </c>
      <c r="H726" s="3">
        <f t="shared" si="51"/>
        <v>0</v>
      </c>
    </row>
    <row r="727" spans="1:8" ht="28.5" customHeight="1">
      <c r="A727" s="28"/>
      <c r="B727" s="25"/>
      <c r="C727" s="25"/>
      <c r="D727" s="13" t="s">
        <v>334</v>
      </c>
      <c r="E727" s="3">
        <v>0</v>
      </c>
      <c r="F727" s="3">
        <v>0</v>
      </c>
      <c r="G727" s="3">
        <v>0</v>
      </c>
      <c r="H727" s="3">
        <f t="shared" si="51"/>
        <v>0</v>
      </c>
    </row>
    <row r="728" spans="1:8" ht="18.75" customHeight="1">
      <c r="A728" s="28"/>
      <c r="B728" s="25"/>
      <c r="C728" s="25"/>
      <c r="D728" s="13" t="s">
        <v>336</v>
      </c>
      <c r="E728" s="3">
        <v>0</v>
      </c>
      <c r="F728" s="3">
        <v>0</v>
      </c>
      <c r="G728" s="3">
        <v>0</v>
      </c>
      <c r="H728" s="3">
        <f t="shared" si="51"/>
        <v>0</v>
      </c>
    </row>
    <row r="729" spans="1:8" s="6" customFormat="1" ht="28.5" customHeight="1">
      <c r="A729" s="28"/>
      <c r="B729" s="25"/>
      <c r="C729" s="25"/>
      <c r="D729" s="13" t="s">
        <v>335</v>
      </c>
      <c r="E729" s="3">
        <v>0</v>
      </c>
      <c r="F729" s="3">
        <v>0</v>
      </c>
      <c r="G729" s="3">
        <v>0</v>
      </c>
      <c r="H729" s="3">
        <f t="shared" si="51"/>
        <v>0</v>
      </c>
    </row>
    <row r="730" spans="1:8" s="6" customFormat="1" ht="14.25" customHeight="1">
      <c r="A730" s="30" t="s">
        <v>93</v>
      </c>
      <c r="B730" s="31" t="s">
        <v>347</v>
      </c>
      <c r="C730" s="31"/>
      <c r="D730" s="15" t="s">
        <v>333</v>
      </c>
      <c r="E730" s="7">
        <f aca="true" t="shared" si="52" ref="E730:G734">E735+E755+E765</f>
        <v>80507.59999999999</v>
      </c>
      <c r="F730" s="7">
        <f t="shared" si="52"/>
        <v>82898.1</v>
      </c>
      <c r="G730" s="7">
        <f t="shared" si="52"/>
        <v>93518.6</v>
      </c>
      <c r="H730" s="8">
        <f t="shared" si="51"/>
        <v>256924.30000000002</v>
      </c>
    </row>
    <row r="731" spans="1:8" s="6" customFormat="1" ht="29.25" customHeight="1">
      <c r="A731" s="30"/>
      <c r="B731" s="31"/>
      <c r="C731" s="31"/>
      <c r="D731" s="15" t="s">
        <v>362</v>
      </c>
      <c r="E731" s="7">
        <f t="shared" si="52"/>
        <v>75349.59999999999</v>
      </c>
      <c r="F731" s="7">
        <f t="shared" si="52"/>
        <v>82898.1</v>
      </c>
      <c r="G731" s="7">
        <f t="shared" si="52"/>
        <v>93518.6</v>
      </c>
      <c r="H731" s="8">
        <f>SUM(E731:G731)</f>
        <v>251766.30000000002</v>
      </c>
    </row>
    <row r="732" spans="1:8" s="6" customFormat="1" ht="27.75" customHeight="1">
      <c r="A732" s="30"/>
      <c r="B732" s="31"/>
      <c r="C732" s="31"/>
      <c r="D732" s="15" t="s">
        <v>334</v>
      </c>
      <c r="E732" s="7">
        <f t="shared" si="52"/>
        <v>5158</v>
      </c>
      <c r="F732" s="7">
        <f t="shared" si="52"/>
        <v>0</v>
      </c>
      <c r="G732" s="7">
        <f t="shared" si="52"/>
        <v>0</v>
      </c>
      <c r="H732" s="8">
        <f>SUM(E732:G732)</f>
        <v>5158</v>
      </c>
    </row>
    <row r="733" spans="1:8" s="6" customFormat="1" ht="18" customHeight="1">
      <c r="A733" s="30"/>
      <c r="B733" s="31"/>
      <c r="C733" s="31"/>
      <c r="D733" s="15" t="s">
        <v>336</v>
      </c>
      <c r="E733" s="7">
        <f t="shared" si="52"/>
        <v>0</v>
      </c>
      <c r="F733" s="7">
        <f t="shared" si="52"/>
        <v>0</v>
      </c>
      <c r="G733" s="7">
        <f t="shared" si="52"/>
        <v>0</v>
      </c>
      <c r="H733" s="8">
        <f>SUM(E733:G733)</f>
        <v>0</v>
      </c>
    </row>
    <row r="734" spans="1:8" ht="28.5" customHeight="1">
      <c r="A734" s="30"/>
      <c r="B734" s="31"/>
      <c r="C734" s="31"/>
      <c r="D734" s="15" t="s">
        <v>335</v>
      </c>
      <c r="E734" s="7">
        <f t="shared" si="52"/>
        <v>0</v>
      </c>
      <c r="F734" s="7">
        <f t="shared" si="52"/>
        <v>0</v>
      </c>
      <c r="G734" s="7">
        <f t="shared" si="52"/>
        <v>0</v>
      </c>
      <c r="H734" s="8">
        <f>SUM(E734:G734)</f>
        <v>0</v>
      </c>
    </row>
    <row r="735" spans="1:8" ht="14.25" customHeight="1">
      <c r="A735" s="29" t="s">
        <v>94</v>
      </c>
      <c r="B735" s="26" t="s">
        <v>95</v>
      </c>
      <c r="C735" s="26"/>
      <c r="D735" s="14" t="s">
        <v>333</v>
      </c>
      <c r="E735" s="10">
        <f aca="true" t="shared" si="53" ref="E735:G739">E740+E745+E750</f>
        <v>1558.4</v>
      </c>
      <c r="F735" s="10">
        <f t="shared" si="53"/>
        <v>3775</v>
      </c>
      <c r="G735" s="10">
        <f t="shared" si="53"/>
        <v>3851</v>
      </c>
      <c r="H735" s="9">
        <f t="shared" si="51"/>
        <v>9184.4</v>
      </c>
    </row>
    <row r="736" spans="1:8" ht="25.5">
      <c r="A736" s="29"/>
      <c r="B736" s="26"/>
      <c r="C736" s="26"/>
      <c r="D736" s="14" t="s">
        <v>362</v>
      </c>
      <c r="E736" s="10">
        <f t="shared" si="53"/>
        <v>1558.4</v>
      </c>
      <c r="F736" s="10">
        <f t="shared" si="53"/>
        <v>3775</v>
      </c>
      <c r="G736" s="10">
        <f t="shared" si="53"/>
        <v>3851</v>
      </c>
      <c r="H736" s="9">
        <f>SUM(E736:G736)</f>
        <v>9184.4</v>
      </c>
    </row>
    <row r="737" spans="1:8" ht="27.75" customHeight="1">
      <c r="A737" s="29"/>
      <c r="B737" s="26"/>
      <c r="C737" s="26"/>
      <c r="D737" s="14" t="s">
        <v>334</v>
      </c>
      <c r="E737" s="10">
        <f t="shared" si="53"/>
        <v>0</v>
      </c>
      <c r="F737" s="10">
        <f t="shared" si="53"/>
        <v>0</v>
      </c>
      <c r="G737" s="10">
        <f t="shared" si="53"/>
        <v>0</v>
      </c>
      <c r="H737" s="9">
        <f>SUM(E737:G737)</f>
        <v>0</v>
      </c>
    </row>
    <row r="738" spans="1:8" ht="17.25" customHeight="1">
      <c r="A738" s="29"/>
      <c r="B738" s="26"/>
      <c r="C738" s="26"/>
      <c r="D738" s="14" t="s">
        <v>336</v>
      </c>
      <c r="E738" s="10">
        <f t="shared" si="53"/>
        <v>0</v>
      </c>
      <c r="F738" s="10">
        <f t="shared" si="53"/>
        <v>0</v>
      </c>
      <c r="G738" s="10">
        <f t="shared" si="53"/>
        <v>0</v>
      </c>
      <c r="H738" s="9">
        <f>SUM(E738:G738)</f>
        <v>0</v>
      </c>
    </row>
    <row r="739" spans="1:8" ht="28.5" customHeight="1">
      <c r="A739" s="29"/>
      <c r="B739" s="26"/>
      <c r="C739" s="26"/>
      <c r="D739" s="14" t="s">
        <v>335</v>
      </c>
      <c r="E739" s="10">
        <f t="shared" si="53"/>
        <v>0</v>
      </c>
      <c r="F739" s="10">
        <f t="shared" si="53"/>
        <v>0</v>
      </c>
      <c r="G739" s="10">
        <f t="shared" si="53"/>
        <v>0</v>
      </c>
      <c r="H739" s="9">
        <f>SUM(E739:G739)</f>
        <v>0</v>
      </c>
    </row>
    <row r="740" spans="1:8" ht="14.25" customHeight="1">
      <c r="A740" s="28"/>
      <c r="B740" s="25" t="s">
        <v>273</v>
      </c>
      <c r="C740" s="25" t="s">
        <v>132</v>
      </c>
      <c r="D740" s="13" t="s">
        <v>333</v>
      </c>
      <c r="E740" s="3">
        <f>SUM(E741:E744)</f>
        <v>1248.4</v>
      </c>
      <c r="F740" s="3">
        <f>SUM(F741:F744)</f>
        <v>765</v>
      </c>
      <c r="G740" s="3">
        <f>SUM(G741:G744)</f>
        <v>815</v>
      </c>
      <c r="H740" s="3">
        <f t="shared" si="51"/>
        <v>2828.4</v>
      </c>
    </row>
    <row r="741" spans="1:8" ht="25.5">
      <c r="A741" s="28"/>
      <c r="B741" s="25"/>
      <c r="C741" s="25"/>
      <c r="D741" s="13" t="s">
        <v>362</v>
      </c>
      <c r="E741" s="23">
        <v>1248.4</v>
      </c>
      <c r="F741" s="23">
        <v>765</v>
      </c>
      <c r="G741" s="23">
        <v>815</v>
      </c>
      <c r="H741" s="3">
        <f t="shared" si="51"/>
        <v>2828.4</v>
      </c>
    </row>
    <row r="742" spans="1:8" ht="25.5">
      <c r="A742" s="28"/>
      <c r="B742" s="25"/>
      <c r="C742" s="25"/>
      <c r="D742" s="13" t="s">
        <v>334</v>
      </c>
      <c r="E742" s="3">
        <v>0</v>
      </c>
      <c r="F742" s="3">
        <v>0</v>
      </c>
      <c r="G742" s="3">
        <v>0</v>
      </c>
      <c r="H742" s="3">
        <f t="shared" si="51"/>
        <v>0</v>
      </c>
    </row>
    <row r="743" spans="1:8" ht="15.75" customHeight="1">
      <c r="A743" s="28"/>
      <c r="B743" s="25"/>
      <c r="C743" s="25"/>
      <c r="D743" s="13" t="s">
        <v>336</v>
      </c>
      <c r="E743" s="3">
        <v>0</v>
      </c>
      <c r="F743" s="3">
        <v>0</v>
      </c>
      <c r="G743" s="3">
        <v>0</v>
      </c>
      <c r="H743" s="3">
        <f t="shared" si="51"/>
        <v>0</v>
      </c>
    </row>
    <row r="744" spans="1:8" ht="27.75" customHeight="1">
      <c r="A744" s="28"/>
      <c r="B744" s="25"/>
      <c r="C744" s="25"/>
      <c r="D744" s="13" t="s">
        <v>335</v>
      </c>
      <c r="E744" s="11">
        <v>0</v>
      </c>
      <c r="F744" s="11">
        <v>0</v>
      </c>
      <c r="G744" s="11">
        <v>0</v>
      </c>
      <c r="H744" s="3">
        <f t="shared" si="51"/>
        <v>0</v>
      </c>
    </row>
    <row r="745" spans="1:8" ht="14.25" customHeight="1">
      <c r="A745" s="28"/>
      <c r="B745" s="25"/>
      <c r="C745" s="25" t="s">
        <v>133</v>
      </c>
      <c r="D745" s="13" t="s">
        <v>333</v>
      </c>
      <c r="E745" s="3">
        <f>SUM(E746:E749)</f>
        <v>260</v>
      </c>
      <c r="F745" s="3">
        <f>SUM(F746:F749)</f>
        <v>2960</v>
      </c>
      <c r="G745" s="3">
        <f>SUM(G746:G749)</f>
        <v>2986</v>
      </c>
      <c r="H745" s="3">
        <f t="shared" si="51"/>
        <v>6206</v>
      </c>
    </row>
    <row r="746" spans="1:8" ht="25.5">
      <c r="A746" s="28"/>
      <c r="B746" s="25"/>
      <c r="C746" s="25"/>
      <c r="D746" s="13" t="s">
        <v>362</v>
      </c>
      <c r="E746" s="24">
        <v>260</v>
      </c>
      <c r="F746" s="24">
        <v>2960</v>
      </c>
      <c r="G746" s="24">
        <v>2986</v>
      </c>
      <c r="H746" s="3">
        <f t="shared" si="51"/>
        <v>6206</v>
      </c>
    </row>
    <row r="747" spans="1:8" ht="25.5">
      <c r="A747" s="28"/>
      <c r="B747" s="25"/>
      <c r="C747" s="25"/>
      <c r="D747" s="13" t="s">
        <v>334</v>
      </c>
      <c r="E747" s="11">
        <v>0</v>
      </c>
      <c r="F747" s="11">
        <v>0</v>
      </c>
      <c r="G747" s="11">
        <v>0</v>
      </c>
      <c r="H747" s="3">
        <f t="shared" si="51"/>
        <v>0</v>
      </c>
    </row>
    <row r="748" spans="1:8" ht="16.5" customHeight="1">
      <c r="A748" s="28"/>
      <c r="B748" s="25"/>
      <c r="C748" s="25"/>
      <c r="D748" s="13" t="s">
        <v>336</v>
      </c>
      <c r="E748" s="11">
        <v>0</v>
      </c>
      <c r="F748" s="11">
        <v>0</v>
      </c>
      <c r="G748" s="11">
        <v>0</v>
      </c>
      <c r="H748" s="3">
        <f t="shared" si="51"/>
        <v>0</v>
      </c>
    </row>
    <row r="749" spans="1:8" s="6" customFormat="1" ht="28.5" customHeight="1">
      <c r="A749" s="28"/>
      <c r="B749" s="25"/>
      <c r="C749" s="25"/>
      <c r="D749" s="13" t="s">
        <v>335</v>
      </c>
      <c r="E749" s="11">
        <v>0</v>
      </c>
      <c r="F749" s="11">
        <v>0</v>
      </c>
      <c r="G749" s="11">
        <v>0</v>
      </c>
      <c r="H749" s="3">
        <f t="shared" si="51"/>
        <v>0</v>
      </c>
    </row>
    <row r="750" spans="1:8" s="6" customFormat="1" ht="14.25" customHeight="1">
      <c r="A750" s="28"/>
      <c r="B750" s="25"/>
      <c r="C750" s="25" t="s">
        <v>134</v>
      </c>
      <c r="D750" s="13" t="s">
        <v>333</v>
      </c>
      <c r="E750" s="3">
        <f>SUM(E751:E754)</f>
        <v>50</v>
      </c>
      <c r="F750" s="3">
        <f>SUM(F751:F754)</f>
        <v>50</v>
      </c>
      <c r="G750" s="3">
        <f>SUM(G751:G754)</f>
        <v>50</v>
      </c>
      <c r="H750" s="3">
        <f t="shared" si="51"/>
        <v>150</v>
      </c>
    </row>
    <row r="751" spans="1:8" s="6" customFormat="1" ht="25.5" customHeight="1">
      <c r="A751" s="28"/>
      <c r="B751" s="25"/>
      <c r="C751" s="25"/>
      <c r="D751" s="13" t="s">
        <v>362</v>
      </c>
      <c r="E751" s="24">
        <v>50</v>
      </c>
      <c r="F751" s="24">
        <v>50</v>
      </c>
      <c r="G751" s="24">
        <v>50</v>
      </c>
      <c r="H751" s="3">
        <f t="shared" si="51"/>
        <v>150</v>
      </c>
    </row>
    <row r="752" spans="1:8" s="6" customFormat="1" ht="27.75" customHeight="1">
      <c r="A752" s="28"/>
      <c r="B752" s="25"/>
      <c r="C752" s="25"/>
      <c r="D752" s="13" t="s">
        <v>334</v>
      </c>
      <c r="E752" s="11">
        <v>0</v>
      </c>
      <c r="F752" s="11">
        <v>0</v>
      </c>
      <c r="G752" s="11">
        <v>0</v>
      </c>
      <c r="H752" s="3">
        <f t="shared" si="51"/>
        <v>0</v>
      </c>
    </row>
    <row r="753" spans="1:8" s="6" customFormat="1" ht="18.75" customHeight="1">
      <c r="A753" s="28"/>
      <c r="B753" s="25"/>
      <c r="C753" s="25"/>
      <c r="D753" s="13" t="s">
        <v>336</v>
      </c>
      <c r="E753" s="11">
        <v>0</v>
      </c>
      <c r="F753" s="11">
        <v>0</v>
      </c>
      <c r="G753" s="11">
        <v>0</v>
      </c>
      <c r="H753" s="3">
        <f t="shared" si="51"/>
        <v>0</v>
      </c>
    </row>
    <row r="754" spans="1:8" ht="27" customHeight="1">
      <c r="A754" s="28"/>
      <c r="B754" s="25"/>
      <c r="C754" s="25"/>
      <c r="D754" s="13" t="s">
        <v>335</v>
      </c>
      <c r="E754" s="11">
        <v>0</v>
      </c>
      <c r="F754" s="11">
        <v>0</v>
      </c>
      <c r="G754" s="11">
        <v>0</v>
      </c>
      <c r="H754" s="3">
        <f t="shared" si="51"/>
        <v>0</v>
      </c>
    </row>
    <row r="755" spans="1:8" ht="14.25" customHeight="1">
      <c r="A755" s="29" t="s">
        <v>96</v>
      </c>
      <c r="B755" s="26" t="s">
        <v>97</v>
      </c>
      <c r="C755" s="26"/>
      <c r="D755" s="14" t="s">
        <v>333</v>
      </c>
      <c r="E755" s="10">
        <f aca="true" t="shared" si="54" ref="E755:G759">E760</f>
        <v>8000</v>
      </c>
      <c r="F755" s="10">
        <f t="shared" si="54"/>
        <v>8000</v>
      </c>
      <c r="G755" s="10">
        <f t="shared" si="54"/>
        <v>10000</v>
      </c>
      <c r="H755" s="9">
        <f t="shared" si="51"/>
        <v>26000</v>
      </c>
    </row>
    <row r="756" spans="1:8" ht="25.5" customHeight="1">
      <c r="A756" s="29"/>
      <c r="B756" s="26"/>
      <c r="C756" s="26"/>
      <c r="D756" s="14" t="s">
        <v>362</v>
      </c>
      <c r="E756" s="10">
        <f t="shared" si="54"/>
        <v>8000</v>
      </c>
      <c r="F756" s="10">
        <f t="shared" si="54"/>
        <v>8000</v>
      </c>
      <c r="G756" s="10">
        <f t="shared" si="54"/>
        <v>10000</v>
      </c>
      <c r="H756" s="9">
        <f>SUM(E756:G756)</f>
        <v>26000</v>
      </c>
    </row>
    <row r="757" spans="1:8" ht="27.75" customHeight="1">
      <c r="A757" s="29"/>
      <c r="B757" s="26"/>
      <c r="C757" s="26"/>
      <c r="D757" s="14" t="s">
        <v>334</v>
      </c>
      <c r="E757" s="10">
        <f t="shared" si="54"/>
        <v>0</v>
      </c>
      <c r="F757" s="10">
        <f t="shared" si="54"/>
        <v>0</v>
      </c>
      <c r="G757" s="10">
        <f t="shared" si="54"/>
        <v>0</v>
      </c>
      <c r="H757" s="9">
        <f>SUM(E757:G757)</f>
        <v>0</v>
      </c>
    </row>
    <row r="758" spans="1:8" ht="15.75" customHeight="1">
      <c r="A758" s="29"/>
      <c r="B758" s="26"/>
      <c r="C758" s="26"/>
      <c r="D758" s="14" t="s">
        <v>336</v>
      </c>
      <c r="E758" s="10">
        <f t="shared" si="54"/>
        <v>0</v>
      </c>
      <c r="F758" s="10">
        <f t="shared" si="54"/>
        <v>0</v>
      </c>
      <c r="G758" s="10">
        <f t="shared" si="54"/>
        <v>0</v>
      </c>
      <c r="H758" s="9">
        <f>SUM(E758:G758)</f>
        <v>0</v>
      </c>
    </row>
    <row r="759" spans="1:8" ht="27" customHeight="1">
      <c r="A759" s="29"/>
      <c r="B759" s="26"/>
      <c r="C759" s="26"/>
      <c r="D759" s="14" t="s">
        <v>335</v>
      </c>
      <c r="E759" s="10">
        <f t="shared" si="54"/>
        <v>0</v>
      </c>
      <c r="F759" s="10">
        <f t="shared" si="54"/>
        <v>0</v>
      </c>
      <c r="G759" s="10">
        <f t="shared" si="54"/>
        <v>0</v>
      </c>
      <c r="H759" s="9">
        <f>SUM(E759:G759)</f>
        <v>0</v>
      </c>
    </row>
    <row r="760" spans="1:8" ht="14.25" customHeight="1">
      <c r="A760" s="28"/>
      <c r="B760" s="25" t="s">
        <v>274</v>
      </c>
      <c r="C760" s="25" t="s">
        <v>332</v>
      </c>
      <c r="D760" s="13" t="s">
        <v>333</v>
      </c>
      <c r="E760" s="3">
        <f>SUM(E761:E764)</f>
        <v>8000</v>
      </c>
      <c r="F760" s="3">
        <f>SUM(F761:F764)</f>
        <v>8000</v>
      </c>
      <c r="G760" s="3">
        <f>SUM(G761:G764)</f>
        <v>10000</v>
      </c>
      <c r="H760" s="3">
        <f t="shared" si="51"/>
        <v>26000</v>
      </c>
    </row>
    <row r="761" spans="1:8" ht="27.75" customHeight="1">
      <c r="A761" s="28"/>
      <c r="B761" s="25"/>
      <c r="C761" s="25"/>
      <c r="D761" s="13" t="s">
        <v>362</v>
      </c>
      <c r="E761" s="24">
        <v>8000</v>
      </c>
      <c r="F761" s="24">
        <v>8000</v>
      </c>
      <c r="G761" s="24">
        <v>10000</v>
      </c>
      <c r="H761" s="3">
        <f t="shared" si="51"/>
        <v>26000</v>
      </c>
    </row>
    <row r="762" spans="1:8" ht="27.75" customHeight="1">
      <c r="A762" s="28"/>
      <c r="B762" s="25"/>
      <c r="C762" s="25"/>
      <c r="D762" s="13" t="s">
        <v>334</v>
      </c>
      <c r="E762" s="11">
        <v>0</v>
      </c>
      <c r="F762" s="11">
        <v>0</v>
      </c>
      <c r="G762" s="11">
        <v>0</v>
      </c>
      <c r="H762" s="3">
        <f t="shared" si="51"/>
        <v>0</v>
      </c>
    </row>
    <row r="763" spans="1:8" ht="19.5" customHeight="1">
      <c r="A763" s="28"/>
      <c r="B763" s="25"/>
      <c r="C763" s="25"/>
      <c r="D763" s="13" t="s">
        <v>336</v>
      </c>
      <c r="E763" s="11">
        <v>0</v>
      </c>
      <c r="F763" s="11">
        <v>0</v>
      </c>
      <c r="G763" s="11">
        <v>0</v>
      </c>
      <c r="H763" s="3">
        <f t="shared" si="51"/>
        <v>0</v>
      </c>
    </row>
    <row r="764" spans="1:8" ht="63.75" customHeight="1">
      <c r="A764" s="28"/>
      <c r="B764" s="25"/>
      <c r="C764" s="25"/>
      <c r="D764" s="13" t="s">
        <v>335</v>
      </c>
      <c r="E764" s="11">
        <v>0</v>
      </c>
      <c r="F764" s="11">
        <v>0</v>
      </c>
      <c r="G764" s="11">
        <v>0</v>
      </c>
      <c r="H764" s="3">
        <f t="shared" si="51"/>
        <v>0</v>
      </c>
    </row>
    <row r="765" spans="1:8" ht="14.25" customHeight="1">
      <c r="A765" s="29" t="s">
        <v>98</v>
      </c>
      <c r="B765" s="26" t="s">
        <v>99</v>
      </c>
      <c r="C765" s="26"/>
      <c r="D765" s="14" t="s">
        <v>333</v>
      </c>
      <c r="E765" s="10">
        <f aca="true" t="shared" si="55" ref="E765:G769">E770+E775+E780</f>
        <v>70949.2</v>
      </c>
      <c r="F765" s="10">
        <f t="shared" si="55"/>
        <v>71123.1</v>
      </c>
      <c r="G765" s="10">
        <f t="shared" si="55"/>
        <v>79667.6</v>
      </c>
      <c r="H765" s="9">
        <f t="shared" si="51"/>
        <v>221739.9</v>
      </c>
    </row>
    <row r="766" spans="1:8" ht="25.5" customHeight="1">
      <c r="A766" s="29"/>
      <c r="B766" s="26"/>
      <c r="C766" s="26"/>
      <c r="D766" s="14" t="s">
        <v>362</v>
      </c>
      <c r="E766" s="10">
        <f t="shared" si="55"/>
        <v>65791.2</v>
      </c>
      <c r="F766" s="10">
        <f t="shared" si="55"/>
        <v>71123.1</v>
      </c>
      <c r="G766" s="10">
        <f t="shared" si="55"/>
        <v>79667.6</v>
      </c>
      <c r="H766" s="9">
        <f>SUM(E766:G766)</f>
        <v>216581.9</v>
      </c>
    </row>
    <row r="767" spans="1:8" ht="27" customHeight="1">
      <c r="A767" s="29"/>
      <c r="B767" s="26"/>
      <c r="C767" s="26"/>
      <c r="D767" s="14" t="s">
        <v>334</v>
      </c>
      <c r="E767" s="10">
        <f t="shared" si="55"/>
        <v>5158</v>
      </c>
      <c r="F767" s="10">
        <f t="shared" si="55"/>
        <v>0</v>
      </c>
      <c r="G767" s="10">
        <f t="shared" si="55"/>
        <v>0</v>
      </c>
      <c r="H767" s="9">
        <f>SUM(E767:G767)</f>
        <v>5158</v>
      </c>
    </row>
    <row r="768" spans="1:8" ht="17.25" customHeight="1">
      <c r="A768" s="29"/>
      <c r="B768" s="26"/>
      <c r="C768" s="26"/>
      <c r="D768" s="14" t="s">
        <v>336</v>
      </c>
      <c r="E768" s="10">
        <f t="shared" si="55"/>
        <v>0</v>
      </c>
      <c r="F768" s="10">
        <f t="shared" si="55"/>
        <v>0</v>
      </c>
      <c r="G768" s="10">
        <f t="shared" si="55"/>
        <v>0</v>
      </c>
      <c r="H768" s="9">
        <f>SUM(E768:G768)</f>
        <v>0</v>
      </c>
    </row>
    <row r="769" spans="1:8" ht="27" customHeight="1">
      <c r="A769" s="29"/>
      <c r="B769" s="26"/>
      <c r="C769" s="26"/>
      <c r="D769" s="14" t="s">
        <v>335</v>
      </c>
      <c r="E769" s="10">
        <f t="shared" si="55"/>
        <v>0</v>
      </c>
      <c r="F769" s="10">
        <f t="shared" si="55"/>
        <v>0</v>
      </c>
      <c r="G769" s="10">
        <f t="shared" si="55"/>
        <v>0</v>
      </c>
      <c r="H769" s="9">
        <f>SUM(E769:G769)</f>
        <v>0</v>
      </c>
    </row>
    <row r="770" spans="1:8" ht="14.25" customHeight="1">
      <c r="A770" s="28"/>
      <c r="B770" s="25" t="s">
        <v>275</v>
      </c>
      <c r="C770" s="25" t="s">
        <v>135</v>
      </c>
      <c r="D770" s="13" t="s">
        <v>333</v>
      </c>
      <c r="E770" s="3">
        <f>SUM(E771:E774)</f>
        <v>16986.2</v>
      </c>
      <c r="F770" s="3">
        <f>SUM(F771:F774)</f>
        <v>15622.7</v>
      </c>
      <c r="G770" s="3">
        <f>SUM(G771:G774)</f>
        <v>16403.1</v>
      </c>
      <c r="H770" s="3">
        <f t="shared" si="51"/>
        <v>49012</v>
      </c>
    </row>
    <row r="771" spans="1:8" ht="27" customHeight="1">
      <c r="A771" s="28"/>
      <c r="B771" s="25"/>
      <c r="C771" s="25"/>
      <c r="D771" s="13" t="s">
        <v>362</v>
      </c>
      <c r="E771" s="24">
        <v>16986.2</v>
      </c>
      <c r="F771" s="24">
        <v>15622.7</v>
      </c>
      <c r="G771" s="24">
        <v>16403.1</v>
      </c>
      <c r="H771" s="3">
        <f t="shared" si="51"/>
        <v>49012</v>
      </c>
    </row>
    <row r="772" spans="1:8" ht="27" customHeight="1">
      <c r="A772" s="28"/>
      <c r="B772" s="25"/>
      <c r="C772" s="25"/>
      <c r="D772" s="13" t="s">
        <v>334</v>
      </c>
      <c r="E772" s="11">
        <v>0</v>
      </c>
      <c r="F772" s="11">
        <v>0</v>
      </c>
      <c r="G772" s="11">
        <v>0</v>
      </c>
      <c r="H772" s="3">
        <f t="shared" si="51"/>
        <v>0</v>
      </c>
    </row>
    <row r="773" spans="1:8" ht="16.5" customHeight="1">
      <c r="A773" s="28"/>
      <c r="B773" s="25"/>
      <c r="C773" s="25"/>
      <c r="D773" s="13" t="s">
        <v>336</v>
      </c>
      <c r="E773" s="11">
        <v>0</v>
      </c>
      <c r="F773" s="11">
        <v>0</v>
      </c>
      <c r="G773" s="11">
        <v>0</v>
      </c>
      <c r="H773" s="3">
        <f t="shared" si="51"/>
        <v>0</v>
      </c>
    </row>
    <row r="774" spans="1:8" ht="28.5" customHeight="1">
      <c r="A774" s="28"/>
      <c r="B774" s="25"/>
      <c r="C774" s="25"/>
      <c r="D774" s="13" t="s">
        <v>335</v>
      </c>
      <c r="E774" s="11">
        <v>0</v>
      </c>
      <c r="F774" s="11">
        <v>0</v>
      </c>
      <c r="G774" s="11">
        <v>0</v>
      </c>
      <c r="H774" s="3">
        <f aca="true" t="shared" si="56" ref="H774:H835">SUM(E774:G774)</f>
        <v>0</v>
      </c>
    </row>
    <row r="775" spans="1:8" ht="14.25" customHeight="1">
      <c r="A775" s="28"/>
      <c r="B775" s="25"/>
      <c r="C775" s="25" t="s">
        <v>276</v>
      </c>
      <c r="D775" s="13" t="s">
        <v>333</v>
      </c>
      <c r="E775" s="3">
        <f>SUM(E776:E779)</f>
        <v>48805</v>
      </c>
      <c r="F775" s="3">
        <f>SUM(F776:F779)</f>
        <v>55500.4</v>
      </c>
      <c r="G775" s="3">
        <f>SUM(G776:G779)</f>
        <v>63264.5</v>
      </c>
      <c r="H775" s="3">
        <f t="shared" si="56"/>
        <v>167569.9</v>
      </c>
    </row>
    <row r="776" spans="1:8" ht="27" customHeight="1">
      <c r="A776" s="28"/>
      <c r="B776" s="25"/>
      <c r="C776" s="25"/>
      <c r="D776" s="13" t="s">
        <v>362</v>
      </c>
      <c r="E776" s="24">
        <v>48805</v>
      </c>
      <c r="F776" s="24">
        <v>55500.4</v>
      </c>
      <c r="G776" s="24">
        <v>63264.5</v>
      </c>
      <c r="H776" s="3">
        <f t="shared" si="56"/>
        <v>167569.9</v>
      </c>
    </row>
    <row r="777" spans="1:8" ht="27.75" customHeight="1">
      <c r="A777" s="28"/>
      <c r="B777" s="25"/>
      <c r="C777" s="25"/>
      <c r="D777" s="13" t="s">
        <v>334</v>
      </c>
      <c r="E777" s="11">
        <v>0</v>
      </c>
      <c r="F777" s="11">
        <v>0</v>
      </c>
      <c r="G777" s="11">
        <v>0</v>
      </c>
      <c r="H777" s="3">
        <f t="shared" si="56"/>
        <v>0</v>
      </c>
    </row>
    <row r="778" spans="1:8" ht="15" customHeight="1">
      <c r="A778" s="28"/>
      <c r="B778" s="25"/>
      <c r="C778" s="25"/>
      <c r="D778" s="13" t="s">
        <v>336</v>
      </c>
      <c r="E778" s="11">
        <v>0</v>
      </c>
      <c r="F778" s="11">
        <v>0</v>
      </c>
      <c r="G778" s="11">
        <v>0</v>
      </c>
      <c r="H778" s="3">
        <f t="shared" si="56"/>
        <v>0</v>
      </c>
    </row>
    <row r="779" spans="1:8" ht="21" customHeight="1">
      <c r="A779" s="28"/>
      <c r="B779" s="25"/>
      <c r="C779" s="25"/>
      <c r="D779" s="18" t="s">
        <v>335</v>
      </c>
      <c r="E779" s="11">
        <v>0</v>
      </c>
      <c r="F779" s="11">
        <v>0</v>
      </c>
      <c r="G779" s="11">
        <v>0</v>
      </c>
      <c r="H779" s="3">
        <f t="shared" si="56"/>
        <v>0</v>
      </c>
    </row>
    <row r="780" spans="1:8" ht="14.25" customHeight="1">
      <c r="A780" s="28"/>
      <c r="B780" s="25"/>
      <c r="C780" s="25" t="s">
        <v>277</v>
      </c>
      <c r="D780" s="13" t="s">
        <v>333</v>
      </c>
      <c r="E780" s="3">
        <f>SUM(E781:E784)</f>
        <v>5158</v>
      </c>
      <c r="F780" s="3">
        <f>SUM(F781:F784)</f>
        <v>0</v>
      </c>
      <c r="G780" s="3">
        <f>SUM(G781:G784)</f>
        <v>0</v>
      </c>
      <c r="H780" s="3">
        <f t="shared" si="56"/>
        <v>5158</v>
      </c>
    </row>
    <row r="781" spans="1:8" ht="26.25" customHeight="1">
      <c r="A781" s="28"/>
      <c r="B781" s="25"/>
      <c r="C781" s="25"/>
      <c r="D781" s="13" t="s">
        <v>362</v>
      </c>
      <c r="E781" s="24">
        <v>0</v>
      </c>
      <c r="F781" s="24">
        <v>0</v>
      </c>
      <c r="G781" s="24">
        <v>0</v>
      </c>
      <c r="H781" s="3">
        <f t="shared" si="56"/>
        <v>0</v>
      </c>
    </row>
    <row r="782" spans="1:8" ht="28.5" customHeight="1">
      <c r="A782" s="28"/>
      <c r="B782" s="25"/>
      <c r="C782" s="25"/>
      <c r="D782" s="13" t="s">
        <v>334</v>
      </c>
      <c r="E782" s="24">
        <v>5158</v>
      </c>
      <c r="F782" s="11">
        <v>0</v>
      </c>
      <c r="G782" s="11">
        <v>0</v>
      </c>
      <c r="H782" s="3">
        <f t="shared" si="56"/>
        <v>5158</v>
      </c>
    </row>
    <row r="783" spans="1:8" ht="17.25" customHeight="1">
      <c r="A783" s="28"/>
      <c r="B783" s="25"/>
      <c r="C783" s="25"/>
      <c r="D783" s="13" t="s">
        <v>336</v>
      </c>
      <c r="E783" s="11">
        <v>0</v>
      </c>
      <c r="F783" s="11">
        <v>0</v>
      </c>
      <c r="G783" s="11">
        <v>0</v>
      </c>
      <c r="H783" s="3">
        <f t="shared" si="56"/>
        <v>0</v>
      </c>
    </row>
    <row r="784" spans="1:8" s="6" customFormat="1" ht="28.5" customHeight="1">
      <c r="A784" s="28"/>
      <c r="B784" s="25"/>
      <c r="C784" s="25"/>
      <c r="D784" s="13" t="s">
        <v>335</v>
      </c>
      <c r="E784" s="11">
        <v>0</v>
      </c>
      <c r="F784" s="11">
        <v>0</v>
      </c>
      <c r="G784" s="11">
        <v>0</v>
      </c>
      <c r="H784" s="3">
        <f t="shared" si="56"/>
        <v>0</v>
      </c>
    </row>
    <row r="785" spans="1:8" s="6" customFormat="1" ht="14.25" customHeight="1">
      <c r="A785" s="30" t="s">
        <v>100</v>
      </c>
      <c r="B785" s="31" t="s">
        <v>348</v>
      </c>
      <c r="C785" s="31"/>
      <c r="D785" s="15" t="s">
        <v>333</v>
      </c>
      <c r="E785" s="7">
        <f>E790+E810+E820+E835+E845+E855+E875</f>
        <v>47757.746</v>
      </c>
      <c r="F785" s="7">
        <f>F790+F810+F820+F835+F845+F855+F875</f>
        <v>51630.43</v>
      </c>
      <c r="G785" s="7">
        <f>G790+G810+G820+G835+G845+G855+G875</f>
        <v>20423.406</v>
      </c>
      <c r="H785" s="8">
        <f t="shared" si="56"/>
        <v>119811.58200000001</v>
      </c>
    </row>
    <row r="786" spans="1:8" s="6" customFormat="1" ht="26.25" customHeight="1">
      <c r="A786" s="30"/>
      <c r="B786" s="31"/>
      <c r="C786" s="31"/>
      <c r="D786" s="15" t="s">
        <v>362</v>
      </c>
      <c r="E786" s="7">
        <f>E791+E821+E836+E846+E856+E876</f>
        <v>2237.215</v>
      </c>
      <c r="F786" s="7">
        <f>F791+F821+F836+F846+F856+F876</f>
        <v>2007.566</v>
      </c>
      <c r="G786" s="7">
        <f>G791+G821+G836+G846+G856+G876</f>
        <v>2320.808</v>
      </c>
      <c r="H786" s="8">
        <f>SUM(E786:G786)</f>
        <v>6565.589</v>
      </c>
    </row>
    <row r="787" spans="1:8" s="6" customFormat="1" ht="28.5" customHeight="1">
      <c r="A787" s="30"/>
      <c r="B787" s="31"/>
      <c r="C787" s="31"/>
      <c r="D787" s="15" t="s">
        <v>334</v>
      </c>
      <c r="E787" s="7">
        <f aca="true" t="shared" si="57" ref="E787:G789">E792+E812+E822+E837+E847+E857+E877</f>
        <v>11086.215</v>
      </c>
      <c r="F787" s="7">
        <f t="shared" si="57"/>
        <v>13734.234999999999</v>
      </c>
      <c r="G787" s="7">
        <f t="shared" si="57"/>
        <v>11385.478</v>
      </c>
      <c r="H787" s="8">
        <f>SUM(E787:G787)</f>
        <v>36205.928</v>
      </c>
    </row>
    <row r="788" spans="1:8" s="6" customFormat="1" ht="15.75" customHeight="1">
      <c r="A788" s="30"/>
      <c r="B788" s="31"/>
      <c r="C788" s="31"/>
      <c r="D788" s="15" t="s">
        <v>336</v>
      </c>
      <c r="E788" s="7">
        <f t="shared" si="57"/>
        <v>699.95</v>
      </c>
      <c r="F788" s="7">
        <f t="shared" si="57"/>
        <v>819.662</v>
      </c>
      <c r="G788" s="7">
        <f t="shared" si="57"/>
        <v>888.406</v>
      </c>
      <c r="H788" s="8">
        <f>SUM(E788:G788)</f>
        <v>2408.018</v>
      </c>
    </row>
    <row r="789" spans="1:8" ht="26.25" customHeight="1">
      <c r="A789" s="30"/>
      <c r="B789" s="31"/>
      <c r="C789" s="31"/>
      <c r="D789" s="15" t="s">
        <v>335</v>
      </c>
      <c r="E789" s="7">
        <f t="shared" si="57"/>
        <v>33734.366</v>
      </c>
      <c r="F789" s="7">
        <f t="shared" si="57"/>
        <v>35069.065</v>
      </c>
      <c r="G789" s="7">
        <f t="shared" si="57"/>
        <v>5828.812</v>
      </c>
      <c r="H789" s="8">
        <f>SUM(E789:G789)</f>
        <v>74632.24300000002</v>
      </c>
    </row>
    <row r="790" spans="1:8" ht="14.25" customHeight="1">
      <c r="A790" s="33" t="s">
        <v>101</v>
      </c>
      <c r="B790" s="26" t="s">
        <v>102</v>
      </c>
      <c r="C790" s="26"/>
      <c r="D790" s="14" t="s">
        <v>333</v>
      </c>
      <c r="E790" s="10">
        <f>E795+E800+E805</f>
        <v>8332.746000000001</v>
      </c>
      <c r="F790" s="10">
        <f>F795+F800+F805</f>
        <v>8479.258</v>
      </c>
      <c r="G790" s="10">
        <f>G795+G800+G805</f>
        <v>9254.234</v>
      </c>
      <c r="H790" s="9">
        <f t="shared" si="56"/>
        <v>26066.238</v>
      </c>
    </row>
    <row r="791" spans="1:8" ht="28.5" customHeight="1">
      <c r="A791" s="33"/>
      <c r="B791" s="26"/>
      <c r="C791" s="26"/>
      <c r="D791" s="14" t="s">
        <v>362</v>
      </c>
      <c r="E791" s="10">
        <f>E801+E806</f>
        <v>1237.2150000000001</v>
      </c>
      <c r="F791" s="10">
        <f aca="true" t="shared" si="58" ref="F791:G794">F796+F801+F806</f>
        <v>1205.266</v>
      </c>
      <c r="G791" s="10">
        <f t="shared" si="58"/>
        <v>1318.508</v>
      </c>
      <c r="H791" s="9">
        <f>SUM(E791:G791)</f>
        <v>3760.9890000000005</v>
      </c>
    </row>
    <row r="792" spans="1:8" ht="27" customHeight="1">
      <c r="A792" s="33"/>
      <c r="B792" s="26"/>
      <c r="C792" s="26"/>
      <c r="D792" s="14" t="s">
        <v>334</v>
      </c>
      <c r="E792" s="10">
        <f>E797+E802+E807</f>
        <v>1237.2150000000001</v>
      </c>
      <c r="F792" s="10">
        <f t="shared" si="58"/>
        <v>1205.265</v>
      </c>
      <c r="G792" s="10">
        <f t="shared" si="58"/>
        <v>1318.508</v>
      </c>
      <c r="H792" s="9">
        <f>SUM(E792:G792)</f>
        <v>3760.9880000000003</v>
      </c>
    </row>
    <row r="793" spans="1:8" ht="16.5" customHeight="1">
      <c r="A793" s="33"/>
      <c r="B793" s="26"/>
      <c r="C793" s="26"/>
      <c r="D793" s="14" t="s">
        <v>336</v>
      </c>
      <c r="E793" s="10">
        <f>E798+E803+E808</f>
        <v>699.95</v>
      </c>
      <c r="F793" s="10">
        <f t="shared" si="58"/>
        <v>819.662</v>
      </c>
      <c r="G793" s="10">
        <f t="shared" si="58"/>
        <v>888.406</v>
      </c>
      <c r="H793" s="9">
        <f>SUM(E793:G793)</f>
        <v>2408.018</v>
      </c>
    </row>
    <row r="794" spans="1:8" ht="29.25" customHeight="1">
      <c r="A794" s="33"/>
      <c r="B794" s="26"/>
      <c r="C794" s="26"/>
      <c r="D794" s="14" t="s">
        <v>335</v>
      </c>
      <c r="E794" s="10">
        <f>E799+E804+E809</f>
        <v>5158.366</v>
      </c>
      <c r="F794" s="10">
        <f t="shared" si="58"/>
        <v>5249.065</v>
      </c>
      <c r="G794" s="10">
        <f t="shared" si="58"/>
        <v>5728.812</v>
      </c>
      <c r="H794" s="9">
        <f>SUM(E794:G794)</f>
        <v>16136.243</v>
      </c>
    </row>
    <row r="795" spans="1:8" ht="14.25" customHeight="1">
      <c r="A795" s="32"/>
      <c r="B795" s="25" t="s">
        <v>282</v>
      </c>
      <c r="C795" s="25" t="s">
        <v>103</v>
      </c>
      <c r="D795" s="13" t="s">
        <v>333</v>
      </c>
      <c r="E795" s="11">
        <v>0</v>
      </c>
      <c r="F795" s="11">
        <v>0</v>
      </c>
      <c r="G795" s="11">
        <v>0</v>
      </c>
      <c r="H795" s="3">
        <f t="shared" si="56"/>
        <v>0</v>
      </c>
    </row>
    <row r="796" spans="1:8" ht="36" customHeight="1">
      <c r="A796" s="32"/>
      <c r="B796" s="25"/>
      <c r="C796" s="25"/>
      <c r="D796" s="13" t="s">
        <v>362</v>
      </c>
      <c r="E796" s="44" t="s">
        <v>356</v>
      </c>
      <c r="F796" s="44"/>
      <c r="G796" s="44"/>
      <c r="H796" s="3">
        <f t="shared" si="56"/>
        <v>0</v>
      </c>
    </row>
    <row r="797" spans="1:8" ht="27" customHeight="1">
      <c r="A797" s="32"/>
      <c r="B797" s="25"/>
      <c r="C797" s="25"/>
      <c r="D797" s="13" t="s">
        <v>334</v>
      </c>
      <c r="E797" s="3">
        <v>0</v>
      </c>
      <c r="F797" s="3">
        <v>0</v>
      </c>
      <c r="G797" s="3">
        <v>0</v>
      </c>
      <c r="H797" s="3">
        <f t="shared" si="56"/>
        <v>0</v>
      </c>
    </row>
    <row r="798" spans="1:8" ht="16.5" customHeight="1">
      <c r="A798" s="32"/>
      <c r="B798" s="25"/>
      <c r="C798" s="25"/>
      <c r="D798" s="13" t="s">
        <v>336</v>
      </c>
      <c r="E798" s="3">
        <v>0</v>
      </c>
      <c r="F798" s="3">
        <v>0</v>
      </c>
      <c r="G798" s="3">
        <v>0</v>
      </c>
      <c r="H798" s="3">
        <f t="shared" si="56"/>
        <v>0</v>
      </c>
    </row>
    <row r="799" spans="1:8" ht="28.5" customHeight="1">
      <c r="A799" s="32"/>
      <c r="B799" s="25"/>
      <c r="C799" s="25"/>
      <c r="D799" s="13" t="s">
        <v>335</v>
      </c>
      <c r="E799" s="3">
        <v>0</v>
      </c>
      <c r="F799" s="3">
        <v>0</v>
      </c>
      <c r="G799" s="3">
        <v>0</v>
      </c>
      <c r="H799" s="3">
        <f t="shared" si="56"/>
        <v>0</v>
      </c>
    </row>
    <row r="800" spans="1:8" ht="14.25" customHeight="1">
      <c r="A800" s="32"/>
      <c r="B800" s="25"/>
      <c r="C800" s="25" t="s">
        <v>104</v>
      </c>
      <c r="D800" s="13" t="s">
        <v>333</v>
      </c>
      <c r="E800" s="3">
        <f>SUM(E801:E804)</f>
        <v>7935.948</v>
      </c>
      <c r="F800" s="3">
        <f>SUM(F801:F804)</f>
        <v>8075.485</v>
      </c>
      <c r="G800" s="3">
        <f>SUM(G801:G804)</f>
        <v>8813.556</v>
      </c>
      <c r="H800" s="3">
        <f t="shared" si="56"/>
        <v>24824.989</v>
      </c>
    </row>
    <row r="801" spans="1:8" ht="27" customHeight="1">
      <c r="A801" s="32"/>
      <c r="B801" s="25"/>
      <c r="C801" s="25"/>
      <c r="D801" s="13" t="s">
        <v>362</v>
      </c>
      <c r="E801" s="24">
        <v>1038.816</v>
      </c>
      <c r="F801" s="24">
        <v>1003.379</v>
      </c>
      <c r="G801" s="24">
        <v>1098.169</v>
      </c>
      <c r="H801" s="3">
        <f t="shared" si="56"/>
        <v>3140.3640000000005</v>
      </c>
    </row>
    <row r="802" spans="1:8" ht="27.75" customHeight="1">
      <c r="A802" s="32"/>
      <c r="B802" s="25"/>
      <c r="C802" s="25"/>
      <c r="D802" s="13" t="s">
        <v>334</v>
      </c>
      <c r="E802" s="24">
        <v>1038.816</v>
      </c>
      <c r="F802" s="24">
        <v>1003.379</v>
      </c>
      <c r="G802" s="24">
        <v>1098.169</v>
      </c>
      <c r="H802" s="3">
        <f t="shared" si="56"/>
        <v>3140.3640000000005</v>
      </c>
    </row>
    <row r="803" spans="1:8" ht="18" customHeight="1">
      <c r="A803" s="32"/>
      <c r="B803" s="25"/>
      <c r="C803" s="25"/>
      <c r="D803" s="13" t="s">
        <v>336</v>
      </c>
      <c r="E803" s="24">
        <v>699.95</v>
      </c>
      <c r="F803" s="24">
        <v>819.662</v>
      </c>
      <c r="G803" s="24">
        <v>888.406</v>
      </c>
      <c r="H803" s="3">
        <f t="shared" si="56"/>
        <v>2408.018</v>
      </c>
    </row>
    <row r="804" spans="1:8" s="6" customFormat="1" ht="15" customHeight="1">
      <c r="A804" s="32"/>
      <c r="B804" s="25"/>
      <c r="C804" s="25"/>
      <c r="D804" s="13" t="s">
        <v>335</v>
      </c>
      <c r="E804" s="24">
        <v>5158.366</v>
      </c>
      <c r="F804" s="24">
        <v>5249.065</v>
      </c>
      <c r="G804" s="24">
        <v>5728.812</v>
      </c>
      <c r="H804" s="3">
        <f t="shared" si="56"/>
        <v>16136.243</v>
      </c>
    </row>
    <row r="805" spans="1:8" s="6" customFormat="1" ht="14.25" customHeight="1">
      <c r="A805" s="32"/>
      <c r="B805" s="25"/>
      <c r="C805" s="25" t="s">
        <v>136</v>
      </c>
      <c r="D805" s="13" t="s">
        <v>333</v>
      </c>
      <c r="E805" s="3">
        <f>SUM(E806:E809)</f>
        <v>396.798</v>
      </c>
      <c r="F805" s="3">
        <f>SUM(F806:F809)</f>
        <v>403.773</v>
      </c>
      <c r="G805" s="3">
        <f>SUM(G806:G809)</f>
        <v>440.678</v>
      </c>
      <c r="H805" s="3">
        <f t="shared" si="56"/>
        <v>1241.249</v>
      </c>
    </row>
    <row r="806" spans="1:8" s="6" customFormat="1" ht="27" customHeight="1">
      <c r="A806" s="32"/>
      <c r="B806" s="25"/>
      <c r="C806" s="25"/>
      <c r="D806" s="13" t="s">
        <v>362</v>
      </c>
      <c r="E806" s="24">
        <v>198.399</v>
      </c>
      <c r="F806" s="24">
        <v>201.887</v>
      </c>
      <c r="G806" s="24">
        <v>220.339</v>
      </c>
      <c r="H806" s="3">
        <f t="shared" si="56"/>
        <v>620.625</v>
      </c>
    </row>
    <row r="807" spans="1:8" s="6" customFormat="1" ht="26.25" customHeight="1">
      <c r="A807" s="32"/>
      <c r="B807" s="25"/>
      <c r="C807" s="25"/>
      <c r="D807" s="13" t="s">
        <v>334</v>
      </c>
      <c r="E807" s="24">
        <v>198.399</v>
      </c>
      <c r="F807" s="24">
        <v>201.886</v>
      </c>
      <c r="G807" s="24">
        <v>220.339</v>
      </c>
      <c r="H807" s="3">
        <f t="shared" si="56"/>
        <v>620.624</v>
      </c>
    </row>
    <row r="808" spans="1:8" s="6" customFormat="1" ht="17.25" customHeight="1">
      <c r="A808" s="32"/>
      <c r="B808" s="25"/>
      <c r="C808" s="25"/>
      <c r="D808" s="13" t="s">
        <v>336</v>
      </c>
      <c r="E808" s="3">
        <v>0</v>
      </c>
      <c r="F808" s="3">
        <v>0</v>
      </c>
      <c r="G808" s="3">
        <v>0</v>
      </c>
      <c r="H808" s="3">
        <f t="shared" si="56"/>
        <v>0</v>
      </c>
    </row>
    <row r="809" spans="1:8" ht="27.75" customHeight="1">
      <c r="A809" s="32"/>
      <c r="B809" s="25"/>
      <c r="C809" s="25"/>
      <c r="D809" s="13" t="s">
        <v>335</v>
      </c>
      <c r="E809" s="3">
        <v>0</v>
      </c>
      <c r="F809" s="3">
        <v>0</v>
      </c>
      <c r="G809" s="3">
        <v>0</v>
      </c>
      <c r="H809" s="3">
        <f t="shared" si="56"/>
        <v>0</v>
      </c>
    </row>
    <row r="810" spans="1:8" ht="14.25" customHeight="1">
      <c r="A810" s="33" t="s">
        <v>105</v>
      </c>
      <c r="B810" s="26" t="s">
        <v>278</v>
      </c>
      <c r="C810" s="26"/>
      <c r="D810" s="14" t="s">
        <v>333</v>
      </c>
      <c r="E810" s="10">
        <v>0</v>
      </c>
      <c r="F810" s="10">
        <v>0</v>
      </c>
      <c r="G810" s="10">
        <v>0</v>
      </c>
      <c r="H810" s="3">
        <f t="shared" si="56"/>
        <v>0</v>
      </c>
    </row>
    <row r="811" spans="1:8" ht="36.75" customHeight="1">
      <c r="A811" s="33"/>
      <c r="B811" s="26"/>
      <c r="C811" s="26"/>
      <c r="D811" s="14" t="s">
        <v>362</v>
      </c>
      <c r="E811" s="45" t="s">
        <v>356</v>
      </c>
      <c r="F811" s="45"/>
      <c r="G811" s="45"/>
      <c r="H811" s="3">
        <f t="shared" si="56"/>
        <v>0</v>
      </c>
    </row>
    <row r="812" spans="1:8" ht="25.5" customHeight="1">
      <c r="A812" s="33"/>
      <c r="B812" s="26"/>
      <c r="C812" s="26"/>
      <c r="D812" s="14" t="s">
        <v>334</v>
      </c>
      <c r="E812" s="10">
        <v>0</v>
      </c>
      <c r="F812" s="10">
        <v>0</v>
      </c>
      <c r="G812" s="10">
        <v>0</v>
      </c>
      <c r="H812" s="3">
        <f t="shared" si="56"/>
        <v>0</v>
      </c>
    </row>
    <row r="813" spans="1:8" ht="15.75" customHeight="1">
      <c r="A813" s="33"/>
      <c r="B813" s="26"/>
      <c r="C813" s="26"/>
      <c r="D813" s="14" t="s">
        <v>336</v>
      </c>
      <c r="E813" s="10">
        <v>0</v>
      </c>
      <c r="F813" s="10">
        <v>0</v>
      </c>
      <c r="G813" s="10">
        <v>0</v>
      </c>
      <c r="H813" s="3">
        <f t="shared" si="56"/>
        <v>0</v>
      </c>
    </row>
    <row r="814" spans="1:8" s="6" customFormat="1" ht="25.5" customHeight="1">
      <c r="A814" s="33"/>
      <c r="B814" s="26"/>
      <c r="C814" s="26"/>
      <c r="D814" s="14" t="s">
        <v>335</v>
      </c>
      <c r="E814" s="10">
        <v>0</v>
      </c>
      <c r="F814" s="10">
        <v>0</v>
      </c>
      <c r="G814" s="10">
        <v>0</v>
      </c>
      <c r="H814" s="3">
        <f t="shared" si="56"/>
        <v>0</v>
      </c>
    </row>
    <row r="815" spans="1:8" s="6" customFormat="1" ht="14.25" customHeight="1">
      <c r="A815" s="32"/>
      <c r="B815" s="25" t="s">
        <v>283</v>
      </c>
      <c r="C815" s="25" t="s">
        <v>146</v>
      </c>
      <c r="D815" s="13" t="s">
        <v>333</v>
      </c>
      <c r="E815" s="11">
        <v>0</v>
      </c>
      <c r="F815" s="11">
        <v>0</v>
      </c>
      <c r="G815" s="11">
        <v>0</v>
      </c>
      <c r="H815" s="3">
        <f t="shared" si="56"/>
        <v>0</v>
      </c>
    </row>
    <row r="816" spans="1:8" s="6" customFormat="1" ht="36" customHeight="1">
      <c r="A816" s="32"/>
      <c r="B816" s="25"/>
      <c r="C816" s="25"/>
      <c r="D816" s="13" t="s">
        <v>362</v>
      </c>
      <c r="E816" s="44" t="s">
        <v>356</v>
      </c>
      <c r="F816" s="44"/>
      <c r="G816" s="44"/>
      <c r="H816" s="3">
        <f t="shared" si="56"/>
        <v>0</v>
      </c>
    </row>
    <row r="817" spans="1:8" s="6" customFormat="1" ht="27" customHeight="1">
      <c r="A817" s="32"/>
      <c r="B817" s="25"/>
      <c r="C817" s="25"/>
      <c r="D817" s="13" t="s">
        <v>334</v>
      </c>
      <c r="E817" s="3">
        <v>0</v>
      </c>
      <c r="F817" s="3">
        <v>0</v>
      </c>
      <c r="G817" s="3">
        <v>0</v>
      </c>
      <c r="H817" s="3">
        <f t="shared" si="56"/>
        <v>0</v>
      </c>
    </row>
    <row r="818" spans="1:8" s="6" customFormat="1" ht="16.5" customHeight="1">
      <c r="A818" s="32"/>
      <c r="B818" s="25"/>
      <c r="C818" s="25"/>
      <c r="D818" s="13" t="s">
        <v>336</v>
      </c>
      <c r="E818" s="3">
        <v>0</v>
      </c>
      <c r="F818" s="3">
        <v>0</v>
      </c>
      <c r="G818" s="3">
        <v>0</v>
      </c>
      <c r="H818" s="3">
        <f t="shared" si="56"/>
        <v>0</v>
      </c>
    </row>
    <row r="819" spans="1:8" ht="15" customHeight="1">
      <c r="A819" s="32"/>
      <c r="B819" s="25"/>
      <c r="C819" s="25"/>
      <c r="D819" s="18" t="s">
        <v>335</v>
      </c>
      <c r="E819" s="3">
        <v>0</v>
      </c>
      <c r="F819" s="3">
        <v>0</v>
      </c>
      <c r="G819" s="3">
        <v>0</v>
      </c>
      <c r="H819" s="3">
        <f t="shared" si="56"/>
        <v>0</v>
      </c>
    </row>
    <row r="820" spans="1:8" ht="15.75" customHeight="1">
      <c r="A820" s="33" t="s">
        <v>137</v>
      </c>
      <c r="B820" s="26" t="s">
        <v>279</v>
      </c>
      <c r="C820" s="26"/>
      <c r="D820" s="14" t="s">
        <v>333</v>
      </c>
      <c r="E820" s="10">
        <f>E825+E830</f>
        <v>10849</v>
      </c>
      <c r="F820" s="10">
        <f>F825+F830</f>
        <v>13111</v>
      </c>
      <c r="G820" s="10">
        <f>G825+G830</f>
        <v>10849</v>
      </c>
      <c r="H820" s="10">
        <f>H825+H830</f>
        <v>34809</v>
      </c>
    </row>
    <row r="821" spans="1:8" ht="26.25" customHeight="1">
      <c r="A821" s="33"/>
      <c r="B821" s="26"/>
      <c r="C821" s="26"/>
      <c r="D821" s="14" t="s">
        <v>362</v>
      </c>
      <c r="E821" s="10">
        <f>E826</f>
        <v>1000</v>
      </c>
      <c r="F821" s="10">
        <f>F826</f>
        <v>800</v>
      </c>
      <c r="G821" s="10">
        <f>G826</f>
        <v>1000</v>
      </c>
      <c r="H821" s="10">
        <f>H826+H831</f>
        <v>2800</v>
      </c>
    </row>
    <row r="822" spans="1:8" ht="27" customHeight="1">
      <c r="A822" s="33"/>
      <c r="B822" s="26"/>
      <c r="C822" s="26"/>
      <c r="D822" s="14" t="s">
        <v>334</v>
      </c>
      <c r="E822" s="10">
        <f aca="true" t="shared" si="59" ref="E822:G824">E827+E832</f>
        <v>9849</v>
      </c>
      <c r="F822" s="10">
        <f t="shared" si="59"/>
        <v>12311</v>
      </c>
      <c r="G822" s="10">
        <f t="shared" si="59"/>
        <v>9849</v>
      </c>
      <c r="H822" s="10">
        <f>H827+H832</f>
        <v>32009</v>
      </c>
    </row>
    <row r="823" spans="1:8" ht="15.75" customHeight="1">
      <c r="A823" s="33"/>
      <c r="B823" s="26"/>
      <c r="C823" s="26"/>
      <c r="D823" s="14" t="s">
        <v>336</v>
      </c>
      <c r="E823" s="10">
        <f t="shared" si="59"/>
        <v>0</v>
      </c>
      <c r="F823" s="10">
        <f t="shared" si="59"/>
        <v>0</v>
      </c>
      <c r="G823" s="10">
        <f t="shared" si="59"/>
        <v>0</v>
      </c>
      <c r="H823" s="10">
        <f>H828+H833</f>
        <v>0</v>
      </c>
    </row>
    <row r="824" spans="1:8" ht="27" customHeight="1">
      <c r="A824" s="33"/>
      <c r="B824" s="26"/>
      <c r="C824" s="26"/>
      <c r="D824" s="14" t="s">
        <v>335</v>
      </c>
      <c r="E824" s="10">
        <f t="shared" si="59"/>
        <v>0</v>
      </c>
      <c r="F824" s="10">
        <f t="shared" si="59"/>
        <v>0</v>
      </c>
      <c r="G824" s="10">
        <f t="shared" si="59"/>
        <v>0</v>
      </c>
      <c r="H824" s="10">
        <f>H829+H834</f>
        <v>0</v>
      </c>
    </row>
    <row r="825" spans="1:8" ht="14.25" customHeight="1">
      <c r="A825" s="32"/>
      <c r="B825" s="25" t="s">
        <v>284</v>
      </c>
      <c r="C825" s="25" t="s">
        <v>285</v>
      </c>
      <c r="D825" s="13" t="s">
        <v>333</v>
      </c>
      <c r="E825" s="3">
        <f>SUM(E826:E829)</f>
        <v>10849</v>
      </c>
      <c r="F825" s="3">
        <f>SUM(F826:F829)</f>
        <v>13111</v>
      </c>
      <c r="G825" s="3">
        <f>SUM(G826:G829)</f>
        <v>10849</v>
      </c>
      <c r="H825" s="3">
        <f t="shared" si="56"/>
        <v>34809</v>
      </c>
    </row>
    <row r="826" spans="1:8" ht="24.75" customHeight="1">
      <c r="A826" s="32"/>
      <c r="B826" s="25"/>
      <c r="C826" s="25"/>
      <c r="D826" s="13" t="s">
        <v>362</v>
      </c>
      <c r="E826" s="24">
        <v>1000</v>
      </c>
      <c r="F826" s="24">
        <v>800</v>
      </c>
      <c r="G826" s="24">
        <v>1000</v>
      </c>
      <c r="H826" s="3">
        <f t="shared" si="56"/>
        <v>2800</v>
      </c>
    </row>
    <row r="827" spans="1:8" ht="26.25" customHeight="1">
      <c r="A827" s="32"/>
      <c r="B827" s="25"/>
      <c r="C827" s="25"/>
      <c r="D827" s="13" t="s">
        <v>334</v>
      </c>
      <c r="E827" s="24">
        <v>9849</v>
      </c>
      <c r="F827" s="24">
        <v>12311</v>
      </c>
      <c r="G827" s="24">
        <v>9849</v>
      </c>
      <c r="H827" s="3">
        <f t="shared" si="56"/>
        <v>32009</v>
      </c>
    </row>
    <row r="828" spans="1:8" ht="17.25" customHeight="1">
      <c r="A828" s="32"/>
      <c r="B828" s="25"/>
      <c r="C828" s="25"/>
      <c r="D828" s="13" t="s">
        <v>336</v>
      </c>
      <c r="E828" s="3">
        <v>0</v>
      </c>
      <c r="F828" s="3">
        <v>0</v>
      </c>
      <c r="G828" s="3">
        <v>0</v>
      </c>
      <c r="H828" s="3">
        <f t="shared" si="56"/>
        <v>0</v>
      </c>
    </row>
    <row r="829" spans="1:8" s="6" customFormat="1" ht="13.5" customHeight="1">
      <c r="A829" s="32"/>
      <c r="B829" s="25"/>
      <c r="C829" s="25"/>
      <c r="D829" s="18" t="s">
        <v>335</v>
      </c>
      <c r="E829" s="3">
        <v>0</v>
      </c>
      <c r="F829" s="3">
        <v>0</v>
      </c>
      <c r="G829" s="3">
        <v>0</v>
      </c>
      <c r="H829" s="3">
        <f t="shared" si="56"/>
        <v>0</v>
      </c>
    </row>
    <row r="830" spans="1:8" s="6" customFormat="1" ht="14.25" customHeight="1">
      <c r="A830" s="32"/>
      <c r="B830" s="25"/>
      <c r="C830" s="25" t="s">
        <v>286</v>
      </c>
      <c r="D830" s="13" t="s">
        <v>333</v>
      </c>
      <c r="E830" s="11">
        <v>0</v>
      </c>
      <c r="F830" s="11">
        <v>0</v>
      </c>
      <c r="G830" s="11">
        <v>0</v>
      </c>
      <c r="H830" s="3">
        <f t="shared" si="56"/>
        <v>0</v>
      </c>
    </row>
    <row r="831" spans="1:8" s="6" customFormat="1" ht="27" customHeight="1">
      <c r="A831" s="32"/>
      <c r="B831" s="25"/>
      <c r="C831" s="25"/>
      <c r="D831" s="13" t="s">
        <v>362</v>
      </c>
      <c r="E831" s="44" t="s">
        <v>372</v>
      </c>
      <c r="F831" s="44"/>
      <c r="G831" s="44"/>
      <c r="H831" s="3">
        <f t="shared" si="56"/>
        <v>0</v>
      </c>
    </row>
    <row r="832" spans="1:8" s="6" customFormat="1" ht="25.5">
      <c r="A832" s="32"/>
      <c r="B832" s="25"/>
      <c r="C832" s="25"/>
      <c r="D832" s="13" t="s">
        <v>334</v>
      </c>
      <c r="E832" s="3">
        <v>0</v>
      </c>
      <c r="F832" s="3">
        <v>0</v>
      </c>
      <c r="G832" s="3">
        <v>0</v>
      </c>
      <c r="H832" s="3">
        <f t="shared" si="56"/>
        <v>0</v>
      </c>
    </row>
    <row r="833" spans="1:8" s="6" customFormat="1" ht="15.75" customHeight="1">
      <c r="A833" s="32"/>
      <c r="B833" s="25"/>
      <c r="C833" s="25"/>
      <c r="D833" s="13" t="s">
        <v>336</v>
      </c>
      <c r="E833" s="3">
        <v>0</v>
      </c>
      <c r="F833" s="3">
        <v>0</v>
      </c>
      <c r="G833" s="3">
        <v>0</v>
      </c>
      <c r="H833" s="3">
        <f t="shared" si="56"/>
        <v>0</v>
      </c>
    </row>
    <row r="834" spans="1:8" ht="13.5" customHeight="1">
      <c r="A834" s="32"/>
      <c r="B834" s="25"/>
      <c r="C834" s="25"/>
      <c r="D834" s="18" t="s">
        <v>335</v>
      </c>
      <c r="E834" s="3">
        <v>0</v>
      </c>
      <c r="F834" s="3">
        <v>0</v>
      </c>
      <c r="G834" s="3">
        <v>0</v>
      </c>
      <c r="H834" s="3">
        <f t="shared" si="56"/>
        <v>0</v>
      </c>
    </row>
    <row r="835" spans="1:8" ht="14.25" customHeight="1">
      <c r="A835" s="29" t="s">
        <v>106</v>
      </c>
      <c r="B835" s="26" t="s">
        <v>107</v>
      </c>
      <c r="C835" s="26"/>
      <c r="D835" s="14" t="s">
        <v>333</v>
      </c>
      <c r="E835" s="10">
        <f aca="true" t="shared" si="60" ref="E835:G839">E840</f>
        <v>28476</v>
      </c>
      <c r="F835" s="10">
        <f t="shared" si="60"/>
        <v>29720</v>
      </c>
      <c r="G835" s="10">
        <f t="shared" si="60"/>
        <v>0</v>
      </c>
      <c r="H835" s="9">
        <f t="shared" si="56"/>
        <v>58196</v>
      </c>
    </row>
    <row r="836" spans="1:8" ht="27.75" customHeight="1">
      <c r="A836" s="29"/>
      <c r="B836" s="26"/>
      <c r="C836" s="26"/>
      <c r="D836" s="14" t="s">
        <v>362</v>
      </c>
      <c r="E836" s="10">
        <f t="shared" si="60"/>
        <v>0</v>
      </c>
      <c r="F836" s="10">
        <f t="shared" si="60"/>
        <v>0</v>
      </c>
      <c r="G836" s="10">
        <f t="shared" si="60"/>
        <v>0</v>
      </c>
      <c r="H836" s="9">
        <f>SUM(E836:G836)</f>
        <v>0</v>
      </c>
    </row>
    <row r="837" spans="1:8" ht="27" customHeight="1">
      <c r="A837" s="29"/>
      <c r="B837" s="26"/>
      <c r="C837" s="26"/>
      <c r="D837" s="14" t="s">
        <v>334</v>
      </c>
      <c r="E837" s="10">
        <f t="shared" si="60"/>
        <v>0</v>
      </c>
      <c r="F837" s="10">
        <f t="shared" si="60"/>
        <v>0</v>
      </c>
      <c r="G837" s="10">
        <f t="shared" si="60"/>
        <v>0</v>
      </c>
      <c r="H837" s="9">
        <f>SUM(E837:G837)</f>
        <v>0</v>
      </c>
    </row>
    <row r="838" spans="1:8" ht="16.5" customHeight="1">
      <c r="A838" s="29"/>
      <c r="B838" s="26"/>
      <c r="C838" s="26"/>
      <c r="D838" s="14" t="s">
        <v>336</v>
      </c>
      <c r="E838" s="10">
        <f t="shared" si="60"/>
        <v>0</v>
      </c>
      <c r="F838" s="10">
        <f t="shared" si="60"/>
        <v>0</v>
      </c>
      <c r="G838" s="10">
        <f t="shared" si="60"/>
        <v>0</v>
      </c>
      <c r="H838" s="9">
        <f>SUM(E838:G838)</f>
        <v>0</v>
      </c>
    </row>
    <row r="839" spans="1:8" s="6" customFormat="1" ht="29.25" customHeight="1">
      <c r="A839" s="29"/>
      <c r="B839" s="26"/>
      <c r="C839" s="26"/>
      <c r="D839" s="14" t="s">
        <v>335</v>
      </c>
      <c r="E839" s="10">
        <f t="shared" si="60"/>
        <v>28476</v>
      </c>
      <c r="F839" s="10">
        <f t="shared" si="60"/>
        <v>29720</v>
      </c>
      <c r="G839" s="10">
        <f t="shared" si="60"/>
        <v>0</v>
      </c>
      <c r="H839" s="9">
        <f>SUM(E839:G839)</f>
        <v>58196</v>
      </c>
    </row>
    <row r="840" spans="1:8" s="6" customFormat="1" ht="12.75">
      <c r="A840" s="28"/>
      <c r="B840" s="25" t="s">
        <v>287</v>
      </c>
      <c r="C840" s="25" t="s">
        <v>138</v>
      </c>
      <c r="D840" s="13" t="s">
        <v>333</v>
      </c>
      <c r="E840" s="3">
        <f>SUM(E841:E844)</f>
        <v>28476</v>
      </c>
      <c r="F840" s="3">
        <f>SUM(F841:F844)</f>
        <v>29720</v>
      </c>
      <c r="G840" s="3">
        <f>SUM(G841:G844)</f>
        <v>0</v>
      </c>
      <c r="H840" s="3">
        <f aca="true" t="shared" si="61" ref="H840:H895">SUM(E840:G840)</f>
        <v>58196</v>
      </c>
    </row>
    <row r="841" spans="1:8" s="6" customFormat="1" ht="26.25" customHeight="1">
      <c r="A841" s="28"/>
      <c r="B841" s="25"/>
      <c r="C841" s="25"/>
      <c r="D841" s="13" t="s">
        <v>362</v>
      </c>
      <c r="E841" s="3">
        <v>0</v>
      </c>
      <c r="F841" s="3">
        <v>0</v>
      </c>
      <c r="G841" s="3">
        <v>0</v>
      </c>
      <c r="H841" s="3">
        <f t="shared" si="61"/>
        <v>0</v>
      </c>
    </row>
    <row r="842" spans="1:8" s="6" customFormat="1" ht="26.25" customHeight="1">
      <c r="A842" s="28"/>
      <c r="B842" s="25"/>
      <c r="C842" s="25"/>
      <c r="D842" s="13" t="s">
        <v>334</v>
      </c>
      <c r="E842" s="3">
        <v>0</v>
      </c>
      <c r="F842" s="3">
        <v>0</v>
      </c>
      <c r="G842" s="3">
        <v>0</v>
      </c>
      <c r="H842" s="3">
        <f t="shared" si="61"/>
        <v>0</v>
      </c>
    </row>
    <row r="843" spans="1:8" s="6" customFormat="1" ht="16.5" customHeight="1">
      <c r="A843" s="28"/>
      <c r="B843" s="25"/>
      <c r="C843" s="25"/>
      <c r="D843" s="13" t="s">
        <v>336</v>
      </c>
      <c r="E843" s="3">
        <v>0</v>
      </c>
      <c r="F843" s="3">
        <v>0</v>
      </c>
      <c r="G843" s="3">
        <v>0</v>
      </c>
      <c r="H843" s="3">
        <f t="shared" si="61"/>
        <v>0</v>
      </c>
    </row>
    <row r="844" spans="1:8" ht="29.25" customHeight="1">
      <c r="A844" s="28"/>
      <c r="B844" s="25"/>
      <c r="C844" s="25"/>
      <c r="D844" s="13" t="s">
        <v>335</v>
      </c>
      <c r="E844" s="23">
        <v>28476</v>
      </c>
      <c r="F844" s="23">
        <v>29720</v>
      </c>
      <c r="G844" s="23">
        <v>0</v>
      </c>
      <c r="H844" s="3">
        <f t="shared" si="61"/>
        <v>58196</v>
      </c>
    </row>
    <row r="845" spans="1:8" ht="13.5" customHeight="1">
      <c r="A845" s="29" t="s">
        <v>108</v>
      </c>
      <c r="B845" s="26" t="s">
        <v>280</v>
      </c>
      <c r="C845" s="26"/>
      <c r="D845" s="14" t="s">
        <v>333</v>
      </c>
      <c r="E845" s="10">
        <f aca="true" t="shared" si="62" ref="E845:G849">E850</f>
        <v>100</v>
      </c>
      <c r="F845" s="10">
        <f t="shared" si="62"/>
        <v>100</v>
      </c>
      <c r="G845" s="10">
        <f t="shared" si="62"/>
        <v>100</v>
      </c>
      <c r="H845" s="9">
        <f t="shared" si="61"/>
        <v>300</v>
      </c>
    </row>
    <row r="846" spans="1:8" ht="25.5" customHeight="1">
      <c r="A846" s="29"/>
      <c r="B846" s="26"/>
      <c r="C846" s="26"/>
      <c r="D846" s="14" t="s">
        <v>362</v>
      </c>
      <c r="E846" s="10">
        <f t="shared" si="62"/>
        <v>0</v>
      </c>
      <c r="F846" s="10">
        <f t="shared" si="62"/>
        <v>0</v>
      </c>
      <c r="G846" s="10">
        <f t="shared" si="62"/>
        <v>0</v>
      </c>
      <c r="H846" s="9">
        <f>SUM(E846:G846)</f>
        <v>0</v>
      </c>
    </row>
    <row r="847" spans="1:8" ht="27.75" customHeight="1">
      <c r="A847" s="29"/>
      <c r="B847" s="26"/>
      <c r="C847" s="26"/>
      <c r="D847" s="14" t="s">
        <v>334</v>
      </c>
      <c r="E847" s="10">
        <f t="shared" si="62"/>
        <v>0</v>
      </c>
      <c r="F847" s="10">
        <f t="shared" si="62"/>
        <v>0</v>
      </c>
      <c r="G847" s="10">
        <f t="shared" si="62"/>
        <v>0</v>
      </c>
      <c r="H847" s="9">
        <f>SUM(E847:G847)</f>
        <v>0</v>
      </c>
    </row>
    <row r="848" spans="1:8" ht="16.5" customHeight="1">
      <c r="A848" s="29"/>
      <c r="B848" s="26"/>
      <c r="C848" s="26"/>
      <c r="D848" s="14" t="s">
        <v>336</v>
      </c>
      <c r="E848" s="10">
        <f t="shared" si="62"/>
        <v>0</v>
      </c>
      <c r="F848" s="10">
        <f t="shared" si="62"/>
        <v>0</v>
      </c>
      <c r="G848" s="10">
        <f t="shared" si="62"/>
        <v>0</v>
      </c>
      <c r="H848" s="9">
        <f>SUM(E848:G848)</f>
        <v>0</v>
      </c>
    </row>
    <row r="849" spans="1:8" s="6" customFormat="1" ht="28.5" customHeight="1">
      <c r="A849" s="29"/>
      <c r="B849" s="26"/>
      <c r="C849" s="26"/>
      <c r="D849" s="14" t="s">
        <v>335</v>
      </c>
      <c r="E849" s="10">
        <f t="shared" si="62"/>
        <v>100</v>
      </c>
      <c r="F849" s="10">
        <f t="shared" si="62"/>
        <v>100</v>
      </c>
      <c r="G849" s="10">
        <f t="shared" si="62"/>
        <v>100</v>
      </c>
      <c r="H849" s="9">
        <f>SUM(E849:G849)</f>
        <v>300</v>
      </c>
    </row>
    <row r="850" spans="1:8" s="6" customFormat="1" ht="15" customHeight="1">
      <c r="A850" s="28"/>
      <c r="B850" s="25" t="s">
        <v>288</v>
      </c>
      <c r="C850" s="25" t="s">
        <v>139</v>
      </c>
      <c r="D850" s="13" t="s">
        <v>333</v>
      </c>
      <c r="E850" s="3">
        <f>SUM(E851:E854)</f>
        <v>100</v>
      </c>
      <c r="F850" s="3">
        <f>SUM(F851:F854)</f>
        <v>100</v>
      </c>
      <c r="G850" s="3">
        <f>SUM(G851:G854)</f>
        <v>100</v>
      </c>
      <c r="H850" s="3">
        <f t="shared" si="61"/>
        <v>300</v>
      </c>
    </row>
    <row r="851" spans="1:8" s="6" customFormat="1" ht="26.25" customHeight="1">
      <c r="A851" s="28"/>
      <c r="B851" s="25"/>
      <c r="C851" s="25"/>
      <c r="D851" s="13" t="s">
        <v>362</v>
      </c>
      <c r="E851" s="3">
        <v>0</v>
      </c>
      <c r="F851" s="3">
        <v>0</v>
      </c>
      <c r="G851" s="3">
        <v>0</v>
      </c>
      <c r="H851" s="3">
        <f t="shared" si="61"/>
        <v>0</v>
      </c>
    </row>
    <row r="852" spans="1:8" s="6" customFormat="1" ht="27.75" customHeight="1">
      <c r="A852" s="28"/>
      <c r="B852" s="25"/>
      <c r="C852" s="25"/>
      <c r="D852" s="13" t="s">
        <v>334</v>
      </c>
      <c r="E852" s="3">
        <v>0</v>
      </c>
      <c r="F852" s="3">
        <v>0</v>
      </c>
      <c r="G852" s="3">
        <v>0</v>
      </c>
      <c r="H852" s="3">
        <f t="shared" si="61"/>
        <v>0</v>
      </c>
    </row>
    <row r="853" spans="1:8" s="6" customFormat="1" ht="17.25" customHeight="1">
      <c r="A853" s="28"/>
      <c r="B853" s="25"/>
      <c r="C853" s="25"/>
      <c r="D853" s="13" t="s">
        <v>336</v>
      </c>
      <c r="E853" s="3">
        <v>0</v>
      </c>
      <c r="F853" s="3">
        <v>0</v>
      </c>
      <c r="G853" s="3">
        <v>0</v>
      </c>
      <c r="H853" s="3">
        <f t="shared" si="61"/>
        <v>0</v>
      </c>
    </row>
    <row r="854" spans="1:8" ht="14.25" customHeight="1">
      <c r="A854" s="28"/>
      <c r="B854" s="25"/>
      <c r="C854" s="25"/>
      <c r="D854" s="18" t="s">
        <v>335</v>
      </c>
      <c r="E854" s="24">
        <v>100</v>
      </c>
      <c r="F854" s="24">
        <v>100</v>
      </c>
      <c r="G854" s="24">
        <v>100</v>
      </c>
      <c r="H854" s="3">
        <f t="shared" si="61"/>
        <v>300</v>
      </c>
    </row>
    <row r="855" spans="1:8" ht="15" customHeight="1">
      <c r="A855" s="29" t="s">
        <v>109</v>
      </c>
      <c r="B855" s="26" t="s">
        <v>281</v>
      </c>
      <c r="C855" s="26"/>
      <c r="D855" s="14" t="s">
        <v>333</v>
      </c>
      <c r="E855" s="10">
        <f aca="true" t="shared" si="63" ref="E855:H859">E860+E865+E870</f>
        <v>0</v>
      </c>
      <c r="F855" s="10">
        <f t="shared" si="63"/>
        <v>0</v>
      </c>
      <c r="G855" s="10">
        <f t="shared" si="63"/>
        <v>0</v>
      </c>
      <c r="H855" s="10">
        <f t="shared" si="63"/>
        <v>0</v>
      </c>
    </row>
    <row r="856" spans="1:8" ht="28.5" customHeight="1">
      <c r="A856" s="29"/>
      <c r="B856" s="26"/>
      <c r="C856" s="26"/>
      <c r="D856" s="14" t="s">
        <v>362</v>
      </c>
      <c r="E856" s="10">
        <f t="shared" si="63"/>
        <v>0</v>
      </c>
      <c r="F856" s="10">
        <f t="shared" si="63"/>
        <v>0</v>
      </c>
      <c r="G856" s="10">
        <f t="shared" si="63"/>
        <v>0</v>
      </c>
      <c r="H856" s="10">
        <f t="shared" si="63"/>
        <v>0</v>
      </c>
    </row>
    <row r="857" spans="1:8" ht="30.75" customHeight="1">
      <c r="A857" s="29"/>
      <c r="B857" s="26"/>
      <c r="C857" s="26"/>
      <c r="D857" s="14" t="s">
        <v>334</v>
      </c>
      <c r="E857" s="10">
        <f t="shared" si="63"/>
        <v>0</v>
      </c>
      <c r="F857" s="10">
        <f t="shared" si="63"/>
        <v>0</v>
      </c>
      <c r="G857" s="10">
        <f t="shared" si="63"/>
        <v>0</v>
      </c>
      <c r="H857" s="10">
        <f t="shared" si="63"/>
        <v>0</v>
      </c>
    </row>
    <row r="858" spans="1:8" ht="18" customHeight="1">
      <c r="A858" s="29"/>
      <c r="B858" s="26"/>
      <c r="C858" s="26"/>
      <c r="D858" s="14" t="s">
        <v>336</v>
      </c>
      <c r="E858" s="10">
        <f t="shared" si="63"/>
        <v>0</v>
      </c>
      <c r="F858" s="10">
        <f t="shared" si="63"/>
        <v>0</v>
      </c>
      <c r="G858" s="10">
        <f t="shared" si="63"/>
        <v>0</v>
      </c>
      <c r="H858" s="10">
        <f t="shared" si="63"/>
        <v>0</v>
      </c>
    </row>
    <row r="859" spans="1:8" ht="30" customHeight="1">
      <c r="A859" s="29"/>
      <c r="B859" s="26"/>
      <c r="C859" s="26"/>
      <c r="D859" s="14" t="s">
        <v>335</v>
      </c>
      <c r="E859" s="10">
        <f t="shared" si="63"/>
        <v>0</v>
      </c>
      <c r="F859" s="10">
        <f t="shared" si="63"/>
        <v>0</v>
      </c>
      <c r="G859" s="10">
        <f t="shared" si="63"/>
        <v>0</v>
      </c>
      <c r="H859" s="10">
        <f t="shared" si="63"/>
        <v>0</v>
      </c>
    </row>
    <row r="860" spans="1:8" ht="15" customHeight="1">
      <c r="A860" s="28"/>
      <c r="B860" s="25" t="s">
        <v>289</v>
      </c>
      <c r="C860" s="25" t="s">
        <v>290</v>
      </c>
      <c r="D860" s="13" t="s">
        <v>333</v>
      </c>
      <c r="E860" s="3">
        <f>SUM(E861:E864)</f>
        <v>0</v>
      </c>
      <c r="F860" s="3">
        <f>SUM(F861:F864)</f>
        <v>0</v>
      </c>
      <c r="G860" s="3">
        <f>SUM(G861:G864)</f>
        <v>0</v>
      </c>
      <c r="H860" s="3">
        <f t="shared" si="61"/>
        <v>0</v>
      </c>
    </row>
    <row r="861" spans="1:8" ht="27.75" customHeight="1">
      <c r="A861" s="28"/>
      <c r="B861" s="25"/>
      <c r="C861" s="25"/>
      <c r="D861" s="13" t="s">
        <v>362</v>
      </c>
      <c r="E861" s="11">
        <v>0</v>
      </c>
      <c r="F861" s="11">
        <v>0</v>
      </c>
      <c r="G861" s="11">
        <v>0</v>
      </c>
      <c r="H861" s="3">
        <f t="shared" si="61"/>
        <v>0</v>
      </c>
    </row>
    <row r="862" spans="1:8" ht="27.75" customHeight="1">
      <c r="A862" s="28"/>
      <c r="B862" s="25"/>
      <c r="C862" s="25"/>
      <c r="D862" s="13" t="s">
        <v>334</v>
      </c>
      <c r="E862" s="11">
        <v>0</v>
      </c>
      <c r="F862" s="11">
        <v>0</v>
      </c>
      <c r="G862" s="11">
        <v>0</v>
      </c>
      <c r="H862" s="3">
        <f t="shared" si="61"/>
        <v>0</v>
      </c>
    </row>
    <row r="863" spans="1:8" ht="17.25" customHeight="1">
      <c r="A863" s="28"/>
      <c r="B863" s="25"/>
      <c r="C863" s="25"/>
      <c r="D863" s="13" t="s">
        <v>336</v>
      </c>
      <c r="E863" s="11">
        <v>0</v>
      </c>
      <c r="F863" s="11">
        <v>0</v>
      </c>
      <c r="G863" s="11">
        <v>0</v>
      </c>
      <c r="H863" s="3">
        <f t="shared" si="61"/>
        <v>0</v>
      </c>
    </row>
    <row r="864" spans="1:8" ht="26.25" customHeight="1">
      <c r="A864" s="28"/>
      <c r="B864" s="25"/>
      <c r="C864" s="25"/>
      <c r="D864" s="13" t="s">
        <v>335</v>
      </c>
      <c r="E864" s="11">
        <v>0</v>
      </c>
      <c r="F864" s="11">
        <v>0</v>
      </c>
      <c r="G864" s="11">
        <v>0</v>
      </c>
      <c r="H864" s="3">
        <f t="shared" si="61"/>
        <v>0</v>
      </c>
    </row>
    <row r="865" spans="1:8" ht="15" customHeight="1">
      <c r="A865" s="28"/>
      <c r="B865" s="25"/>
      <c r="C865" s="25" t="s">
        <v>291</v>
      </c>
      <c r="D865" s="13" t="s">
        <v>333</v>
      </c>
      <c r="E865" s="3">
        <f>SUM(E866:E869)</f>
        <v>0</v>
      </c>
      <c r="F865" s="3">
        <f>SUM(F866:F869)</f>
        <v>0</v>
      </c>
      <c r="G865" s="3">
        <f>SUM(G866:G869)</f>
        <v>0</v>
      </c>
      <c r="H865" s="3">
        <f t="shared" si="61"/>
        <v>0</v>
      </c>
    </row>
    <row r="866" spans="1:8" ht="30.75" customHeight="1">
      <c r="A866" s="28"/>
      <c r="B866" s="25"/>
      <c r="C866" s="25"/>
      <c r="D866" s="13" t="s">
        <v>362</v>
      </c>
      <c r="E866" s="11">
        <v>0</v>
      </c>
      <c r="F866" s="11">
        <v>0</v>
      </c>
      <c r="G866" s="11">
        <v>0</v>
      </c>
      <c r="H866" s="3">
        <f t="shared" si="61"/>
        <v>0</v>
      </c>
    </row>
    <row r="867" spans="1:8" ht="33" customHeight="1">
      <c r="A867" s="28"/>
      <c r="B867" s="25"/>
      <c r="C867" s="25"/>
      <c r="D867" s="13" t="s">
        <v>334</v>
      </c>
      <c r="E867" s="11">
        <v>0</v>
      </c>
      <c r="F867" s="11">
        <v>0</v>
      </c>
      <c r="G867" s="11">
        <v>0</v>
      </c>
      <c r="H867" s="3">
        <f t="shared" si="61"/>
        <v>0</v>
      </c>
    </row>
    <row r="868" spans="1:8" ht="21" customHeight="1">
      <c r="A868" s="28"/>
      <c r="B868" s="25"/>
      <c r="C868" s="25"/>
      <c r="D868" s="13" t="s">
        <v>336</v>
      </c>
      <c r="E868" s="11">
        <v>0</v>
      </c>
      <c r="F868" s="11">
        <v>0</v>
      </c>
      <c r="G868" s="11">
        <v>0</v>
      </c>
      <c r="H868" s="3">
        <f t="shared" si="61"/>
        <v>0</v>
      </c>
    </row>
    <row r="869" spans="1:8" s="6" customFormat="1" ht="55.5" customHeight="1">
      <c r="A869" s="28"/>
      <c r="B869" s="25"/>
      <c r="C869" s="25"/>
      <c r="D869" s="13" t="s">
        <v>335</v>
      </c>
      <c r="E869" s="11">
        <v>0</v>
      </c>
      <c r="F869" s="11">
        <v>0</v>
      </c>
      <c r="G869" s="11">
        <v>0</v>
      </c>
      <c r="H869" s="3">
        <f t="shared" si="61"/>
        <v>0</v>
      </c>
    </row>
    <row r="870" spans="1:8" s="6" customFormat="1" ht="15" customHeight="1">
      <c r="A870" s="28"/>
      <c r="B870" s="25"/>
      <c r="C870" s="25" t="s">
        <v>292</v>
      </c>
      <c r="D870" s="13" t="s">
        <v>333</v>
      </c>
      <c r="E870" s="3">
        <f>SUM(E871:E874)</f>
        <v>0</v>
      </c>
      <c r="F870" s="3">
        <f>SUM(F871:F874)</f>
        <v>0</v>
      </c>
      <c r="G870" s="3">
        <f>SUM(G871:G874)</f>
        <v>0</v>
      </c>
      <c r="H870" s="3">
        <f t="shared" si="61"/>
        <v>0</v>
      </c>
    </row>
    <row r="871" spans="1:8" s="6" customFormat="1" ht="27.75" customHeight="1">
      <c r="A871" s="28"/>
      <c r="B871" s="25"/>
      <c r="C871" s="25"/>
      <c r="D871" s="13" t="s">
        <v>362</v>
      </c>
      <c r="E871" s="3">
        <v>0</v>
      </c>
      <c r="F871" s="3">
        <v>0</v>
      </c>
      <c r="G871" s="3">
        <v>0</v>
      </c>
      <c r="H871" s="3">
        <f t="shared" si="61"/>
        <v>0</v>
      </c>
    </row>
    <row r="872" spans="1:8" s="6" customFormat="1" ht="33.75" customHeight="1">
      <c r="A872" s="28"/>
      <c r="B872" s="25"/>
      <c r="C872" s="25"/>
      <c r="D872" s="13" t="s">
        <v>334</v>
      </c>
      <c r="E872" s="3">
        <v>0</v>
      </c>
      <c r="F872" s="3">
        <v>0</v>
      </c>
      <c r="G872" s="3">
        <v>0</v>
      </c>
      <c r="H872" s="3">
        <f t="shared" si="61"/>
        <v>0</v>
      </c>
    </row>
    <row r="873" spans="1:8" s="6" customFormat="1" ht="18" customHeight="1">
      <c r="A873" s="28"/>
      <c r="B873" s="25"/>
      <c r="C873" s="25"/>
      <c r="D873" s="13" t="s">
        <v>336</v>
      </c>
      <c r="E873" s="3">
        <v>0</v>
      </c>
      <c r="F873" s="3">
        <v>0</v>
      </c>
      <c r="G873" s="3">
        <v>0</v>
      </c>
      <c r="H873" s="3">
        <f t="shared" si="61"/>
        <v>0</v>
      </c>
    </row>
    <row r="874" spans="1:8" ht="54.75" customHeight="1">
      <c r="A874" s="28"/>
      <c r="B874" s="25"/>
      <c r="C874" s="25"/>
      <c r="D874" s="13" t="s">
        <v>335</v>
      </c>
      <c r="E874" s="3">
        <v>0</v>
      </c>
      <c r="F874" s="3">
        <v>0</v>
      </c>
      <c r="G874" s="3">
        <v>0</v>
      </c>
      <c r="H874" s="3">
        <f t="shared" si="61"/>
        <v>0</v>
      </c>
    </row>
    <row r="875" spans="1:8" ht="15" customHeight="1">
      <c r="A875" s="29" t="s">
        <v>147</v>
      </c>
      <c r="B875" s="26" t="s">
        <v>167</v>
      </c>
      <c r="C875" s="26"/>
      <c r="D875" s="14" t="s">
        <v>333</v>
      </c>
      <c r="E875" s="10">
        <f>E880+E885+E890</f>
        <v>0</v>
      </c>
      <c r="F875" s="10">
        <f>F880+F885+F890</f>
        <v>220.172</v>
      </c>
      <c r="G875" s="10">
        <f>G880+G885+G890</f>
        <v>220.172</v>
      </c>
      <c r="H875" s="9">
        <f t="shared" si="61"/>
        <v>440.344</v>
      </c>
    </row>
    <row r="876" spans="1:8" ht="27.75" customHeight="1">
      <c r="A876" s="29"/>
      <c r="B876" s="26"/>
      <c r="C876" s="26"/>
      <c r="D876" s="14" t="s">
        <v>362</v>
      </c>
      <c r="E876" s="10">
        <f>E886+E891</f>
        <v>0</v>
      </c>
      <c r="F876" s="10">
        <f aca="true" t="shared" si="64" ref="F876:G879">F881+F886+F891</f>
        <v>2.3</v>
      </c>
      <c r="G876" s="10">
        <f t="shared" si="64"/>
        <v>2.3</v>
      </c>
      <c r="H876" s="9">
        <f>SUM(E876:G876)</f>
        <v>4.6</v>
      </c>
    </row>
    <row r="877" spans="1:8" ht="27.75" customHeight="1">
      <c r="A877" s="29"/>
      <c r="B877" s="26"/>
      <c r="C877" s="26"/>
      <c r="D877" s="14" t="s">
        <v>334</v>
      </c>
      <c r="E877" s="10">
        <f>E882+E887+E892</f>
        <v>0</v>
      </c>
      <c r="F877" s="10">
        <f t="shared" si="64"/>
        <v>217.97</v>
      </c>
      <c r="G877" s="10">
        <f t="shared" si="64"/>
        <v>217.97</v>
      </c>
      <c r="H877" s="9">
        <f>SUM(E877:G877)</f>
        <v>435.94</v>
      </c>
    </row>
    <row r="878" spans="1:8" ht="17.25" customHeight="1">
      <c r="A878" s="29"/>
      <c r="B878" s="26"/>
      <c r="C878" s="26"/>
      <c r="D878" s="14" t="s">
        <v>336</v>
      </c>
      <c r="E878" s="10">
        <f>E883+E888+E893</f>
        <v>0</v>
      </c>
      <c r="F878" s="10">
        <f t="shared" si="64"/>
        <v>0</v>
      </c>
      <c r="G878" s="10">
        <f t="shared" si="64"/>
        <v>0</v>
      </c>
      <c r="H878" s="9">
        <f>SUM(E878:G878)</f>
        <v>0</v>
      </c>
    </row>
    <row r="879" spans="1:8" ht="35.25" customHeight="1">
      <c r="A879" s="29"/>
      <c r="B879" s="26"/>
      <c r="C879" s="26"/>
      <c r="D879" s="14" t="s">
        <v>335</v>
      </c>
      <c r="E879" s="10">
        <f>E884+E889+E894</f>
        <v>0</v>
      </c>
      <c r="F879" s="10">
        <f t="shared" si="64"/>
        <v>0</v>
      </c>
      <c r="G879" s="10">
        <f t="shared" si="64"/>
        <v>0</v>
      </c>
      <c r="H879" s="9">
        <f>SUM(E879:G879)</f>
        <v>0</v>
      </c>
    </row>
    <row r="880" spans="1:8" ht="15" customHeight="1">
      <c r="A880" s="28"/>
      <c r="B880" s="25" t="s">
        <v>293</v>
      </c>
      <c r="C880" s="25" t="s">
        <v>294</v>
      </c>
      <c r="D880" s="13" t="s">
        <v>333</v>
      </c>
      <c r="E880" s="11">
        <v>0</v>
      </c>
      <c r="F880" s="11">
        <v>0</v>
      </c>
      <c r="G880" s="11">
        <v>0</v>
      </c>
      <c r="H880" s="3">
        <f t="shared" si="61"/>
        <v>0</v>
      </c>
    </row>
    <row r="881" spans="1:8" ht="34.5" customHeight="1">
      <c r="A881" s="28"/>
      <c r="B881" s="25"/>
      <c r="C881" s="25"/>
      <c r="D881" s="13" t="s">
        <v>362</v>
      </c>
      <c r="E881" s="44" t="s">
        <v>356</v>
      </c>
      <c r="F881" s="44"/>
      <c r="G881" s="44"/>
      <c r="H881" s="3">
        <f t="shared" si="61"/>
        <v>0</v>
      </c>
    </row>
    <row r="882" spans="1:8" ht="29.25" customHeight="1">
      <c r="A882" s="28"/>
      <c r="B882" s="25"/>
      <c r="C882" s="25"/>
      <c r="D882" s="13" t="s">
        <v>334</v>
      </c>
      <c r="E882" s="3">
        <v>0</v>
      </c>
      <c r="F882" s="3">
        <v>0</v>
      </c>
      <c r="G882" s="3">
        <v>0</v>
      </c>
      <c r="H882" s="3">
        <f t="shared" si="61"/>
        <v>0</v>
      </c>
    </row>
    <row r="883" spans="1:8" ht="15.75" customHeight="1">
      <c r="A883" s="28"/>
      <c r="B883" s="25"/>
      <c r="C883" s="25"/>
      <c r="D883" s="13" t="s">
        <v>336</v>
      </c>
      <c r="E883" s="3">
        <v>0</v>
      </c>
      <c r="F883" s="3">
        <v>0</v>
      </c>
      <c r="G883" s="3">
        <v>0</v>
      </c>
      <c r="H883" s="3">
        <f t="shared" si="61"/>
        <v>0</v>
      </c>
    </row>
    <row r="884" spans="1:8" ht="28.5" customHeight="1">
      <c r="A884" s="28"/>
      <c r="B884" s="25"/>
      <c r="C884" s="25"/>
      <c r="D884" s="13" t="s">
        <v>335</v>
      </c>
      <c r="E884" s="3">
        <v>0</v>
      </c>
      <c r="F884" s="3">
        <v>0</v>
      </c>
      <c r="G884" s="3">
        <v>0</v>
      </c>
      <c r="H884" s="3">
        <f t="shared" si="61"/>
        <v>0</v>
      </c>
    </row>
    <row r="885" spans="1:8" ht="15" customHeight="1">
      <c r="A885" s="28"/>
      <c r="B885" s="25"/>
      <c r="C885" s="25" t="s">
        <v>148</v>
      </c>
      <c r="D885" s="13" t="s">
        <v>333</v>
      </c>
      <c r="E885" s="11">
        <v>0</v>
      </c>
      <c r="F885" s="11">
        <v>0</v>
      </c>
      <c r="G885" s="11">
        <v>0</v>
      </c>
      <c r="H885" s="3">
        <f t="shared" si="61"/>
        <v>0</v>
      </c>
    </row>
    <row r="886" spans="1:8" ht="26.25" customHeight="1">
      <c r="A886" s="28"/>
      <c r="B886" s="25"/>
      <c r="C886" s="25"/>
      <c r="D886" s="13" t="s">
        <v>362</v>
      </c>
      <c r="E886" s="11">
        <v>0</v>
      </c>
      <c r="F886" s="11">
        <v>0</v>
      </c>
      <c r="G886" s="11">
        <v>0</v>
      </c>
      <c r="H886" s="3">
        <f t="shared" si="61"/>
        <v>0</v>
      </c>
    </row>
    <row r="887" spans="1:8" ht="29.25" customHeight="1">
      <c r="A887" s="28"/>
      <c r="B887" s="25"/>
      <c r="C887" s="25"/>
      <c r="D887" s="13" t="s">
        <v>334</v>
      </c>
      <c r="E887" s="11">
        <v>0</v>
      </c>
      <c r="F887" s="11">
        <v>0</v>
      </c>
      <c r="G887" s="11">
        <v>0</v>
      </c>
      <c r="H887" s="3">
        <f t="shared" si="61"/>
        <v>0</v>
      </c>
    </row>
    <row r="888" spans="1:8" ht="15" customHeight="1">
      <c r="A888" s="28"/>
      <c r="B888" s="25"/>
      <c r="C888" s="25"/>
      <c r="D888" s="13" t="s">
        <v>336</v>
      </c>
      <c r="E888" s="11">
        <v>0</v>
      </c>
      <c r="F888" s="11">
        <v>0</v>
      </c>
      <c r="G888" s="11">
        <v>0</v>
      </c>
      <c r="H888" s="3">
        <f t="shared" si="61"/>
        <v>0</v>
      </c>
    </row>
    <row r="889" spans="1:8" ht="29.25" customHeight="1">
      <c r="A889" s="28"/>
      <c r="B889" s="25"/>
      <c r="C889" s="25"/>
      <c r="D889" s="13" t="s">
        <v>335</v>
      </c>
      <c r="E889" s="11">
        <v>0</v>
      </c>
      <c r="F889" s="11">
        <v>0</v>
      </c>
      <c r="G889" s="11">
        <v>0</v>
      </c>
      <c r="H889" s="3">
        <f t="shared" si="61"/>
        <v>0</v>
      </c>
    </row>
    <row r="890" spans="1:8" ht="15" customHeight="1">
      <c r="A890" s="28"/>
      <c r="B890" s="25"/>
      <c r="C890" s="25" t="s">
        <v>295</v>
      </c>
      <c r="D890" s="13" t="s">
        <v>333</v>
      </c>
      <c r="E890" s="11">
        <v>0</v>
      </c>
      <c r="F890" s="11">
        <v>220.172</v>
      </c>
      <c r="G890" s="11">
        <v>220.172</v>
      </c>
      <c r="H890" s="3">
        <f t="shared" si="61"/>
        <v>440.344</v>
      </c>
    </row>
    <row r="891" spans="1:8" ht="26.25" customHeight="1">
      <c r="A891" s="28"/>
      <c r="B891" s="25"/>
      <c r="C891" s="25"/>
      <c r="D891" s="13" t="s">
        <v>362</v>
      </c>
      <c r="E891" s="11">
        <v>0</v>
      </c>
      <c r="F891" s="24">
        <v>2.3</v>
      </c>
      <c r="G891" s="24">
        <v>2.3</v>
      </c>
      <c r="H891" s="3">
        <f t="shared" si="61"/>
        <v>4.6</v>
      </c>
    </row>
    <row r="892" spans="1:8" ht="27.75" customHeight="1">
      <c r="A892" s="28"/>
      <c r="B892" s="25"/>
      <c r="C892" s="25"/>
      <c r="D892" s="13" t="s">
        <v>334</v>
      </c>
      <c r="E892" s="11">
        <v>0</v>
      </c>
      <c r="F892" s="24">
        <v>217.97</v>
      </c>
      <c r="G892" s="24">
        <v>217.97</v>
      </c>
      <c r="H892" s="3">
        <f t="shared" si="61"/>
        <v>435.94</v>
      </c>
    </row>
    <row r="893" spans="1:8" ht="16.5" customHeight="1">
      <c r="A893" s="28"/>
      <c r="B893" s="25"/>
      <c r="C893" s="25"/>
      <c r="D893" s="13" t="s">
        <v>336</v>
      </c>
      <c r="E893" s="11">
        <v>0</v>
      </c>
      <c r="F893" s="11">
        <v>0</v>
      </c>
      <c r="G893" s="11">
        <v>0</v>
      </c>
      <c r="H893" s="3">
        <f t="shared" si="61"/>
        <v>0</v>
      </c>
    </row>
    <row r="894" spans="1:8" s="6" customFormat="1" ht="14.25" customHeight="1">
      <c r="A894" s="28"/>
      <c r="B894" s="25"/>
      <c r="C894" s="25"/>
      <c r="D894" s="18" t="s">
        <v>335</v>
      </c>
      <c r="E894" s="11">
        <v>0</v>
      </c>
      <c r="F894" s="11">
        <v>0</v>
      </c>
      <c r="G894" s="11">
        <v>0</v>
      </c>
      <c r="H894" s="3">
        <f t="shared" si="61"/>
        <v>0</v>
      </c>
    </row>
    <row r="895" spans="1:8" s="6" customFormat="1" ht="15" customHeight="1">
      <c r="A895" s="30" t="s">
        <v>110</v>
      </c>
      <c r="B895" s="31" t="s">
        <v>349</v>
      </c>
      <c r="C895" s="31"/>
      <c r="D895" s="15" t="s">
        <v>333</v>
      </c>
      <c r="E895" s="7">
        <f aca="true" t="shared" si="65" ref="E895:G899">E900+E915+E930+E945+E975+E1040</f>
        <v>509881.02</v>
      </c>
      <c r="F895" s="7">
        <f t="shared" si="65"/>
        <v>401947.7892</v>
      </c>
      <c r="G895" s="7">
        <f t="shared" si="65"/>
        <v>389284.45758399996</v>
      </c>
      <c r="H895" s="8">
        <f t="shared" si="61"/>
        <v>1301113.266784</v>
      </c>
    </row>
    <row r="896" spans="1:8" s="6" customFormat="1" ht="28.5" customHeight="1">
      <c r="A896" s="30"/>
      <c r="B896" s="31"/>
      <c r="C896" s="31"/>
      <c r="D896" s="15" t="s">
        <v>362</v>
      </c>
      <c r="E896" s="7">
        <f t="shared" si="65"/>
        <v>140705.26</v>
      </c>
      <c r="F896" s="7">
        <f t="shared" si="65"/>
        <v>124691</v>
      </c>
      <c r="G896" s="7">
        <f t="shared" si="65"/>
        <v>135105</v>
      </c>
      <c r="H896" s="8">
        <f>SUM(E896:G896)</f>
        <v>400501.26</v>
      </c>
    </row>
    <row r="897" spans="1:8" s="6" customFormat="1" ht="26.25" customHeight="1">
      <c r="A897" s="30"/>
      <c r="B897" s="31"/>
      <c r="C897" s="31"/>
      <c r="D897" s="15" t="s">
        <v>334</v>
      </c>
      <c r="E897" s="7">
        <f t="shared" si="65"/>
        <v>65780.87</v>
      </c>
      <c r="F897" s="7">
        <f t="shared" si="65"/>
        <v>63600.8</v>
      </c>
      <c r="G897" s="7">
        <f t="shared" si="65"/>
        <v>67176.8</v>
      </c>
      <c r="H897" s="8">
        <f>SUM(E897:G897)</f>
        <v>196558.47</v>
      </c>
    </row>
    <row r="898" spans="1:8" s="6" customFormat="1" ht="16.5" customHeight="1">
      <c r="A898" s="30"/>
      <c r="B898" s="31"/>
      <c r="C898" s="31"/>
      <c r="D898" s="15" t="s">
        <v>336</v>
      </c>
      <c r="E898" s="7">
        <f t="shared" si="65"/>
        <v>0</v>
      </c>
      <c r="F898" s="7">
        <f t="shared" si="65"/>
        <v>0</v>
      </c>
      <c r="G898" s="7">
        <f t="shared" si="65"/>
        <v>0</v>
      </c>
      <c r="H898" s="8">
        <f>SUM(E898:G898)</f>
        <v>0</v>
      </c>
    </row>
    <row r="899" spans="1:8" ht="28.5" customHeight="1">
      <c r="A899" s="30"/>
      <c r="B899" s="31"/>
      <c r="C899" s="31"/>
      <c r="D899" s="15" t="s">
        <v>335</v>
      </c>
      <c r="E899" s="7">
        <f t="shared" si="65"/>
        <v>303394.89</v>
      </c>
      <c r="F899" s="7">
        <f t="shared" si="65"/>
        <v>213655.9892</v>
      </c>
      <c r="G899" s="7">
        <f t="shared" si="65"/>
        <v>187002.65758400003</v>
      </c>
      <c r="H899" s="8">
        <f>SUM(E899:G899)</f>
        <v>704053.536784</v>
      </c>
    </row>
    <row r="900" spans="1:8" ht="15" customHeight="1">
      <c r="A900" s="29" t="s">
        <v>111</v>
      </c>
      <c r="B900" s="26" t="s">
        <v>112</v>
      </c>
      <c r="C900" s="26"/>
      <c r="D900" s="14" t="s">
        <v>333</v>
      </c>
      <c r="E900" s="10">
        <f aca="true" t="shared" si="66" ref="E900:H904">E905+E910</f>
        <v>190341.76</v>
      </c>
      <c r="F900" s="10">
        <f t="shared" si="66"/>
        <v>151014.1992</v>
      </c>
      <c r="G900" s="10">
        <f t="shared" si="66"/>
        <v>135352.70758400002</v>
      </c>
      <c r="H900" s="10">
        <f t="shared" si="66"/>
        <v>476708.666784</v>
      </c>
    </row>
    <row r="901" spans="1:8" ht="26.25" customHeight="1">
      <c r="A901" s="29"/>
      <c r="B901" s="26"/>
      <c r="C901" s="26"/>
      <c r="D901" s="14" t="s">
        <v>362</v>
      </c>
      <c r="E901" s="10">
        <f t="shared" si="66"/>
        <v>4536.2</v>
      </c>
      <c r="F901" s="10">
        <f t="shared" si="66"/>
        <v>0</v>
      </c>
      <c r="G901" s="10">
        <f t="shared" si="66"/>
        <v>0</v>
      </c>
      <c r="H901" s="10">
        <f t="shared" si="66"/>
        <v>4536.2</v>
      </c>
    </row>
    <row r="902" spans="1:8" ht="28.5" customHeight="1">
      <c r="A902" s="29"/>
      <c r="B902" s="26"/>
      <c r="C902" s="26"/>
      <c r="D902" s="14" t="s">
        <v>334</v>
      </c>
      <c r="E902" s="10">
        <f t="shared" si="66"/>
        <v>0</v>
      </c>
      <c r="F902" s="10">
        <f t="shared" si="66"/>
        <v>0</v>
      </c>
      <c r="G902" s="10">
        <f t="shared" si="66"/>
        <v>0</v>
      </c>
      <c r="H902" s="10">
        <f t="shared" si="66"/>
        <v>0</v>
      </c>
    </row>
    <row r="903" spans="1:8" ht="15.75" customHeight="1">
      <c r="A903" s="29"/>
      <c r="B903" s="26"/>
      <c r="C903" s="26"/>
      <c r="D903" s="14" t="s">
        <v>336</v>
      </c>
      <c r="E903" s="10">
        <f t="shared" si="66"/>
        <v>0</v>
      </c>
      <c r="F903" s="10">
        <f t="shared" si="66"/>
        <v>0</v>
      </c>
      <c r="G903" s="10">
        <f t="shared" si="66"/>
        <v>0</v>
      </c>
      <c r="H903" s="10">
        <f t="shared" si="66"/>
        <v>0</v>
      </c>
    </row>
    <row r="904" spans="1:8" s="6" customFormat="1" ht="26.25" customHeight="1">
      <c r="A904" s="29"/>
      <c r="B904" s="26"/>
      <c r="C904" s="26"/>
      <c r="D904" s="14" t="s">
        <v>335</v>
      </c>
      <c r="E904" s="10">
        <f t="shared" si="66"/>
        <v>185805.56</v>
      </c>
      <c r="F904" s="10">
        <f t="shared" si="66"/>
        <v>151014.1992</v>
      </c>
      <c r="G904" s="10">
        <f t="shared" si="66"/>
        <v>135352.70758400002</v>
      </c>
      <c r="H904" s="10">
        <f t="shared" si="66"/>
        <v>472172.466784</v>
      </c>
    </row>
    <row r="905" spans="1:8" s="6" customFormat="1" ht="15" customHeight="1">
      <c r="A905" s="28"/>
      <c r="B905" s="25" t="s">
        <v>296</v>
      </c>
      <c r="C905" s="25" t="s">
        <v>297</v>
      </c>
      <c r="D905" s="13" t="s">
        <v>333</v>
      </c>
      <c r="E905" s="3">
        <f>SUM(E906:E909)</f>
        <v>4536.2</v>
      </c>
      <c r="F905" s="3">
        <f>SUM(F906:F909)</f>
        <v>0</v>
      </c>
      <c r="G905" s="3">
        <f>SUM(G906:G909)</f>
        <v>0</v>
      </c>
      <c r="H905" s="3">
        <f aca="true" t="shared" si="67" ref="H905:H965">SUM(E905:G905)</f>
        <v>4536.2</v>
      </c>
    </row>
    <row r="906" spans="1:8" s="6" customFormat="1" ht="25.5" customHeight="1">
      <c r="A906" s="28"/>
      <c r="B906" s="25"/>
      <c r="C906" s="25"/>
      <c r="D906" s="13" t="s">
        <v>362</v>
      </c>
      <c r="E906" s="3">
        <v>4536.2</v>
      </c>
      <c r="F906" s="3">
        <v>0</v>
      </c>
      <c r="G906" s="3">
        <v>0</v>
      </c>
      <c r="H906" s="3">
        <f t="shared" si="67"/>
        <v>4536.2</v>
      </c>
    </row>
    <row r="907" spans="1:8" s="6" customFormat="1" ht="27.75" customHeight="1">
      <c r="A907" s="28"/>
      <c r="B907" s="25"/>
      <c r="C907" s="25"/>
      <c r="D907" s="13" t="s">
        <v>334</v>
      </c>
      <c r="E907" s="3">
        <v>0</v>
      </c>
      <c r="F907" s="3">
        <v>0</v>
      </c>
      <c r="G907" s="3">
        <v>0</v>
      </c>
      <c r="H907" s="3">
        <f t="shared" si="67"/>
        <v>0</v>
      </c>
    </row>
    <row r="908" spans="1:8" s="6" customFormat="1" ht="17.25" customHeight="1">
      <c r="A908" s="28"/>
      <c r="B908" s="25"/>
      <c r="C908" s="25"/>
      <c r="D908" s="13" t="s">
        <v>336</v>
      </c>
      <c r="E908" s="3">
        <v>0</v>
      </c>
      <c r="F908" s="3">
        <v>0</v>
      </c>
      <c r="G908" s="3">
        <v>0</v>
      </c>
      <c r="H908" s="3">
        <f t="shared" si="67"/>
        <v>0</v>
      </c>
    </row>
    <row r="909" spans="1:8" s="6" customFormat="1" ht="29.25" customHeight="1">
      <c r="A909" s="28"/>
      <c r="B909" s="25"/>
      <c r="C909" s="25"/>
      <c r="D909" s="13" t="s">
        <v>335</v>
      </c>
      <c r="E909" s="3">
        <v>0</v>
      </c>
      <c r="F909" s="3">
        <v>0</v>
      </c>
      <c r="G909" s="3">
        <v>0</v>
      </c>
      <c r="H909" s="3">
        <f t="shared" si="67"/>
        <v>0</v>
      </c>
    </row>
    <row r="910" spans="1:8" s="6" customFormat="1" ht="15" customHeight="1">
      <c r="A910" s="28"/>
      <c r="B910" s="25" t="s">
        <v>360</v>
      </c>
      <c r="C910" s="25" t="s">
        <v>298</v>
      </c>
      <c r="D910" s="13" t="s">
        <v>333</v>
      </c>
      <c r="E910" s="3">
        <f>SUM(E911:E914)</f>
        <v>185805.56</v>
      </c>
      <c r="F910" s="3">
        <f>SUM(F911:F914)</f>
        <v>151014.1992</v>
      </c>
      <c r="G910" s="3">
        <f>SUM(G911:G914)</f>
        <v>135352.70758400002</v>
      </c>
      <c r="H910" s="3">
        <f t="shared" si="67"/>
        <v>472172.466784</v>
      </c>
    </row>
    <row r="911" spans="1:8" s="6" customFormat="1" ht="27" customHeight="1">
      <c r="A911" s="28"/>
      <c r="B911" s="25"/>
      <c r="C911" s="25"/>
      <c r="D911" s="13" t="s">
        <v>362</v>
      </c>
      <c r="E911" s="3">
        <v>0</v>
      </c>
      <c r="F911" s="3">
        <v>0</v>
      </c>
      <c r="G911" s="3">
        <v>0</v>
      </c>
      <c r="H911" s="3">
        <f t="shared" si="67"/>
        <v>0</v>
      </c>
    </row>
    <row r="912" spans="1:8" s="6" customFormat="1" ht="25.5" customHeight="1">
      <c r="A912" s="28"/>
      <c r="B912" s="25"/>
      <c r="C912" s="25"/>
      <c r="D912" s="13" t="s">
        <v>334</v>
      </c>
      <c r="E912" s="3">
        <v>0</v>
      </c>
      <c r="F912" s="3">
        <v>0</v>
      </c>
      <c r="G912" s="3">
        <v>0</v>
      </c>
      <c r="H912" s="3">
        <f t="shared" si="67"/>
        <v>0</v>
      </c>
    </row>
    <row r="913" spans="1:8" s="6" customFormat="1" ht="15.75" customHeight="1">
      <c r="A913" s="28"/>
      <c r="B913" s="25"/>
      <c r="C913" s="25"/>
      <c r="D913" s="13" t="s">
        <v>336</v>
      </c>
      <c r="E913" s="3">
        <v>0</v>
      </c>
      <c r="F913" s="3">
        <v>0</v>
      </c>
      <c r="G913" s="3">
        <v>0</v>
      </c>
      <c r="H913" s="3">
        <f t="shared" si="67"/>
        <v>0</v>
      </c>
    </row>
    <row r="914" spans="1:8" ht="27.75" customHeight="1">
      <c r="A914" s="28"/>
      <c r="B914" s="25"/>
      <c r="C914" s="25"/>
      <c r="D914" s="13" t="s">
        <v>335</v>
      </c>
      <c r="E914" s="3">
        <v>185805.56</v>
      </c>
      <c r="F914" s="3">
        <v>151014.1992</v>
      </c>
      <c r="G914" s="3">
        <v>135352.70758400002</v>
      </c>
      <c r="H914" s="3">
        <f t="shared" si="67"/>
        <v>472172.466784</v>
      </c>
    </row>
    <row r="915" spans="1:8" ht="15" customHeight="1">
      <c r="A915" s="29" t="s">
        <v>113</v>
      </c>
      <c r="B915" s="26" t="s">
        <v>114</v>
      </c>
      <c r="C915" s="26"/>
      <c r="D915" s="14" t="s">
        <v>333</v>
      </c>
      <c r="E915" s="10">
        <f aca="true" t="shared" si="68" ref="E915:G919">E920+E925</f>
        <v>4183</v>
      </c>
      <c r="F915" s="10">
        <f t="shared" si="68"/>
        <v>4183</v>
      </c>
      <c r="G915" s="10">
        <f t="shared" si="68"/>
        <v>4726.8</v>
      </c>
      <c r="H915" s="3">
        <f t="shared" si="67"/>
        <v>13092.8</v>
      </c>
    </row>
    <row r="916" spans="1:8" ht="27.75" customHeight="1">
      <c r="A916" s="29"/>
      <c r="B916" s="26"/>
      <c r="C916" s="26"/>
      <c r="D916" s="14" t="s">
        <v>362</v>
      </c>
      <c r="E916" s="10">
        <f t="shared" si="68"/>
        <v>4183</v>
      </c>
      <c r="F916" s="10">
        <f t="shared" si="68"/>
        <v>4183</v>
      </c>
      <c r="G916" s="10">
        <f t="shared" si="68"/>
        <v>4726.8</v>
      </c>
      <c r="H916" s="3">
        <f t="shared" si="67"/>
        <v>13092.8</v>
      </c>
    </row>
    <row r="917" spans="1:8" ht="26.25" customHeight="1">
      <c r="A917" s="29"/>
      <c r="B917" s="26"/>
      <c r="C917" s="26"/>
      <c r="D917" s="14" t="s">
        <v>334</v>
      </c>
      <c r="E917" s="10">
        <f t="shared" si="68"/>
        <v>0</v>
      </c>
      <c r="F917" s="10">
        <f t="shared" si="68"/>
        <v>0</v>
      </c>
      <c r="G917" s="10">
        <f t="shared" si="68"/>
        <v>0</v>
      </c>
      <c r="H917" s="3">
        <f t="shared" si="67"/>
        <v>0</v>
      </c>
    </row>
    <row r="918" spans="1:8" ht="16.5" customHeight="1">
      <c r="A918" s="29"/>
      <c r="B918" s="26"/>
      <c r="C918" s="26"/>
      <c r="D918" s="14" t="s">
        <v>336</v>
      </c>
      <c r="E918" s="10">
        <f t="shared" si="68"/>
        <v>0</v>
      </c>
      <c r="F918" s="10">
        <f t="shared" si="68"/>
        <v>0</v>
      </c>
      <c r="G918" s="10">
        <f t="shared" si="68"/>
        <v>0</v>
      </c>
      <c r="H918" s="3">
        <f t="shared" si="67"/>
        <v>0</v>
      </c>
    </row>
    <row r="919" spans="1:8" ht="28.5" customHeight="1">
      <c r="A919" s="29"/>
      <c r="B919" s="26"/>
      <c r="C919" s="26"/>
      <c r="D919" s="14" t="s">
        <v>335</v>
      </c>
      <c r="E919" s="10">
        <f t="shared" si="68"/>
        <v>0</v>
      </c>
      <c r="F919" s="10">
        <f t="shared" si="68"/>
        <v>0</v>
      </c>
      <c r="G919" s="10">
        <f t="shared" si="68"/>
        <v>0</v>
      </c>
      <c r="H919" s="3">
        <f t="shared" si="67"/>
        <v>0</v>
      </c>
    </row>
    <row r="920" spans="1:8" ht="15" customHeight="1">
      <c r="A920" s="28"/>
      <c r="B920" s="25" t="s">
        <v>299</v>
      </c>
      <c r="C920" s="25" t="s">
        <v>140</v>
      </c>
      <c r="D920" s="13" t="s">
        <v>333</v>
      </c>
      <c r="E920" s="3">
        <f>SUM(E921:E924)</f>
        <v>4033</v>
      </c>
      <c r="F920" s="3">
        <f>SUM(F921:F924)</f>
        <v>4033</v>
      </c>
      <c r="G920" s="3">
        <f>SUM(G921:G924)</f>
        <v>4557.3</v>
      </c>
      <c r="H920" s="3">
        <f t="shared" si="67"/>
        <v>12623.3</v>
      </c>
    </row>
    <row r="921" spans="1:8" ht="25.5">
      <c r="A921" s="28"/>
      <c r="B921" s="25"/>
      <c r="C921" s="25"/>
      <c r="D921" s="13" t="s">
        <v>362</v>
      </c>
      <c r="E921" s="11">
        <v>4033</v>
      </c>
      <c r="F921" s="11">
        <v>4033</v>
      </c>
      <c r="G921" s="11">
        <v>4557.3</v>
      </c>
      <c r="H921" s="3">
        <f t="shared" si="67"/>
        <v>12623.3</v>
      </c>
    </row>
    <row r="922" spans="1:8" ht="25.5">
      <c r="A922" s="28"/>
      <c r="B922" s="25"/>
      <c r="C922" s="25"/>
      <c r="D922" s="13" t="s">
        <v>334</v>
      </c>
      <c r="E922" s="3">
        <v>0</v>
      </c>
      <c r="F922" s="3">
        <v>0</v>
      </c>
      <c r="G922" s="3">
        <v>0</v>
      </c>
      <c r="H922" s="3">
        <f t="shared" si="67"/>
        <v>0</v>
      </c>
    </row>
    <row r="923" spans="1:8" ht="15" customHeight="1">
      <c r="A923" s="28"/>
      <c r="B923" s="25"/>
      <c r="C923" s="25"/>
      <c r="D923" s="13" t="s">
        <v>336</v>
      </c>
      <c r="E923" s="3">
        <v>0</v>
      </c>
      <c r="F923" s="3">
        <v>0</v>
      </c>
      <c r="G923" s="3">
        <v>0</v>
      </c>
      <c r="H923" s="3">
        <f t="shared" si="67"/>
        <v>0</v>
      </c>
    </row>
    <row r="924" spans="1:8" s="6" customFormat="1" ht="27" customHeight="1">
      <c r="A924" s="28"/>
      <c r="B924" s="25"/>
      <c r="C924" s="25"/>
      <c r="D924" s="13" t="s">
        <v>335</v>
      </c>
      <c r="E924" s="3">
        <v>0</v>
      </c>
      <c r="F924" s="3">
        <v>0</v>
      </c>
      <c r="G924" s="3">
        <v>0</v>
      </c>
      <c r="H924" s="3">
        <f t="shared" si="67"/>
        <v>0</v>
      </c>
    </row>
    <row r="925" spans="1:8" s="6" customFormat="1" ht="15" customHeight="1">
      <c r="A925" s="28"/>
      <c r="B925" s="25"/>
      <c r="C925" s="25" t="s">
        <v>300</v>
      </c>
      <c r="D925" s="13" t="s">
        <v>333</v>
      </c>
      <c r="E925" s="3">
        <f>SUM(E926:E929)</f>
        <v>150</v>
      </c>
      <c r="F925" s="3">
        <f>SUM(F926:F929)</f>
        <v>150</v>
      </c>
      <c r="G925" s="3">
        <f>SUM(G926:G929)</f>
        <v>169.5</v>
      </c>
      <c r="H925" s="3">
        <f t="shared" si="67"/>
        <v>469.5</v>
      </c>
    </row>
    <row r="926" spans="1:8" s="6" customFormat="1" ht="27" customHeight="1">
      <c r="A926" s="28"/>
      <c r="B926" s="25"/>
      <c r="C926" s="25"/>
      <c r="D926" s="13" t="s">
        <v>362</v>
      </c>
      <c r="E926" s="23">
        <v>150</v>
      </c>
      <c r="F926" s="23">
        <v>150</v>
      </c>
      <c r="G926" s="23">
        <v>169.5</v>
      </c>
      <c r="H926" s="3">
        <f t="shared" si="67"/>
        <v>469.5</v>
      </c>
    </row>
    <row r="927" spans="1:8" s="6" customFormat="1" ht="28.5" customHeight="1">
      <c r="A927" s="28"/>
      <c r="B927" s="25"/>
      <c r="C927" s="25"/>
      <c r="D927" s="13" t="s">
        <v>334</v>
      </c>
      <c r="E927" s="3">
        <v>0</v>
      </c>
      <c r="F927" s="3">
        <v>0</v>
      </c>
      <c r="G927" s="3">
        <v>0</v>
      </c>
      <c r="H927" s="3">
        <f t="shared" si="67"/>
        <v>0</v>
      </c>
    </row>
    <row r="928" spans="1:8" s="6" customFormat="1" ht="16.5" customHeight="1">
      <c r="A928" s="28"/>
      <c r="B928" s="25"/>
      <c r="C928" s="25"/>
      <c r="D928" s="13" t="s">
        <v>336</v>
      </c>
      <c r="E928" s="3">
        <v>0</v>
      </c>
      <c r="F928" s="3">
        <v>0</v>
      </c>
      <c r="G928" s="3">
        <v>0</v>
      </c>
      <c r="H928" s="3">
        <f t="shared" si="67"/>
        <v>0</v>
      </c>
    </row>
    <row r="929" spans="1:8" ht="15" customHeight="1">
      <c r="A929" s="28"/>
      <c r="B929" s="25"/>
      <c r="C929" s="25"/>
      <c r="D929" s="18" t="s">
        <v>335</v>
      </c>
      <c r="E929" s="3">
        <v>0</v>
      </c>
      <c r="F929" s="3">
        <v>0</v>
      </c>
      <c r="G929" s="3">
        <v>0</v>
      </c>
      <c r="H929" s="3">
        <f t="shared" si="67"/>
        <v>0</v>
      </c>
    </row>
    <row r="930" spans="1:8" ht="15" customHeight="1">
      <c r="A930" s="29" t="s">
        <v>115</v>
      </c>
      <c r="B930" s="26" t="s">
        <v>116</v>
      </c>
      <c r="C930" s="26"/>
      <c r="D930" s="14" t="s">
        <v>333</v>
      </c>
      <c r="E930" s="10">
        <f>E935+E940</f>
        <v>0</v>
      </c>
      <c r="F930" s="10">
        <f>F935+F940</f>
        <v>0</v>
      </c>
      <c r="G930" s="10">
        <f>G935+G940</f>
        <v>0</v>
      </c>
      <c r="H930" s="3">
        <f t="shared" si="67"/>
        <v>0</v>
      </c>
    </row>
    <row r="931" spans="1:8" ht="26.25" customHeight="1">
      <c r="A931" s="29"/>
      <c r="B931" s="26"/>
      <c r="C931" s="26"/>
      <c r="D931" s="14" t="s">
        <v>362</v>
      </c>
      <c r="E931" s="10">
        <f>E936</f>
        <v>0</v>
      </c>
      <c r="F931" s="10">
        <f>F936</f>
        <v>0</v>
      </c>
      <c r="G931" s="10">
        <f>G936</f>
        <v>0</v>
      </c>
      <c r="H931" s="3">
        <f t="shared" si="67"/>
        <v>0</v>
      </c>
    </row>
    <row r="932" spans="1:8" ht="27.75" customHeight="1">
      <c r="A932" s="29"/>
      <c r="B932" s="26"/>
      <c r="C932" s="26"/>
      <c r="D932" s="14" t="s">
        <v>334</v>
      </c>
      <c r="E932" s="10">
        <f aca="true" t="shared" si="69" ref="E932:G934">E937+E942</f>
        <v>0</v>
      </c>
      <c r="F932" s="10">
        <f t="shared" si="69"/>
        <v>0</v>
      </c>
      <c r="G932" s="10">
        <f t="shared" si="69"/>
        <v>0</v>
      </c>
      <c r="H932" s="3">
        <f t="shared" si="67"/>
        <v>0</v>
      </c>
    </row>
    <row r="933" spans="1:8" ht="17.25" customHeight="1">
      <c r="A933" s="29"/>
      <c r="B933" s="26"/>
      <c r="C933" s="26"/>
      <c r="D933" s="14" t="s">
        <v>336</v>
      </c>
      <c r="E933" s="10">
        <f t="shared" si="69"/>
        <v>0</v>
      </c>
      <c r="F933" s="10">
        <f t="shared" si="69"/>
        <v>0</v>
      </c>
      <c r="G933" s="10">
        <f t="shared" si="69"/>
        <v>0</v>
      </c>
      <c r="H933" s="3">
        <f t="shared" si="67"/>
        <v>0</v>
      </c>
    </row>
    <row r="934" spans="1:8" ht="27.75" customHeight="1">
      <c r="A934" s="29"/>
      <c r="B934" s="26"/>
      <c r="C934" s="26"/>
      <c r="D934" s="14" t="s">
        <v>335</v>
      </c>
      <c r="E934" s="10">
        <f t="shared" si="69"/>
        <v>0</v>
      </c>
      <c r="F934" s="10">
        <f t="shared" si="69"/>
        <v>0</v>
      </c>
      <c r="G934" s="10">
        <f t="shared" si="69"/>
        <v>0</v>
      </c>
      <c r="H934" s="3">
        <f t="shared" si="67"/>
        <v>0</v>
      </c>
    </row>
    <row r="935" spans="1:8" ht="15" customHeight="1">
      <c r="A935" s="28"/>
      <c r="B935" s="25" t="s">
        <v>301</v>
      </c>
      <c r="C935" s="25" t="s">
        <v>302</v>
      </c>
      <c r="D935" s="13" t="s">
        <v>333</v>
      </c>
      <c r="E935" s="3">
        <f>SUM(E936:E939)</f>
        <v>0</v>
      </c>
      <c r="F935" s="3">
        <f>SUM(F936:F939)</f>
        <v>0</v>
      </c>
      <c r="G935" s="3">
        <f>SUM(G936:G939)</f>
        <v>0</v>
      </c>
      <c r="H935" s="3">
        <f t="shared" si="67"/>
        <v>0</v>
      </c>
    </row>
    <row r="936" spans="1:8" ht="27.75" customHeight="1">
      <c r="A936" s="28"/>
      <c r="B936" s="25"/>
      <c r="C936" s="25"/>
      <c r="D936" s="13" t="s">
        <v>362</v>
      </c>
      <c r="E936" s="3">
        <v>0</v>
      </c>
      <c r="F936" s="3">
        <v>0</v>
      </c>
      <c r="G936" s="3">
        <v>0</v>
      </c>
      <c r="H936" s="3">
        <f t="shared" si="67"/>
        <v>0</v>
      </c>
    </row>
    <row r="937" spans="1:8" ht="27" customHeight="1">
      <c r="A937" s="28"/>
      <c r="B937" s="25"/>
      <c r="C937" s="25"/>
      <c r="D937" s="13" t="s">
        <v>334</v>
      </c>
      <c r="E937" s="3">
        <v>0</v>
      </c>
      <c r="F937" s="3">
        <v>0</v>
      </c>
      <c r="G937" s="3">
        <v>0</v>
      </c>
      <c r="H937" s="3">
        <f t="shared" si="67"/>
        <v>0</v>
      </c>
    </row>
    <row r="938" spans="1:8" ht="15" customHeight="1">
      <c r="A938" s="28"/>
      <c r="B938" s="25"/>
      <c r="C938" s="25"/>
      <c r="D938" s="13" t="s">
        <v>336</v>
      </c>
      <c r="E938" s="3">
        <v>0</v>
      </c>
      <c r="F938" s="3">
        <v>0</v>
      </c>
      <c r="G938" s="3">
        <v>0</v>
      </c>
      <c r="H938" s="3">
        <f t="shared" si="67"/>
        <v>0</v>
      </c>
    </row>
    <row r="939" spans="1:8" s="6" customFormat="1" ht="15" customHeight="1">
      <c r="A939" s="28"/>
      <c r="B939" s="25"/>
      <c r="C939" s="25"/>
      <c r="D939" s="18" t="s">
        <v>335</v>
      </c>
      <c r="E939" s="3">
        <v>0</v>
      </c>
      <c r="F939" s="3">
        <v>0</v>
      </c>
      <c r="G939" s="3">
        <v>0</v>
      </c>
      <c r="H939" s="3">
        <f t="shared" si="67"/>
        <v>0</v>
      </c>
    </row>
    <row r="940" spans="1:8" s="6" customFormat="1" ht="15" customHeight="1">
      <c r="A940" s="28"/>
      <c r="B940" s="25"/>
      <c r="C940" s="25" t="s">
        <v>303</v>
      </c>
      <c r="D940" s="13" t="s">
        <v>333</v>
      </c>
      <c r="E940" s="11">
        <v>0</v>
      </c>
      <c r="F940" s="11">
        <v>0</v>
      </c>
      <c r="G940" s="11">
        <v>0</v>
      </c>
      <c r="H940" s="3">
        <f t="shared" si="67"/>
        <v>0</v>
      </c>
    </row>
    <row r="941" spans="1:8" s="6" customFormat="1" ht="35.25" customHeight="1">
      <c r="A941" s="28"/>
      <c r="B941" s="25"/>
      <c r="C941" s="25"/>
      <c r="D941" s="13" t="s">
        <v>362</v>
      </c>
      <c r="E941" s="44" t="s">
        <v>356</v>
      </c>
      <c r="F941" s="44"/>
      <c r="G941" s="44"/>
      <c r="H941" s="3">
        <f t="shared" si="67"/>
        <v>0</v>
      </c>
    </row>
    <row r="942" spans="1:8" s="6" customFormat="1" ht="26.25" customHeight="1">
      <c r="A942" s="28"/>
      <c r="B942" s="25"/>
      <c r="C942" s="25"/>
      <c r="D942" s="13" t="s">
        <v>334</v>
      </c>
      <c r="E942" s="3">
        <v>0</v>
      </c>
      <c r="F942" s="3">
        <v>0</v>
      </c>
      <c r="G942" s="3">
        <v>0</v>
      </c>
      <c r="H942" s="3">
        <f t="shared" si="67"/>
        <v>0</v>
      </c>
    </row>
    <row r="943" spans="1:8" s="6" customFormat="1" ht="18" customHeight="1">
      <c r="A943" s="28"/>
      <c r="B943" s="25"/>
      <c r="C943" s="25"/>
      <c r="D943" s="13" t="s">
        <v>336</v>
      </c>
      <c r="E943" s="3">
        <v>0</v>
      </c>
      <c r="F943" s="3">
        <v>0</v>
      </c>
      <c r="G943" s="3">
        <v>0</v>
      </c>
      <c r="H943" s="3">
        <f t="shared" si="67"/>
        <v>0</v>
      </c>
    </row>
    <row r="944" spans="1:8" ht="28.5" customHeight="1">
      <c r="A944" s="28"/>
      <c r="B944" s="25"/>
      <c r="C944" s="25"/>
      <c r="D944" s="13" t="s">
        <v>335</v>
      </c>
      <c r="E944" s="3">
        <v>0</v>
      </c>
      <c r="F944" s="3">
        <v>0</v>
      </c>
      <c r="G944" s="3">
        <v>0</v>
      </c>
      <c r="H944" s="3">
        <f t="shared" si="67"/>
        <v>0</v>
      </c>
    </row>
    <row r="945" spans="1:8" ht="17.25" customHeight="1">
      <c r="A945" s="29" t="s">
        <v>117</v>
      </c>
      <c r="B945" s="26" t="s">
        <v>118</v>
      </c>
      <c r="C945" s="26"/>
      <c r="D945" s="14" t="s">
        <v>333</v>
      </c>
      <c r="E945" s="10">
        <f aca="true" t="shared" si="70" ref="E945:G949">E950+E955+E960+E965+E970</f>
        <v>90804.63</v>
      </c>
      <c r="F945" s="10">
        <f t="shared" si="70"/>
        <v>73728.6</v>
      </c>
      <c r="G945" s="10">
        <f t="shared" si="70"/>
        <v>82742.8</v>
      </c>
      <c r="H945" s="9">
        <f t="shared" si="67"/>
        <v>247276.03000000003</v>
      </c>
    </row>
    <row r="946" spans="1:8" ht="25.5" customHeight="1">
      <c r="A946" s="29"/>
      <c r="B946" s="26"/>
      <c r="C946" s="26"/>
      <c r="D946" s="14" t="s">
        <v>362</v>
      </c>
      <c r="E946" s="10">
        <f t="shared" si="70"/>
        <v>66407.26000000001</v>
      </c>
      <c r="F946" s="10">
        <f t="shared" si="70"/>
        <v>55017.6</v>
      </c>
      <c r="G946" s="10">
        <f t="shared" si="70"/>
        <v>63751.600000000006</v>
      </c>
      <c r="H946" s="9">
        <f>SUM(E946:G946)</f>
        <v>185176.46000000002</v>
      </c>
    </row>
    <row r="947" spans="1:8" ht="28.5" customHeight="1">
      <c r="A947" s="29"/>
      <c r="B947" s="26"/>
      <c r="C947" s="26"/>
      <c r="D947" s="14" t="s">
        <v>334</v>
      </c>
      <c r="E947" s="10">
        <f t="shared" si="70"/>
        <v>5961.07</v>
      </c>
      <c r="F947" s="10">
        <f t="shared" si="70"/>
        <v>0</v>
      </c>
      <c r="G947" s="10">
        <f t="shared" si="70"/>
        <v>0</v>
      </c>
      <c r="H947" s="9">
        <f>SUM(E947:G947)</f>
        <v>5961.07</v>
      </c>
    </row>
    <row r="948" spans="1:8" ht="15.75" customHeight="1">
      <c r="A948" s="29"/>
      <c r="B948" s="26"/>
      <c r="C948" s="26"/>
      <c r="D948" s="14" t="s">
        <v>336</v>
      </c>
      <c r="E948" s="10">
        <f t="shared" si="70"/>
        <v>0</v>
      </c>
      <c r="F948" s="10">
        <f t="shared" si="70"/>
        <v>0</v>
      </c>
      <c r="G948" s="10">
        <f t="shared" si="70"/>
        <v>0</v>
      </c>
      <c r="H948" s="9">
        <f>SUM(E948:G948)</f>
        <v>0</v>
      </c>
    </row>
    <row r="949" spans="1:8" ht="27.75" customHeight="1">
      <c r="A949" s="29"/>
      <c r="B949" s="26"/>
      <c r="C949" s="26"/>
      <c r="D949" s="14" t="s">
        <v>335</v>
      </c>
      <c r="E949" s="10">
        <f t="shared" si="70"/>
        <v>18436.3</v>
      </c>
      <c r="F949" s="10">
        <f t="shared" si="70"/>
        <v>18711</v>
      </c>
      <c r="G949" s="10">
        <f t="shared" si="70"/>
        <v>18991.2</v>
      </c>
      <c r="H949" s="9">
        <f>SUM(E949:G949)</f>
        <v>56138.5</v>
      </c>
    </row>
    <row r="950" spans="1:8" ht="17.25" customHeight="1">
      <c r="A950" s="28"/>
      <c r="B950" s="25" t="s">
        <v>304</v>
      </c>
      <c r="C950" s="25" t="s">
        <v>305</v>
      </c>
      <c r="D950" s="13" t="s">
        <v>333</v>
      </c>
      <c r="E950" s="3">
        <f>SUM(E951:E954)</f>
        <v>23156.5</v>
      </c>
      <c r="F950" s="3">
        <f>SUM(F951:F954)</f>
        <v>11042.699999999999</v>
      </c>
      <c r="G950" s="3">
        <f>SUM(G951:G954)</f>
        <v>12478.3</v>
      </c>
      <c r="H950" s="3">
        <f t="shared" si="67"/>
        <v>46677.5</v>
      </c>
    </row>
    <row r="951" spans="1:8" ht="25.5" customHeight="1">
      <c r="A951" s="28"/>
      <c r="B951" s="25"/>
      <c r="C951" s="25"/>
      <c r="D951" s="13" t="s">
        <v>362</v>
      </c>
      <c r="E951" s="11">
        <v>23156.5</v>
      </c>
      <c r="F951" s="11">
        <v>11042.699999999999</v>
      </c>
      <c r="G951" s="11">
        <v>12478.3</v>
      </c>
      <c r="H951" s="3">
        <f t="shared" si="67"/>
        <v>46677.5</v>
      </c>
    </row>
    <row r="952" spans="1:8" ht="27.75" customHeight="1">
      <c r="A952" s="28"/>
      <c r="B952" s="25"/>
      <c r="C952" s="25"/>
      <c r="D952" s="13" t="s">
        <v>334</v>
      </c>
      <c r="E952" s="3">
        <v>0</v>
      </c>
      <c r="F952" s="3">
        <v>0</v>
      </c>
      <c r="G952" s="3">
        <v>0</v>
      </c>
      <c r="H952" s="3">
        <f t="shared" si="67"/>
        <v>0</v>
      </c>
    </row>
    <row r="953" spans="1:8" ht="15.75" customHeight="1">
      <c r="A953" s="28"/>
      <c r="B953" s="25"/>
      <c r="C953" s="25"/>
      <c r="D953" s="13" t="s">
        <v>336</v>
      </c>
      <c r="E953" s="3">
        <v>0</v>
      </c>
      <c r="F953" s="3">
        <v>0</v>
      </c>
      <c r="G953" s="3">
        <v>0</v>
      </c>
      <c r="H953" s="3">
        <f t="shared" si="67"/>
        <v>0</v>
      </c>
    </row>
    <row r="954" spans="1:8" ht="13.5" customHeight="1">
      <c r="A954" s="28"/>
      <c r="B954" s="25"/>
      <c r="C954" s="25"/>
      <c r="D954" s="18" t="s">
        <v>335</v>
      </c>
      <c r="E954" s="3">
        <v>0</v>
      </c>
      <c r="F954" s="3">
        <v>0</v>
      </c>
      <c r="G954" s="3">
        <v>0</v>
      </c>
      <c r="H954" s="3">
        <f t="shared" si="67"/>
        <v>0</v>
      </c>
    </row>
    <row r="955" spans="1:8" ht="17.25" customHeight="1">
      <c r="A955" s="28"/>
      <c r="B955" s="25"/>
      <c r="C955" s="25" t="s">
        <v>306</v>
      </c>
      <c r="D955" s="13" t="s">
        <v>333</v>
      </c>
      <c r="E955" s="3">
        <f>SUM(E956:E959)</f>
        <v>17602.2</v>
      </c>
      <c r="F955" s="3">
        <f>SUM(F956:F959)</f>
        <v>21811.3</v>
      </c>
      <c r="G955" s="3">
        <f>SUM(G956:G959)</f>
        <v>24661.2</v>
      </c>
      <c r="H955" s="3">
        <f t="shared" si="67"/>
        <v>64074.7</v>
      </c>
    </row>
    <row r="956" spans="1:8" ht="28.5" customHeight="1">
      <c r="A956" s="28"/>
      <c r="B956" s="25"/>
      <c r="C956" s="25"/>
      <c r="D956" s="13" t="s">
        <v>362</v>
      </c>
      <c r="E956" s="11">
        <v>3665.9</v>
      </c>
      <c r="F956" s="11">
        <v>7600.3</v>
      </c>
      <c r="G956" s="11">
        <v>10170</v>
      </c>
      <c r="H956" s="3">
        <f t="shared" si="67"/>
        <v>21436.2</v>
      </c>
    </row>
    <row r="957" spans="1:8" ht="27" customHeight="1">
      <c r="A957" s="28"/>
      <c r="B957" s="25"/>
      <c r="C957" s="25"/>
      <c r="D957" s="13" t="s">
        <v>334</v>
      </c>
      <c r="E957" s="3">
        <v>0</v>
      </c>
      <c r="F957" s="3">
        <v>0</v>
      </c>
      <c r="G957" s="3">
        <v>0</v>
      </c>
      <c r="H957" s="3">
        <f t="shared" si="67"/>
        <v>0</v>
      </c>
    </row>
    <row r="958" spans="1:8" ht="17.25" customHeight="1">
      <c r="A958" s="28"/>
      <c r="B958" s="25"/>
      <c r="C958" s="25"/>
      <c r="D958" s="13" t="s">
        <v>336</v>
      </c>
      <c r="E958" s="3">
        <v>0</v>
      </c>
      <c r="F958" s="3">
        <v>0</v>
      </c>
      <c r="G958" s="3">
        <v>0</v>
      </c>
      <c r="H958" s="3">
        <f t="shared" si="67"/>
        <v>0</v>
      </c>
    </row>
    <row r="959" spans="1:8" ht="27.75" customHeight="1">
      <c r="A959" s="28"/>
      <c r="B959" s="25"/>
      <c r="C959" s="25"/>
      <c r="D959" s="13" t="s">
        <v>335</v>
      </c>
      <c r="E959" s="11">
        <v>13936.3</v>
      </c>
      <c r="F959" s="11">
        <v>14211</v>
      </c>
      <c r="G959" s="11">
        <v>14491.2</v>
      </c>
      <c r="H959" s="3">
        <f t="shared" si="67"/>
        <v>42638.5</v>
      </c>
    </row>
    <row r="960" spans="1:8" ht="17.25" customHeight="1">
      <c r="A960" s="28"/>
      <c r="B960" s="25"/>
      <c r="C960" s="25" t="s">
        <v>307</v>
      </c>
      <c r="D960" s="13" t="s">
        <v>333</v>
      </c>
      <c r="E960" s="3">
        <f>SUM(E961:E964)</f>
        <v>7567.5</v>
      </c>
      <c r="F960" s="3">
        <f>SUM(F961:F964)</f>
        <v>5148.6</v>
      </c>
      <c r="G960" s="3">
        <f>SUM(G961:G964)</f>
        <v>5232.9</v>
      </c>
      <c r="H960" s="3">
        <f t="shared" si="67"/>
        <v>17949</v>
      </c>
    </row>
    <row r="961" spans="1:8" ht="26.25" customHeight="1">
      <c r="A961" s="28"/>
      <c r="B961" s="25"/>
      <c r="C961" s="25"/>
      <c r="D961" s="13" t="s">
        <v>362</v>
      </c>
      <c r="E961" s="11">
        <v>3067.5</v>
      </c>
      <c r="F961" s="11">
        <v>648.6</v>
      </c>
      <c r="G961" s="11">
        <v>732.9</v>
      </c>
      <c r="H961" s="3">
        <f t="shared" si="67"/>
        <v>4449</v>
      </c>
    </row>
    <row r="962" spans="1:8" ht="26.25" customHeight="1">
      <c r="A962" s="28"/>
      <c r="B962" s="25"/>
      <c r="C962" s="25"/>
      <c r="D962" s="13" t="s">
        <v>334</v>
      </c>
      <c r="E962" s="3">
        <v>0</v>
      </c>
      <c r="F962" s="3">
        <v>0</v>
      </c>
      <c r="G962" s="3">
        <v>0</v>
      </c>
      <c r="H962" s="3">
        <f t="shared" si="67"/>
        <v>0</v>
      </c>
    </row>
    <row r="963" spans="1:8" ht="18.75" customHeight="1">
      <c r="A963" s="28"/>
      <c r="B963" s="25"/>
      <c r="C963" s="25"/>
      <c r="D963" s="13" t="s">
        <v>336</v>
      </c>
      <c r="E963" s="3">
        <v>0</v>
      </c>
      <c r="F963" s="3">
        <v>0</v>
      </c>
      <c r="G963" s="3">
        <v>0</v>
      </c>
      <c r="H963" s="3">
        <f t="shared" si="67"/>
        <v>0</v>
      </c>
    </row>
    <row r="964" spans="1:8" ht="13.5" customHeight="1">
      <c r="A964" s="28"/>
      <c r="B964" s="25"/>
      <c r="C964" s="25"/>
      <c r="D964" s="18" t="s">
        <v>335</v>
      </c>
      <c r="E964" s="11">
        <v>4500</v>
      </c>
      <c r="F964" s="11">
        <v>4500</v>
      </c>
      <c r="G964" s="11">
        <v>4500</v>
      </c>
      <c r="H964" s="3">
        <f t="shared" si="67"/>
        <v>13500</v>
      </c>
    </row>
    <row r="965" spans="1:8" ht="17.25" customHeight="1">
      <c r="A965" s="28"/>
      <c r="B965" s="25"/>
      <c r="C965" s="25" t="s">
        <v>308</v>
      </c>
      <c r="D965" s="13" t="s">
        <v>333</v>
      </c>
      <c r="E965" s="3">
        <f>SUM(E966:E969)</f>
        <v>35465.4</v>
      </c>
      <c r="F965" s="3">
        <f>SUM(F966:F969)</f>
        <v>35726</v>
      </c>
      <c r="G965" s="3">
        <f>SUM(G966:G969)</f>
        <v>40370.4</v>
      </c>
      <c r="H965" s="3">
        <f t="shared" si="67"/>
        <v>111561.79999999999</v>
      </c>
    </row>
    <row r="966" spans="1:8" ht="27.75" customHeight="1">
      <c r="A966" s="28"/>
      <c r="B966" s="25"/>
      <c r="C966" s="25"/>
      <c r="D966" s="13" t="s">
        <v>362</v>
      </c>
      <c r="E966" s="11">
        <v>35465.4</v>
      </c>
      <c r="F966" s="11">
        <v>35726</v>
      </c>
      <c r="G966" s="11">
        <v>40370.4</v>
      </c>
      <c r="H966" s="3">
        <f aca="true" t="shared" si="71" ref="H966:H1029">SUM(E966:G966)</f>
        <v>111561.79999999999</v>
      </c>
    </row>
    <row r="967" spans="1:8" ht="27.75" customHeight="1">
      <c r="A967" s="28"/>
      <c r="B967" s="25"/>
      <c r="C967" s="25"/>
      <c r="D967" s="13" t="s">
        <v>334</v>
      </c>
      <c r="E967" s="3">
        <v>0</v>
      </c>
      <c r="F967" s="3">
        <v>0</v>
      </c>
      <c r="G967" s="3">
        <v>0</v>
      </c>
      <c r="H967" s="3">
        <f t="shared" si="71"/>
        <v>0</v>
      </c>
    </row>
    <row r="968" spans="1:8" ht="16.5" customHeight="1">
      <c r="A968" s="28"/>
      <c r="B968" s="25"/>
      <c r="C968" s="25"/>
      <c r="D968" s="13" t="s">
        <v>336</v>
      </c>
      <c r="E968" s="3">
        <v>0</v>
      </c>
      <c r="F968" s="3">
        <v>0</v>
      </c>
      <c r="G968" s="3">
        <v>0</v>
      </c>
      <c r="H968" s="3">
        <f t="shared" si="71"/>
        <v>0</v>
      </c>
    </row>
    <row r="969" spans="1:8" s="6" customFormat="1" ht="15" customHeight="1">
      <c r="A969" s="28"/>
      <c r="B969" s="25"/>
      <c r="C969" s="25"/>
      <c r="D969" s="18" t="s">
        <v>335</v>
      </c>
      <c r="E969" s="3">
        <v>0</v>
      </c>
      <c r="F969" s="3">
        <v>0</v>
      </c>
      <c r="G969" s="3">
        <v>0</v>
      </c>
      <c r="H969" s="3">
        <f t="shared" si="71"/>
        <v>0</v>
      </c>
    </row>
    <row r="970" spans="1:8" s="6" customFormat="1" ht="17.25" customHeight="1">
      <c r="A970" s="28"/>
      <c r="B970" s="25"/>
      <c r="C970" s="25" t="s">
        <v>141</v>
      </c>
      <c r="D970" s="13" t="s">
        <v>333</v>
      </c>
      <c r="E970" s="3">
        <f>SUM(E971:E974)</f>
        <v>7013.03</v>
      </c>
      <c r="F970" s="3">
        <f>SUM(F971:F974)</f>
        <v>0</v>
      </c>
      <c r="G970" s="3">
        <f>SUM(G971:G974)</f>
        <v>0</v>
      </c>
      <c r="H970" s="3">
        <f t="shared" si="71"/>
        <v>7013.03</v>
      </c>
    </row>
    <row r="971" spans="1:8" s="6" customFormat="1" ht="27" customHeight="1">
      <c r="A971" s="28"/>
      <c r="B971" s="25"/>
      <c r="C971" s="25"/>
      <c r="D971" s="13" t="s">
        <v>362</v>
      </c>
      <c r="E971" s="11">
        <v>1051.96</v>
      </c>
      <c r="F971" s="11">
        <v>0</v>
      </c>
      <c r="G971" s="11">
        <v>0</v>
      </c>
      <c r="H971" s="3">
        <f t="shared" si="71"/>
        <v>1051.96</v>
      </c>
    </row>
    <row r="972" spans="1:8" s="6" customFormat="1" ht="26.25" customHeight="1">
      <c r="A972" s="28"/>
      <c r="B972" s="25"/>
      <c r="C972" s="25"/>
      <c r="D972" s="13" t="s">
        <v>334</v>
      </c>
      <c r="E972" s="11">
        <v>5961.07</v>
      </c>
      <c r="F972" s="11">
        <v>0</v>
      </c>
      <c r="G972" s="11">
        <v>0</v>
      </c>
      <c r="H972" s="3">
        <f t="shared" si="71"/>
        <v>5961.07</v>
      </c>
    </row>
    <row r="973" spans="1:8" s="6" customFormat="1" ht="15" customHeight="1">
      <c r="A973" s="28"/>
      <c r="B973" s="25"/>
      <c r="C973" s="25"/>
      <c r="D973" s="13" t="s">
        <v>336</v>
      </c>
      <c r="E973" s="3">
        <v>0</v>
      </c>
      <c r="F973" s="3">
        <v>0</v>
      </c>
      <c r="G973" s="3">
        <v>0</v>
      </c>
      <c r="H973" s="3">
        <f t="shared" si="71"/>
        <v>0</v>
      </c>
    </row>
    <row r="974" spans="1:8" ht="13.5" customHeight="1">
      <c r="A974" s="28"/>
      <c r="B974" s="25"/>
      <c r="C974" s="25"/>
      <c r="D974" s="18" t="s">
        <v>335</v>
      </c>
      <c r="E974" s="3">
        <v>0</v>
      </c>
      <c r="F974" s="3">
        <v>0</v>
      </c>
      <c r="G974" s="3">
        <v>0</v>
      </c>
      <c r="H974" s="3">
        <f t="shared" si="71"/>
        <v>0</v>
      </c>
    </row>
    <row r="975" spans="1:8" ht="17.25" customHeight="1">
      <c r="A975" s="29" t="s">
        <v>119</v>
      </c>
      <c r="B975" s="26" t="s">
        <v>120</v>
      </c>
      <c r="C975" s="26"/>
      <c r="D975" s="14" t="s">
        <v>333</v>
      </c>
      <c r="E975" s="10">
        <f>E980+E985+E990+E995+E1000+E1005+E1010+E1015+E1020+E1025+E1030+E1035</f>
        <v>99153.03</v>
      </c>
      <c r="F975" s="10">
        <f>F980+F985+F990+F995+F1000+F1005+F1010+F1015+F1020+F1025+F1030+F1035</f>
        <v>43930.78999999999</v>
      </c>
      <c r="G975" s="10">
        <f>G980+G985+G990+G995+G1000+G1005+G1010+G1015+G1020+G1025+G1030+G1035</f>
        <v>32658.75</v>
      </c>
      <c r="H975" s="9">
        <f t="shared" si="71"/>
        <v>175742.57</v>
      </c>
    </row>
    <row r="976" spans="1:8" ht="29.25" customHeight="1">
      <c r="A976" s="29"/>
      <c r="B976" s="26"/>
      <c r="C976" s="26"/>
      <c r="D976" s="14" t="s">
        <v>362</v>
      </c>
      <c r="E976" s="10">
        <f>E986+E991+E1006+E1011+E1016+E1021+E1026+E1031+E1036</f>
        <v>0</v>
      </c>
      <c r="F976" s="10">
        <f aca="true" t="shared" si="72" ref="F976:G979">F981+F986+F991+F996+F1001+F1006+F1011+F1016+F1021+F1026+F1031+F1036</f>
        <v>0</v>
      </c>
      <c r="G976" s="10">
        <f t="shared" si="72"/>
        <v>0</v>
      </c>
      <c r="H976" s="9">
        <f>SUM(E976:G976)</f>
        <v>0</v>
      </c>
    </row>
    <row r="977" spans="1:8" ht="26.25" customHeight="1">
      <c r="A977" s="29"/>
      <c r="B977" s="26"/>
      <c r="C977" s="26"/>
      <c r="D977" s="14" t="s">
        <v>334</v>
      </c>
      <c r="E977" s="10">
        <f>E982+E987+E992+E997+E1002+E1007+E1012+E1017+E1022+E1027+E1032+E1037</f>
        <v>0</v>
      </c>
      <c r="F977" s="10">
        <f t="shared" si="72"/>
        <v>0</v>
      </c>
      <c r="G977" s="10">
        <f t="shared" si="72"/>
        <v>0</v>
      </c>
      <c r="H977" s="9">
        <f>SUM(E977:G977)</f>
        <v>0</v>
      </c>
    </row>
    <row r="978" spans="1:8" ht="15.75" customHeight="1">
      <c r="A978" s="29"/>
      <c r="B978" s="26"/>
      <c r="C978" s="26"/>
      <c r="D978" s="14" t="s">
        <v>336</v>
      </c>
      <c r="E978" s="10">
        <f>E983+E988+E993+E998+E1003+E1008+E1013+E1018+E1023+E1028+E1033+E1038</f>
        <v>0</v>
      </c>
      <c r="F978" s="10">
        <f t="shared" si="72"/>
        <v>0</v>
      </c>
      <c r="G978" s="10">
        <f t="shared" si="72"/>
        <v>0</v>
      </c>
      <c r="H978" s="9">
        <f>SUM(E978:G978)</f>
        <v>0</v>
      </c>
    </row>
    <row r="979" spans="1:8" ht="29.25" customHeight="1">
      <c r="A979" s="29"/>
      <c r="B979" s="26"/>
      <c r="C979" s="26"/>
      <c r="D979" s="14" t="s">
        <v>335</v>
      </c>
      <c r="E979" s="10">
        <f>E984+E989+E994+E999+E1004+E1009+E1014+E1019+E1024+E1029+E1034+E1039</f>
        <v>99153.03</v>
      </c>
      <c r="F979" s="10">
        <f t="shared" si="72"/>
        <v>43930.78999999999</v>
      </c>
      <c r="G979" s="10">
        <f t="shared" si="72"/>
        <v>32658.75</v>
      </c>
      <c r="H979" s="9">
        <f>SUM(E979:G979)</f>
        <v>175742.57</v>
      </c>
    </row>
    <row r="980" spans="1:8" ht="17.25" customHeight="1">
      <c r="A980" s="28"/>
      <c r="B980" s="25" t="s">
        <v>309</v>
      </c>
      <c r="C980" s="37" t="s">
        <v>142</v>
      </c>
      <c r="D980" s="13" t="s">
        <v>333</v>
      </c>
      <c r="E980" s="3">
        <v>0</v>
      </c>
      <c r="F980" s="3">
        <v>0</v>
      </c>
      <c r="G980" s="3">
        <v>0</v>
      </c>
      <c r="H980" s="3">
        <f t="shared" si="71"/>
        <v>0</v>
      </c>
    </row>
    <row r="981" spans="1:8" ht="36.75" customHeight="1">
      <c r="A981" s="28"/>
      <c r="B981" s="25"/>
      <c r="C981" s="37"/>
      <c r="D981" s="13" t="s">
        <v>362</v>
      </c>
      <c r="E981" s="44" t="s">
        <v>356</v>
      </c>
      <c r="F981" s="44"/>
      <c r="G981" s="44"/>
      <c r="H981" s="3">
        <f t="shared" si="71"/>
        <v>0</v>
      </c>
    </row>
    <row r="982" spans="1:8" ht="29.25" customHeight="1">
      <c r="A982" s="28"/>
      <c r="B982" s="25"/>
      <c r="C982" s="37"/>
      <c r="D982" s="13" t="s">
        <v>334</v>
      </c>
      <c r="E982" s="3">
        <v>0</v>
      </c>
      <c r="F982" s="3">
        <v>0</v>
      </c>
      <c r="G982" s="3">
        <v>0</v>
      </c>
      <c r="H982" s="3">
        <f t="shared" si="71"/>
        <v>0</v>
      </c>
    </row>
    <row r="983" spans="1:8" ht="17.25" customHeight="1">
      <c r="A983" s="28"/>
      <c r="B983" s="25"/>
      <c r="C983" s="37"/>
      <c r="D983" s="13" t="s">
        <v>336</v>
      </c>
      <c r="E983" s="3">
        <v>0</v>
      </c>
      <c r="F983" s="3">
        <v>0</v>
      </c>
      <c r="G983" s="3">
        <v>0</v>
      </c>
      <c r="H983" s="3">
        <f t="shared" si="71"/>
        <v>0</v>
      </c>
    </row>
    <row r="984" spans="1:8" ht="27" customHeight="1">
      <c r="A984" s="28"/>
      <c r="B984" s="25"/>
      <c r="C984" s="37"/>
      <c r="D984" s="13" t="s">
        <v>335</v>
      </c>
      <c r="E984" s="3">
        <v>0</v>
      </c>
      <c r="F984" s="3">
        <v>0</v>
      </c>
      <c r="G984" s="3">
        <v>0</v>
      </c>
      <c r="H984" s="3">
        <f t="shared" si="71"/>
        <v>0</v>
      </c>
    </row>
    <row r="985" spans="1:8" ht="17.25" customHeight="1">
      <c r="A985" s="28"/>
      <c r="B985" s="25"/>
      <c r="C985" s="37" t="s">
        <v>310</v>
      </c>
      <c r="D985" s="13" t="s">
        <v>333</v>
      </c>
      <c r="E985" s="3">
        <f>SUM(E986:E989)</f>
        <v>2230</v>
      </c>
      <c r="F985" s="3">
        <f>SUM(F986:F989)</f>
        <v>2020</v>
      </c>
      <c r="G985" s="3">
        <f>SUM(G986:G989)</f>
        <v>2150</v>
      </c>
      <c r="H985" s="3">
        <f t="shared" si="71"/>
        <v>6400</v>
      </c>
    </row>
    <row r="986" spans="1:8" ht="25.5" customHeight="1">
      <c r="A986" s="28"/>
      <c r="B986" s="25"/>
      <c r="C986" s="37"/>
      <c r="D986" s="13" t="s">
        <v>362</v>
      </c>
      <c r="E986" s="3">
        <v>0</v>
      </c>
      <c r="F986" s="3">
        <v>0</v>
      </c>
      <c r="G986" s="3">
        <v>0</v>
      </c>
      <c r="H986" s="3">
        <f t="shared" si="71"/>
        <v>0</v>
      </c>
    </row>
    <row r="987" spans="1:8" ht="27.75" customHeight="1">
      <c r="A987" s="28"/>
      <c r="B987" s="25"/>
      <c r="C987" s="37"/>
      <c r="D987" s="13" t="s">
        <v>334</v>
      </c>
      <c r="E987" s="3">
        <v>0</v>
      </c>
      <c r="F987" s="3">
        <v>0</v>
      </c>
      <c r="G987" s="3">
        <v>0</v>
      </c>
      <c r="H987" s="3">
        <f t="shared" si="71"/>
        <v>0</v>
      </c>
    </row>
    <row r="988" spans="1:8" ht="16.5" customHeight="1">
      <c r="A988" s="28"/>
      <c r="B988" s="25"/>
      <c r="C988" s="37"/>
      <c r="D988" s="13" t="s">
        <v>336</v>
      </c>
      <c r="E988" s="3">
        <v>0</v>
      </c>
      <c r="F988" s="3">
        <v>0</v>
      </c>
      <c r="G988" s="3">
        <v>0</v>
      </c>
      <c r="H988" s="3">
        <f t="shared" si="71"/>
        <v>0</v>
      </c>
    </row>
    <row r="989" spans="1:8" ht="16.5" customHeight="1">
      <c r="A989" s="28"/>
      <c r="B989" s="25"/>
      <c r="C989" s="37"/>
      <c r="D989" s="18" t="s">
        <v>335</v>
      </c>
      <c r="E989" s="3">
        <v>2230</v>
      </c>
      <c r="F989" s="3">
        <v>2020</v>
      </c>
      <c r="G989" s="3">
        <v>2150</v>
      </c>
      <c r="H989" s="3">
        <f t="shared" si="71"/>
        <v>6400</v>
      </c>
    </row>
    <row r="990" spans="1:8" ht="17.25" customHeight="1">
      <c r="A990" s="28"/>
      <c r="B990" s="25"/>
      <c r="C990" s="37" t="s">
        <v>311</v>
      </c>
      <c r="D990" s="13" t="s">
        <v>333</v>
      </c>
      <c r="E990" s="3">
        <f>SUM(E991:E994)</f>
        <v>100</v>
      </c>
      <c r="F990" s="3">
        <f>SUM(F991:F994)</f>
        <v>65</v>
      </c>
      <c r="G990" s="3">
        <f>SUM(G991:G994)</f>
        <v>0</v>
      </c>
      <c r="H990" s="3">
        <f t="shared" si="71"/>
        <v>165</v>
      </c>
    </row>
    <row r="991" spans="1:8" ht="25.5" customHeight="1">
      <c r="A991" s="28"/>
      <c r="B991" s="25"/>
      <c r="C991" s="37"/>
      <c r="D991" s="13" t="s">
        <v>362</v>
      </c>
      <c r="E991" s="3">
        <v>0</v>
      </c>
      <c r="F991" s="3">
        <v>0</v>
      </c>
      <c r="G991" s="3">
        <v>0</v>
      </c>
      <c r="H991" s="3">
        <f t="shared" si="71"/>
        <v>0</v>
      </c>
    </row>
    <row r="992" spans="1:8" ht="25.5" customHeight="1">
      <c r="A992" s="28"/>
      <c r="B992" s="25"/>
      <c r="C992" s="37"/>
      <c r="D992" s="13" t="s">
        <v>334</v>
      </c>
      <c r="E992" s="3">
        <v>0</v>
      </c>
      <c r="F992" s="3">
        <v>0</v>
      </c>
      <c r="G992" s="3">
        <v>0</v>
      </c>
      <c r="H992" s="3">
        <f t="shared" si="71"/>
        <v>0</v>
      </c>
    </row>
    <row r="993" spans="1:8" ht="15.75" customHeight="1">
      <c r="A993" s="28"/>
      <c r="B993" s="25"/>
      <c r="C993" s="37"/>
      <c r="D993" s="13" t="s">
        <v>336</v>
      </c>
      <c r="E993" s="3">
        <v>0</v>
      </c>
      <c r="F993" s="3">
        <v>0</v>
      </c>
      <c r="G993" s="3">
        <v>0</v>
      </c>
      <c r="H993" s="3">
        <f t="shared" si="71"/>
        <v>0</v>
      </c>
    </row>
    <row r="994" spans="1:8" ht="30" customHeight="1">
      <c r="A994" s="28"/>
      <c r="B994" s="25"/>
      <c r="C994" s="37"/>
      <c r="D994" s="13" t="s">
        <v>335</v>
      </c>
      <c r="E994" s="3">
        <v>100</v>
      </c>
      <c r="F994" s="3">
        <v>65</v>
      </c>
      <c r="G994" s="3">
        <v>0</v>
      </c>
      <c r="H994" s="3">
        <f t="shared" si="71"/>
        <v>165</v>
      </c>
    </row>
    <row r="995" spans="1:8" ht="17.25" customHeight="1">
      <c r="A995" s="28"/>
      <c r="B995" s="25"/>
      <c r="C995" s="37" t="s">
        <v>312</v>
      </c>
      <c r="D995" s="13" t="s">
        <v>333</v>
      </c>
      <c r="E995" s="3">
        <v>0</v>
      </c>
      <c r="F995" s="3">
        <v>0</v>
      </c>
      <c r="G995" s="3">
        <v>0</v>
      </c>
      <c r="H995" s="3">
        <f t="shared" si="71"/>
        <v>0</v>
      </c>
    </row>
    <row r="996" spans="1:8" ht="38.25" customHeight="1">
      <c r="A996" s="28"/>
      <c r="B996" s="25"/>
      <c r="C996" s="37"/>
      <c r="D996" s="13" t="s">
        <v>362</v>
      </c>
      <c r="E996" s="44" t="s">
        <v>356</v>
      </c>
      <c r="F996" s="44"/>
      <c r="G996" s="44"/>
      <c r="H996" s="3">
        <f t="shared" si="71"/>
        <v>0</v>
      </c>
    </row>
    <row r="997" spans="1:8" ht="27" customHeight="1">
      <c r="A997" s="28"/>
      <c r="B997" s="25"/>
      <c r="C997" s="37"/>
      <c r="D997" s="13" t="s">
        <v>334</v>
      </c>
      <c r="E997" s="3">
        <v>0</v>
      </c>
      <c r="F997" s="3">
        <v>0</v>
      </c>
      <c r="G997" s="3">
        <v>0</v>
      </c>
      <c r="H997" s="3">
        <f t="shared" si="71"/>
        <v>0</v>
      </c>
    </row>
    <row r="998" spans="1:8" ht="17.25" customHeight="1">
      <c r="A998" s="28"/>
      <c r="B998" s="25"/>
      <c r="C998" s="37"/>
      <c r="D998" s="13" t="s">
        <v>336</v>
      </c>
      <c r="E998" s="3">
        <v>0</v>
      </c>
      <c r="F998" s="3">
        <v>0</v>
      </c>
      <c r="G998" s="3">
        <v>0</v>
      </c>
      <c r="H998" s="3">
        <f t="shared" si="71"/>
        <v>0</v>
      </c>
    </row>
    <row r="999" spans="1:8" ht="13.5" customHeight="1">
      <c r="A999" s="28"/>
      <c r="B999" s="25"/>
      <c r="C999" s="37"/>
      <c r="D999" s="18" t="s">
        <v>335</v>
      </c>
      <c r="E999" s="3">
        <v>0</v>
      </c>
      <c r="F999" s="3">
        <v>0</v>
      </c>
      <c r="G999" s="3">
        <v>0</v>
      </c>
      <c r="H999" s="3">
        <f t="shared" si="71"/>
        <v>0</v>
      </c>
    </row>
    <row r="1000" spans="1:8" ht="17.25" customHeight="1">
      <c r="A1000" s="28"/>
      <c r="B1000" s="25"/>
      <c r="C1000" s="37" t="s">
        <v>313</v>
      </c>
      <c r="D1000" s="13" t="s">
        <v>333</v>
      </c>
      <c r="E1000" s="3">
        <v>0</v>
      </c>
      <c r="F1000" s="3">
        <v>0</v>
      </c>
      <c r="G1000" s="3">
        <v>0</v>
      </c>
      <c r="H1000" s="3">
        <f t="shared" si="71"/>
        <v>0</v>
      </c>
    </row>
    <row r="1001" spans="1:8" ht="36" customHeight="1">
      <c r="A1001" s="28"/>
      <c r="B1001" s="25"/>
      <c r="C1001" s="37"/>
      <c r="D1001" s="13" t="s">
        <v>362</v>
      </c>
      <c r="E1001" s="44" t="s">
        <v>356</v>
      </c>
      <c r="F1001" s="44"/>
      <c r="G1001" s="44"/>
      <c r="H1001" s="3">
        <f t="shared" si="71"/>
        <v>0</v>
      </c>
    </row>
    <row r="1002" spans="1:8" ht="27.75" customHeight="1">
      <c r="A1002" s="28"/>
      <c r="B1002" s="25"/>
      <c r="C1002" s="37"/>
      <c r="D1002" s="13" t="s">
        <v>334</v>
      </c>
      <c r="E1002" s="3">
        <v>0</v>
      </c>
      <c r="F1002" s="3">
        <v>0</v>
      </c>
      <c r="G1002" s="3">
        <v>0</v>
      </c>
      <c r="H1002" s="3">
        <f t="shared" si="71"/>
        <v>0</v>
      </c>
    </row>
    <row r="1003" spans="1:8" ht="18" customHeight="1">
      <c r="A1003" s="28"/>
      <c r="B1003" s="25"/>
      <c r="C1003" s="37"/>
      <c r="D1003" s="13" t="s">
        <v>336</v>
      </c>
      <c r="E1003" s="3">
        <v>0</v>
      </c>
      <c r="F1003" s="3">
        <v>0</v>
      </c>
      <c r="G1003" s="3">
        <v>0</v>
      </c>
      <c r="H1003" s="3">
        <f t="shared" si="71"/>
        <v>0</v>
      </c>
    </row>
    <row r="1004" spans="1:8" s="6" customFormat="1" ht="15" customHeight="1">
      <c r="A1004" s="28"/>
      <c r="B1004" s="25"/>
      <c r="C1004" s="37"/>
      <c r="D1004" s="18" t="s">
        <v>335</v>
      </c>
      <c r="E1004" s="3">
        <v>0</v>
      </c>
      <c r="F1004" s="3">
        <v>0</v>
      </c>
      <c r="G1004" s="3">
        <v>0</v>
      </c>
      <c r="H1004" s="3">
        <f t="shared" si="71"/>
        <v>0</v>
      </c>
    </row>
    <row r="1005" spans="1:8" s="6" customFormat="1" ht="17.25" customHeight="1">
      <c r="A1005" s="28"/>
      <c r="B1005" s="25"/>
      <c r="C1005" s="37" t="s">
        <v>314</v>
      </c>
      <c r="D1005" s="13" t="s">
        <v>333</v>
      </c>
      <c r="E1005" s="3">
        <f>SUM(E1006:E1009)</f>
        <v>9720.2</v>
      </c>
      <c r="F1005" s="3">
        <f>SUM(F1006:F1009)</f>
        <v>2739.7799999999997</v>
      </c>
      <c r="G1005" s="3">
        <f>SUM(G1006:G1009)</f>
        <v>3290.2</v>
      </c>
      <c r="H1005" s="3">
        <f t="shared" si="71"/>
        <v>15750.18</v>
      </c>
    </row>
    <row r="1006" spans="1:8" s="6" customFormat="1" ht="25.5">
      <c r="A1006" s="28"/>
      <c r="B1006" s="25"/>
      <c r="C1006" s="37"/>
      <c r="D1006" s="13" t="s">
        <v>362</v>
      </c>
      <c r="E1006" s="3">
        <v>0</v>
      </c>
      <c r="F1006" s="3">
        <v>0</v>
      </c>
      <c r="G1006" s="3">
        <v>0</v>
      </c>
      <c r="H1006" s="3">
        <f t="shared" si="71"/>
        <v>0</v>
      </c>
    </row>
    <row r="1007" spans="1:8" s="6" customFormat="1" ht="28.5" customHeight="1">
      <c r="A1007" s="28"/>
      <c r="B1007" s="25"/>
      <c r="C1007" s="37"/>
      <c r="D1007" s="13" t="s">
        <v>334</v>
      </c>
      <c r="E1007" s="3">
        <v>0</v>
      </c>
      <c r="F1007" s="3">
        <v>0</v>
      </c>
      <c r="G1007" s="3">
        <v>0</v>
      </c>
      <c r="H1007" s="3">
        <f t="shared" si="71"/>
        <v>0</v>
      </c>
    </row>
    <row r="1008" spans="1:8" s="6" customFormat="1" ht="15.75" customHeight="1">
      <c r="A1008" s="28"/>
      <c r="B1008" s="25"/>
      <c r="C1008" s="37"/>
      <c r="D1008" s="13" t="s">
        <v>336</v>
      </c>
      <c r="E1008" s="3">
        <v>0</v>
      </c>
      <c r="F1008" s="3">
        <v>0</v>
      </c>
      <c r="G1008" s="3">
        <v>0</v>
      </c>
      <c r="H1008" s="3">
        <f t="shared" si="71"/>
        <v>0</v>
      </c>
    </row>
    <row r="1009" spans="1:8" ht="28.5" customHeight="1">
      <c r="A1009" s="28"/>
      <c r="B1009" s="25"/>
      <c r="C1009" s="37"/>
      <c r="D1009" s="13" t="s">
        <v>335</v>
      </c>
      <c r="E1009" s="3">
        <v>9720.2</v>
      </c>
      <c r="F1009" s="3">
        <v>2739.7799999999997</v>
      </c>
      <c r="G1009" s="3">
        <v>3290.2</v>
      </c>
      <c r="H1009" s="3">
        <f t="shared" si="71"/>
        <v>15750.18</v>
      </c>
    </row>
    <row r="1010" spans="1:8" ht="17.25" customHeight="1">
      <c r="A1010" s="28"/>
      <c r="B1010" s="25"/>
      <c r="C1010" s="37" t="s">
        <v>315</v>
      </c>
      <c r="D1010" s="13" t="s">
        <v>333</v>
      </c>
      <c r="E1010" s="3">
        <f>SUM(E1011:E1014)</f>
        <v>1771.6999999999998</v>
      </c>
      <c r="F1010" s="3">
        <f>SUM(F1011:F1014)</f>
        <v>1305.81</v>
      </c>
      <c r="G1010" s="3">
        <f>SUM(G1011:G1014)</f>
        <v>290.39</v>
      </c>
      <c r="H1010" s="3">
        <f t="shared" si="71"/>
        <v>3367.8999999999996</v>
      </c>
    </row>
    <row r="1011" spans="1:8" ht="25.5">
      <c r="A1011" s="28"/>
      <c r="B1011" s="25"/>
      <c r="C1011" s="37"/>
      <c r="D1011" s="13" t="s">
        <v>362</v>
      </c>
      <c r="E1011" s="3">
        <v>0</v>
      </c>
      <c r="F1011" s="3">
        <v>0</v>
      </c>
      <c r="G1011" s="3">
        <v>0</v>
      </c>
      <c r="H1011" s="3">
        <f t="shared" si="71"/>
        <v>0</v>
      </c>
    </row>
    <row r="1012" spans="1:8" ht="25.5">
      <c r="A1012" s="28"/>
      <c r="B1012" s="25"/>
      <c r="C1012" s="37"/>
      <c r="D1012" s="13" t="s">
        <v>334</v>
      </c>
      <c r="E1012" s="3">
        <v>0</v>
      </c>
      <c r="F1012" s="3">
        <v>0</v>
      </c>
      <c r="G1012" s="3">
        <v>0</v>
      </c>
      <c r="H1012" s="3">
        <f t="shared" si="71"/>
        <v>0</v>
      </c>
    </row>
    <row r="1013" spans="1:8" ht="18" customHeight="1">
      <c r="A1013" s="28"/>
      <c r="B1013" s="25"/>
      <c r="C1013" s="37"/>
      <c r="D1013" s="13" t="s">
        <v>336</v>
      </c>
      <c r="E1013" s="3">
        <v>0</v>
      </c>
      <c r="F1013" s="3">
        <v>0</v>
      </c>
      <c r="G1013" s="3">
        <v>0</v>
      </c>
      <c r="H1013" s="3">
        <f t="shared" si="71"/>
        <v>0</v>
      </c>
    </row>
    <row r="1014" spans="1:8" ht="29.25" customHeight="1">
      <c r="A1014" s="28"/>
      <c r="B1014" s="25"/>
      <c r="C1014" s="37"/>
      <c r="D1014" s="13" t="s">
        <v>335</v>
      </c>
      <c r="E1014" s="3">
        <v>1771.6999999999998</v>
      </c>
      <c r="F1014" s="3">
        <v>1305.81</v>
      </c>
      <c r="G1014" s="3">
        <v>290.39</v>
      </c>
      <c r="H1014" s="3">
        <f t="shared" si="71"/>
        <v>3367.8999999999996</v>
      </c>
    </row>
    <row r="1015" spans="1:8" ht="17.25" customHeight="1">
      <c r="A1015" s="28"/>
      <c r="B1015" s="25"/>
      <c r="C1015" s="37" t="s">
        <v>316</v>
      </c>
      <c r="D1015" s="13" t="s">
        <v>333</v>
      </c>
      <c r="E1015" s="3">
        <f>SUM(E1016:E1019)</f>
        <v>18066.92</v>
      </c>
      <c r="F1015" s="3">
        <f>SUM(F1016:F1019)</f>
        <v>16886.32</v>
      </c>
      <c r="G1015" s="3">
        <f>SUM(G1016:G1019)</f>
        <v>16775.53</v>
      </c>
      <c r="H1015" s="3">
        <f t="shared" si="71"/>
        <v>51728.77</v>
      </c>
    </row>
    <row r="1016" spans="1:8" ht="25.5">
      <c r="A1016" s="28"/>
      <c r="B1016" s="25"/>
      <c r="C1016" s="37"/>
      <c r="D1016" s="13" t="s">
        <v>362</v>
      </c>
      <c r="E1016" s="3">
        <v>0</v>
      </c>
      <c r="F1016" s="3">
        <v>0</v>
      </c>
      <c r="G1016" s="3">
        <v>0</v>
      </c>
      <c r="H1016" s="3">
        <f t="shared" si="71"/>
        <v>0</v>
      </c>
    </row>
    <row r="1017" spans="1:8" ht="25.5">
      <c r="A1017" s="28"/>
      <c r="B1017" s="25"/>
      <c r="C1017" s="37"/>
      <c r="D1017" s="13" t="s">
        <v>334</v>
      </c>
      <c r="E1017" s="3">
        <v>0</v>
      </c>
      <c r="F1017" s="3">
        <v>0</v>
      </c>
      <c r="G1017" s="3">
        <v>0</v>
      </c>
      <c r="H1017" s="3">
        <f t="shared" si="71"/>
        <v>0</v>
      </c>
    </row>
    <row r="1018" spans="1:8" ht="16.5" customHeight="1">
      <c r="A1018" s="28"/>
      <c r="B1018" s="25"/>
      <c r="C1018" s="37"/>
      <c r="D1018" s="13" t="s">
        <v>336</v>
      </c>
      <c r="E1018" s="3">
        <v>0</v>
      </c>
      <c r="F1018" s="3">
        <v>0</v>
      </c>
      <c r="G1018" s="3">
        <v>0</v>
      </c>
      <c r="H1018" s="3">
        <f t="shared" si="71"/>
        <v>0</v>
      </c>
    </row>
    <row r="1019" spans="1:8" ht="27" customHeight="1">
      <c r="A1019" s="28"/>
      <c r="B1019" s="25"/>
      <c r="C1019" s="37"/>
      <c r="D1019" s="13" t="s">
        <v>335</v>
      </c>
      <c r="E1019" s="3">
        <v>18066.92</v>
      </c>
      <c r="F1019" s="3">
        <v>16886.32</v>
      </c>
      <c r="G1019" s="3">
        <v>16775.53</v>
      </c>
      <c r="H1019" s="3">
        <f t="shared" si="71"/>
        <v>51728.77</v>
      </c>
    </row>
    <row r="1020" spans="1:8" ht="17.25" customHeight="1">
      <c r="A1020" s="28"/>
      <c r="B1020" s="25"/>
      <c r="C1020" s="37" t="s">
        <v>317</v>
      </c>
      <c r="D1020" s="13" t="s">
        <v>333</v>
      </c>
      <c r="E1020" s="3">
        <f>SUM(E1021:E1024)</f>
        <v>58799.64</v>
      </c>
      <c r="F1020" s="3">
        <f>SUM(F1021:F1024)</f>
        <v>18176.32</v>
      </c>
      <c r="G1020" s="3">
        <f>SUM(G1021:G1024)</f>
        <v>1769.85</v>
      </c>
      <c r="H1020" s="3">
        <f t="shared" si="71"/>
        <v>78745.81</v>
      </c>
    </row>
    <row r="1021" spans="1:8" ht="25.5" customHeight="1">
      <c r="A1021" s="28"/>
      <c r="B1021" s="25"/>
      <c r="C1021" s="37"/>
      <c r="D1021" s="13" t="s">
        <v>362</v>
      </c>
      <c r="E1021" s="3">
        <v>0</v>
      </c>
      <c r="F1021" s="3">
        <v>0</v>
      </c>
      <c r="G1021" s="3">
        <v>0</v>
      </c>
      <c r="H1021" s="3">
        <f t="shared" si="71"/>
        <v>0</v>
      </c>
    </row>
    <row r="1022" spans="1:8" ht="26.25" customHeight="1">
      <c r="A1022" s="28"/>
      <c r="B1022" s="25"/>
      <c r="C1022" s="37"/>
      <c r="D1022" s="13" t="s">
        <v>334</v>
      </c>
      <c r="E1022" s="3">
        <v>0</v>
      </c>
      <c r="F1022" s="3">
        <v>0</v>
      </c>
      <c r="G1022" s="3">
        <v>0</v>
      </c>
      <c r="H1022" s="3">
        <f t="shared" si="71"/>
        <v>0</v>
      </c>
    </row>
    <row r="1023" spans="1:8" ht="16.5" customHeight="1">
      <c r="A1023" s="28"/>
      <c r="B1023" s="25"/>
      <c r="C1023" s="37"/>
      <c r="D1023" s="13" t="s">
        <v>336</v>
      </c>
      <c r="E1023" s="3">
        <v>0</v>
      </c>
      <c r="F1023" s="3">
        <v>0</v>
      </c>
      <c r="G1023" s="3">
        <v>0</v>
      </c>
      <c r="H1023" s="3">
        <f t="shared" si="71"/>
        <v>0</v>
      </c>
    </row>
    <row r="1024" spans="1:8" ht="19.5" customHeight="1">
      <c r="A1024" s="28"/>
      <c r="B1024" s="25"/>
      <c r="C1024" s="37"/>
      <c r="D1024" s="18" t="s">
        <v>335</v>
      </c>
      <c r="E1024" s="3">
        <v>58799.64</v>
      </c>
      <c r="F1024" s="3">
        <v>18176.32</v>
      </c>
      <c r="G1024" s="3">
        <v>1769.85</v>
      </c>
      <c r="H1024" s="3">
        <f t="shared" si="71"/>
        <v>78745.81</v>
      </c>
    </row>
    <row r="1025" spans="1:8" ht="17.25" customHeight="1">
      <c r="A1025" s="28"/>
      <c r="B1025" s="25"/>
      <c r="C1025" s="37" t="s">
        <v>318</v>
      </c>
      <c r="D1025" s="13" t="s">
        <v>333</v>
      </c>
      <c r="E1025" s="3">
        <f>SUM(E1026:E1029)</f>
        <v>8464.57</v>
      </c>
      <c r="F1025" s="3">
        <f>SUM(F1026:F1029)</f>
        <v>2737.56</v>
      </c>
      <c r="G1025" s="3">
        <f>SUM(G1026:G1029)</f>
        <v>8382.78</v>
      </c>
      <c r="H1025" s="3">
        <f t="shared" si="71"/>
        <v>19584.91</v>
      </c>
    </row>
    <row r="1026" spans="1:8" ht="29.25" customHeight="1">
      <c r="A1026" s="28"/>
      <c r="B1026" s="25"/>
      <c r="C1026" s="37"/>
      <c r="D1026" s="13" t="s">
        <v>362</v>
      </c>
      <c r="E1026" s="3">
        <v>0</v>
      </c>
      <c r="F1026" s="3">
        <v>0</v>
      </c>
      <c r="G1026" s="3">
        <v>0</v>
      </c>
      <c r="H1026" s="3">
        <f t="shared" si="71"/>
        <v>0</v>
      </c>
    </row>
    <row r="1027" spans="1:8" ht="25.5" customHeight="1">
      <c r="A1027" s="28"/>
      <c r="B1027" s="25"/>
      <c r="C1027" s="37"/>
      <c r="D1027" s="13" t="s">
        <v>334</v>
      </c>
      <c r="E1027" s="3">
        <v>0</v>
      </c>
      <c r="F1027" s="3">
        <v>0</v>
      </c>
      <c r="G1027" s="3">
        <v>0</v>
      </c>
      <c r="H1027" s="3">
        <f t="shared" si="71"/>
        <v>0</v>
      </c>
    </row>
    <row r="1028" spans="1:8" ht="15.75" customHeight="1">
      <c r="A1028" s="28"/>
      <c r="B1028" s="25"/>
      <c r="C1028" s="37"/>
      <c r="D1028" s="13" t="s">
        <v>336</v>
      </c>
      <c r="E1028" s="3">
        <v>0</v>
      </c>
      <c r="F1028" s="3">
        <v>0</v>
      </c>
      <c r="G1028" s="3">
        <v>0</v>
      </c>
      <c r="H1028" s="3">
        <f t="shared" si="71"/>
        <v>0</v>
      </c>
    </row>
    <row r="1029" spans="1:8" ht="19.5" customHeight="1">
      <c r="A1029" s="28"/>
      <c r="B1029" s="25"/>
      <c r="C1029" s="37"/>
      <c r="D1029" s="18" t="s">
        <v>335</v>
      </c>
      <c r="E1029" s="3">
        <v>8464.57</v>
      </c>
      <c r="F1029" s="3">
        <v>2737.56</v>
      </c>
      <c r="G1029" s="3">
        <v>8382.78</v>
      </c>
      <c r="H1029" s="3">
        <f t="shared" si="71"/>
        <v>19584.91</v>
      </c>
    </row>
    <row r="1030" spans="1:8" ht="17.25" customHeight="1">
      <c r="A1030" s="28"/>
      <c r="B1030" s="25"/>
      <c r="C1030" s="37" t="s">
        <v>319</v>
      </c>
      <c r="D1030" s="13" t="s">
        <v>333</v>
      </c>
      <c r="E1030" s="3">
        <f>SUM(E1031:E1034)</f>
        <v>0</v>
      </c>
      <c r="F1030" s="3">
        <f>SUM(F1031:F1034)</f>
        <v>0</v>
      </c>
      <c r="G1030" s="3">
        <f>SUM(G1031:G1034)</f>
        <v>0</v>
      </c>
      <c r="H1030" s="3">
        <f aca="true" t="shared" si="73" ref="H1030:H1093">SUM(E1030:G1030)</f>
        <v>0</v>
      </c>
    </row>
    <row r="1031" spans="1:8" ht="27" customHeight="1">
      <c r="A1031" s="28"/>
      <c r="B1031" s="25"/>
      <c r="C1031" s="37"/>
      <c r="D1031" s="13" t="s">
        <v>362</v>
      </c>
      <c r="E1031" s="3">
        <v>0</v>
      </c>
      <c r="F1031" s="3">
        <v>0</v>
      </c>
      <c r="G1031" s="3">
        <v>0</v>
      </c>
      <c r="H1031" s="3">
        <f t="shared" si="73"/>
        <v>0</v>
      </c>
    </row>
    <row r="1032" spans="1:8" ht="26.25" customHeight="1">
      <c r="A1032" s="28"/>
      <c r="B1032" s="25"/>
      <c r="C1032" s="37"/>
      <c r="D1032" s="13" t="s">
        <v>334</v>
      </c>
      <c r="E1032" s="3">
        <v>0</v>
      </c>
      <c r="F1032" s="3">
        <v>0</v>
      </c>
      <c r="G1032" s="3">
        <v>0</v>
      </c>
      <c r="H1032" s="3">
        <f t="shared" si="73"/>
        <v>0</v>
      </c>
    </row>
    <row r="1033" spans="1:8" ht="15.75" customHeight="1">
      <c r="A1033" s="28"/>
      <c r="B1033" s="25"/>
      <c r="C1033" s="37"/>
      <c r="D1033" s="13" t="s">
        <v>336</v>
      </c>
      <c r="E1033" s="3">
        <v>0</v>
      </c>
      <c r="F1033" s="3">
        <v>0</v>
      </c>
      <c r="G1033" s="3">
        <v>0</v>
      </c>
      <c r="H1033" s="3">
        <f t="shared" si="73"/>
        <v>0</v>
      </c>
    </row>
    <row r="1034" spans="1:8" ht="27.75" customHeight="1">
      <c r="A1034" s="28"/>
      <c r="B1034" s="25"/>
      <c r="C1034" s="37"/>
      <c r="D1034" s="13" t="s">
        <v>335</v>
      </c>
      <c r="E1034" s="3">
        <v>0</v>
      </c>
      <c r="F1034" s="3">
        <v>0</v>
      </c>
      <c r="G1034" s="3">
        <v>0</v>
      </c>
      <c r="H1034" s="3">
        <f t="shared" si="73"/>
        <v>0</v>
      </c>
    </row>
    <row r="1035" spans="1:8" ht="17.25" customHeight="1">
      <c r="A1035" s="28"/>
      <c r="B1035" s="25"/>
      <c r="C1035" s="37" t="s">
        <v>320</v>
      </c>
      <c r="D1035" s="13" t="s">
        <v>333</v>
      </c>
      <c r="E1035" s="3">
        <f>SUM(E1036:E1039)</f>
        <v>0</v>
      </c>
      <c r="F1035" s="3">
        <f>SUM(F1036:F1039)</f>
        <v>0</v>
      </c>
      <c r="G1035" s="3">
        <f>SUM(G1036:G1039)</f>
        <v>0</v>
      </c>
      <c r="H1035" s="3">
        <f t="shared" si="73"/>
        <v>0</v>
      </c>
    </row>
    <row r="1036" spans="1:8" ht="29.25" customHeight="1">
      <c r="A1036" s="28"/>
      <c r="B1036" s="25"/>
      <c r="C1036" s="37"/>
      <c r="D1036" s="13" t="s">
        <v>362</v>
      </c>
      <c r="E1036" s="3">
        <v>0</v>
      </c>
      <c r="F1036" s="3">
        <v>0</v>
      </c>
      <c r="G1036" s="3">
        <v>0</v>
      </c>
      <c r="H1036" s="3">
        <f t="shared" si="73"/>
        <v>0</v>
      </c>
    </row>
    <row r="1037" spans="1:8" ht="27" customHeight="1">
      <c r="A1037" s="28"/>
      <c r="B1037" s="25"/>
      <c r="C1037" s="37"/>
      <c r="D1037" s="13" t="s">
        <v>334</v>
      </c>
      <c r="E1037" s="3">
        <v>0</v>
      </c>
      <c r="F1037" s="3">
        <v>0</v>
      </c>
      <c r="G1037" s="3">
        <v>0</v>
      </c>
      <c r="H1037" s="3">
        <f t="shared" si="73"/>
        <v>0</v>
      </c>
    </row>
    <row r="1038" spans="1:8" ht="15.75" customHeight="1">
      <c r="A1038" s="28"/>
      <c r="B1038" s="25"/>
      <c r="C1038" s="37"/>
      <c r="D1038" s="13" t="s">
        <v>336</v>
      </c>
      <c r="E1038" s="3">
        <v>0</v>
      </c>
      <c r="F1038" s="3">
        <v>0</v>
      </c>
      <c r="G1038" s="3">
        <v>0</v>
      </c>
      <c r="H1038" s="3">
        <f t="shared" si="73"/>
        <v>0</v>
      </c>
    </row>
    <row r="1039" spans="1:8" ht="14.25" customHeight="1">
      <c r="A1039" s="28"/>
      <c r="B1039" s="25"/>
      <c r="C1039" s="37"/>
      <c r="D1039" s="18" t="s">
        <v>335</v>
      </c>
      <c r="E1039" s="3">
        <v>0</v>
      </c>
      <c r="F1039" s="3">
        <v>0</v>
      </c>
      <c r="G1039" s="3">
        <v>0</v>
      </c>
      <c r="H1039" s="3">
        <f t="shared" si="73"/>
        <v>0</v>
      </c>
    </row>
    <row r="1040" spans="1:8" ht="17.25" customHeight="1">
      <c r="A1040" s="29" t="s">
        <v>121</v>
      </c>
      <c r="B1040" s="26" t="s">
        <v>122</v>
      </c>
      <c r="C1040" s="26"/>
      <c r="D1040" s="14" t="s">
        <v>333</v>
      </c>
      <c r="E1040" s="9">
        <f aca="true" t="shared" si="74" ref="E1040:G1044">E1045+E1050</f>
        <v>125398.6</v>
      </c>
      <c r="F1040" s="9">
        <f t="shared" si="74"/>
        <v>129091.20000000001</v>
      </c>
      <c r="G1040" s="9">
        <f t="shared" si="74"/>
        <v>133803.4</v>
      </c>
      <c r="H1040" s="9">
        <f t="shared" si="73"/>
        <v>388293.2</v>
      </c>
    </row>
    <row r="1041" spans="1:8" ht="26.25" customHeight="1">
      <c r="A1041" s="29"/>
      <c r="B1041" s="26"/>
      <c r="C1041" s="26"/>
      <c r="D1041" s="14" t="s">
        <v>362</v>
      </c>
      <c r="E1041" s="9">
        <f t="shared" si="74"/>
        <v>65578.8</v>
      </c>
      <c r="F1041" s="9">
        <f t="shared" si="74"/>
        <v>65490.4</v>
      </c>
      <c r="G1041" s="9">
        <f t="shared" si="74"/>
        <v>66626.59999999999</v>
      </c>
      <c r="H1041" s="9">
        <f>SUM(E1041:G1041)</f>
        <v>197695.8</v>
      </c>
    </row>
    <row r="1042" spans="1:8" ht="27" customHeight="1">
      <c r="A1042" s="29"/>
      <c r="B1042" s="26"/>
      <c r="C1042" s="26"/>
      <c r="D1042" s="14" t="s">
        <v>334</v>
      </c>
      <c r="E1042" s="9">
        <f t="shared" si="74"/>
        <v>59819.8</v>
      </c>
      <c r="F1042" s="9">
        <f t="shared" si="74"/>
        <v>63600.8</v>
      </c>
      <c r="G1042" s="9">
        <f t="shared" si="74"/>
        <v>67176.8</v>
      </c>
      <c r="H1042" s="9">
        <f>SUM(E1042:G1042)</f>
        <v>190597.40000000002</v>
      </c>
    </row>
    <row r="1043" spans="1:8" ht="18" customHeight="1">
      <c r="A1043" s="29"/>
      <c r="B1043" s="26"/>
      <c r="C1043" s="26"/>
      <c r="D1043" s="14" t="s">
        <v>336</v>
      </c>
      <c r="E1043" s="9">
        <f t="shared" si="74"/>
        <v>0</v>
      </c>
      <c r="F1043" s="9">
        <f t="shared" si="74"/>
        <v>0</v>
      </c>
      <c r="G1043" s="9">
        <f t="shared" si="74"/>
        <v>0</v>
      </c>
      <c r="H1043" s="9">
        <f>SUM(E1043:G1043)</f>
        <v>0</v>
      </c>
    </row>
    <row r="1044" spans="1:8" ht="29.25" customHeight="1">
      <c r="A1044" s="29"/>
      <c r="B1044" s="26"/>
      <c r="C1044" s="26"/>
      <c r="D1044" s="14" t="s">
        <v>335</v>
      </c>
      <c r="E1044" s="9">
        <f t="shared" si="74"/>
        <v>0</v>
      </c>
      <c r="F1044" s="9">
        <f t="shared" si="74"/>
        <v>0</v>
      </c>
      <c r="G1044" s="9">
        <f t="shared" si="74"/>
        <v>0</v>
      </c>
      <c r="H1044" s="9">
        <f>SUM(E1044:G1044)</f>
        <v>0</v>
      </c>
    </row>
    <row r="1045" spans="1:8" ht="17.25" customHeight="1">
      <c r="A1045" s="28"/>
      <c r="B1045" s="25" t="s">
        <v>321</v>
      </c>
      <c r="C1045" s="25" t="s">
        <v>143</v>
      </c>
      <c r="D1045" s="13" t="s">
        <v>333</v>
      </c>
      <c r="E1045" s="3">
        <f>SUM(E1046:E1049)</f>
        <v>65578.8</v>
      </c>
      <c r="F1045" s="3">
        <f>SUM(F1046:F1049)</f>
        <v>65490.4</v>
      </c>
      <c r="G1045" s="3">
        <f>SUM(G1046:G1049)</f>
        <v>66626.59999999999</v>
      </c>
      <c r="H1045" s="3">
        <f t="shared" si="73"/>
        <v>197695.8</v>
      </c>
    </row>
    <row r="1046" spans="1:8" ht="28.5" customHeight="1">
      <c r="A1046" s="28"/>
      <c r="B1046" s="25"/>
      <c r="C1046" s="25"/>
      <c r="D1046" s="13" t="s">
        <v>362</v>
      </c>
      <c r="E1046" s="3">
        <v>65578.8</v>
      </c>
      <c r="F1046" s="3">
        <v>65490.4</v>
      </c>
      <c r="G1046" s="3">
        <v>66626.59999999999</v>
      </c>
      <c r="H1046" s="3">
        <f t="shared" si="73"/>
        <v>197695.8</v>
      </c>
    </row>
    <row r="1047" spans="1:8" ht="25.5">
      <c r="A1047" s="28"/>
      <c r="B1047" s="25"/>
      <c r="C1047" s="25"/>
      <c r="D1047" s="13" t="s">
        <v>334</v>
      </c>
      <c r="E1047" s="3">
        <v>0</v>
      </c>
      <c r="F1047" s="3">
        <v>0</v>
      </c>
      <c r="G1047" s="3">
        <v>0</v>
      </c>
      <c r="H1047" s="3">
        <f t="shared" si="73"/>
        <v>0</v>
      </c>
    </row>
    <row r="1048" spans="1:8" ht="15" customHeight="1">
      <c r="A1048" s="28"/>
      <c r="B1048" s="25"/>
      <c r="C1048" s="25"/>
      <c r="D1048" s="13" t="s">
        <v>336</v>
      </c>
      <c r="E1048" s="3">
        <v>0</v>
      </c>
      <c r="F1048" s="3">
        <v>0</v>
      </c>
      <c r="G1048" s="3">
        <v>0</v>
      </c>
      <c r="H1048" s="3">
        <f t="shared" si="73"/>
        <v>0</v>
      </c>
    </row>
    <row r="1049" spans="1:8" ht="30" customHeight="1">
      <c r="A1049" s="28"/>
      <c r="B1049" s="25"/>
      <c r="C1049" s="25"/>
      <c r="D1049" s="13" t="s">
        <v>335</v>
      </c>
      <c r="E1049" s="3">
        <v>0</v>
      </c>
      <c r="F1049" s="3">
        <v>0</v>
      </c>
      <c r="G1049" s="3">
        <v>0</v>
      </c>
      <c r="H1049" s="3">
        <f t="shared" si="73"/>
        <v>0</v>
      </c>
    </row>
    <row r="1050" spans="1:8" ht="17.25" customHeight="1">
      <c r="A1050" s="28"/>
      <c r="B1050" s="25"/>
      <c r="C1050" s="25" t="s">
        <v>322</v>
      </c>
      <c r="D1050" s="13" t="s">
        <v>333</v>
      </c>
      <c r="E1050" s="3">
        <f>SUM(E1051:E1054)</f>
        <v>59819.8</v>
      </c>
      <c r="F1050" s="3">
        <f>SUM(F1051:F1054)</f>
        <v>63600.8</v>
      </c>
      <c r="G1050" s="3">
        <f>SUM(G1051:G1054)</f>
        <v>67176.8</v>
      </c>
      <c r="H1050" s="3">
        <f t="shared" si="73"/>
        <v>190597.40000000002</v>
      </c>
    </row>
    <row r="1051" spans="1:8" ht="27.75" customHeight="1">
      <c r="A1051" s="28"/>
      <c r="B1051" s="25"/>
      <c r="C1051" s="25"/>
      <c r="D1051" s="13" t="s">
        <v>362</v>
      </c>
      <c r="E1051" s="3">
        <v>0</v>
      </c>
      <c r="F1051" s="3">
        <v>0</v>
      </c>
      <c r="G1051" s="3">
        <v>0</v>
      </c>
      <c r="H1051" s="3">
        <f t="shared" si="73"/>
        <v>0</v>
      </c>
    </row>
    <row r="1052" spans="1:8" ht="25.5" customHeight="1">
      <c r="A1052" s="28"/>
      <c r="B1052" s="25"/>
      <c r="C1052" s="25"/>
      <c r="D1052" s="13" t="s">
        <v>334</v>
      </c>
      <c r="E1052" s="3">
        <v>59819.8</v>
      </c>
      <c r="F1052" s="3">
        <v>63600.8</v>
      </c>
      <c r="G1052" s="3">
        <v>67176.8</v>
      </c>
      <c r="H1052" s="3">
        <f t="shared" si="73"/>
        <v>190597.40000000002</v>
      </c>
    </row>
    <row r="1053" spans="1:8" ht="15.75" customHeight="1">
      <c r="A1053" s="28"/>
      <c r="B1053" s="25"/>
      <c r="C1053" s="25"/>
      <c r="D1053" s="13" t="s">
        <v>336</v>
      </c>
      <c r="E1053" s="3">
        <v>0</v>
      </c>
      <c r="F1053" s="3">
        <v>0</v>
      </c>
      <c r="G1053" s="3">
        <v>0</v>
      </c>
      <c r="H1053" s="3">
        <f t="shared" si="73"/>
        <v>0</v>
      </c>
    </row>
    <row r="1054" spans="1:8" ht="28.5" customHeight="1">
      <c r="A1054" s="28"/>
      <c r="B1054" s="25"/>
      <c r="C1054" s="25"/>
      <c r="D1054" s="13" t="s">
        <v>335</v>
      </c>
      <c r="E1054" s="3">
        <v>0</v>
      </c>
      <c r="F1054" s="3">
        <v>0</v>
      </c>
      <c r="G1054" s="3">
        <v>0</v>
      </c>
      <c r="H1054" s="3">
        <f t="shared" si="73"/>
        <v>0</v>
      </c>
    </row>
    <row r="1055" spans="1:8" ht="17.25" customHeight="1">
      <c r="A1055" s="28" t="s">
        <v>123</v>
      </c>
      <c r="B1055" s="31" t="s">
        <v>361</v>
      </c>
      <c r="C1055" s="31"/>
      <c r="D1055" s="15" t="s">
        <v>333</v>
      </c>
      <c r="E1055" s="8">
        <f aca="true" t="shared" si="75" ref="E1055:G1059">E1060+E1075+E1085</f>
        <v>130195.4</v>
      </c>
      <c r="F1055" s="8">
        <f t="shared" si="75"/>
        <v>107172.9</v>
      </c>
      <c r="G1055" s="8">
        <f t="shared" si="75"/>
        <v>125311.29999999999</v>
      </c>
      <c r="H1055" s="8">
        <f t="shared" si="73"/>
        <v>362679.6</v>
      </c>
    </row>
    <row r="1056" spans="1:8" ht="28.5" customHeight="1">
      <c r="A1056" s="28"/>
      <c r="B1056" s="31"/>
      <c r="C1056" s="31"/>
      <c r="D1056" s="15" t="s">
        <v>362</v>
      </c>
      <c r="E1056" s="8">
        <f t="shared" si="75"/>
        <v>130195.4</v>
      </c>
      <c r="F1056" s="8">
        <f t="shared" si="75"/>
        <v>107172.9</v>
      </c>
      <c r="G1056" s="8">
        <f t="shared" si="75"/>
        <v>125311.29999999999</v>
      </c>
      <c r="H1056" s="8">
        <f>SUM(E1056:G1056)</f>
        <v>362679.6</v>
      </c>
    </row>
    <row r="1057" spans="1:8" ht="27.75" customHeight="1">
      <c r="A1057" s="28"/>
      <c r="B1057" s="31"/>
      <c r="C1057" s="31"/>
      <c r="D1057" s="15" t="s">
        <v>334</v>
      </c>
      <c r="E1057" s="8">
        <f t="shared" si="75"/>
        <v>0</v>
      </c>
      <c r="F1057" s="8">
        <f t="shared" si="75"/>
        <v>0</v>
      </c>
      <c r="G1057" s="8">
        <f t="shared" si="75"/>
        <v>0</v>
      </c>
      <c r="H1057" s="8">
        <f>SUM(E1057:G1057)</f>
        <v>0</v>
      </c>
    </row>
    <row r="1058" spans="1:8" ht="18" customHeight="1">
      <c r="A1058" s="28"/>
      <c r="B1058" s="31"/>
      <c r="C1058" s="31"/>
      <c r="D1058" s="15" t="s">
        <v>336</v>
      </c>
      <c r="E1058" s="8">
        <f t="shared" si="75"/>
        <v>0</v>
      </c>
      <c r="F1058" s="8">
        <f t="shared" si="75"/>
        <v>0</v>
      </c>
      <c r="G1058" s="8">
        <f t="shared" si="75"/>
        <v>0</v>
      </c>
      <c r="H1058" s="8">
        <f>SUM(E1058:G1058)</f>
        <v>0</v>
      </c>
    </row>
    <row r="1059" spans="1:8" s="6" customFormat="1" ht="28.5" customHeight="1">
      <c r="A1059" s="28"/>
      <c r="B1059" s="31"/>
      <c r="C1059" s="31"/>
      <c r="D1059" s="15" t="s">
        <v>335</v>
      </c>
      <c r="E1059" s="8">
        <f t="shared" si="75"/>
        <v>0</v>
      </c>
      <c r="F1059" s="8">
        <f t="shared" si="75"/>
        <v>0</v>
      </c>
      <c r="G1059" s="8">
        <f t="shared" si="75"/>
        <v>0</v>
      </c>
      <c r="H1059" s="8">
        <f>SUM(E1059:G1059)</f>
        <v>0</v>
      </c>
    </row>
    <row r="1060" spans="1:8" s="6" customFormat="1" ht="17.25" customHeight="1">
      <c r="A1060" s="29" t="s">
        <v>124</v>
      </c>
      <c r="B1060" s="26" t="s">
        <v>127</v>
      </c>
      <c r="C1060" s="26"/>
      <c r="D1060" s="14" t="s">
        <v>333</v>
      </c>
      <c r="E1060" s="9">
        <f aca="true" t="shared" si="76" ref="E1060:G1064">E1065+E1070</f>
        <v>67081.5</v>
      </c>
      <c r="F1060" s="9">
        <f t="shared" si="76"/>
        <v>70872.9</v>
      </c>
      <c r="G1060" s="9">
        <f t="shared" si="76"/>
        <v>83504.7</v>
      </c>
      <c r="H1060" s="3">
        <f t="shared" si="73"/>
        <v>221459.09999999998</v>
      </c>
    </row>
    <row r="1061" spans="1:8" s="6" customFormat="1" ht="26.25" customHeight="1">
      <c r="A1061" s="29"/>
      <c r="B1061" s="26"/>
      <c r="C1061" s="26"/>
      <c r="D1061" s="14" t="s">
        <v>362</v>
      </c>
      <c r="E1061" s="9">
        <f t="shared" si="76"/>
        <v>67081.5</v>
      </c>
      <c r="F1061" s="9">
        <f t="shared" si="76"/>
        <v>70872.9</v>
      </c>
      <c r="G1061" s="9">
        <f t="shared" si="76"/>
        <v>83504.7</v>
      </c>
      <c r="H1061" s="3">
        <f t="shared" si="73"/>
        <v>221459.09999999998</v>
      </c>
    </row>
    <row r="1062" spans="1:8" s="6" customFormat="1" ht="25.5">
      <c r="A1062" s="29"/>
      <c r="B1062" s="26"/>
      <c r="C1062" s="26"/>
      <c r="D1062" s="14" t="s">
        <v>334</v>
      </c>
      <c r="E1062" s="9">
        <f t="shared" si="76"/>
        <v>0</v>
      </c>
      <c r="F1062" s="9">
        <f t="shared" si="76"/>
        <v>0</v>
      </c>
      <c r="G1062" s="9">
        <f t="shared" si="76"/>
        <v>0</v>
      </c>
      <c r="H1062" s="3">
        <f t="shared" si="73"/>
        <v>0</v>
      </c>
    </row>
    <row r="1063" spans="1:8" s="6" customFormat="1" ht="16.5" customHeight="1">
      <c r="A1063" s="29"/>
      <c r="B1063" s="26"/>
      <c r="C1063" s="26"/>
      <c r="D1063" s="14" t="s">
        <v>336</v>
      </c>
      <c r="E1063" s="9">
        <f t="shared" si="76"/>
        <v>0</v>
      </c>
      <c r="F1063" s="9">
        <f t="shared" si="76"/>
        <v>0</v>
      </c>
      <c r="G1063" s="9">
        <f t="shared" si="76"/>
        <v>0</v>
      </c>
      <c r="H1063" s="3">
        <f t="shared" si="73"/>
        <v>0</v>
      </c>
    </row>
    <row r="1064" spans="1:8" ht="27" customHeight="1">
      <c r="A1064" s="29"/>
      <c r="B1064" s="26"/>
      <c r="C1064" s="26"/>
      <c r="D1064" s="14" t="s">
        <v>335</v>
      </c>
      <c r="E1064" s="9">
        <f t="shared" si="76"/>
        <v>0</v>
      </c>
      <c r="F1064" s="9">
        <f t="shared" si="76"/>
        <v>0</v>
      </c>
      <c r="G1064" s="9">
        <f t="shared" si="76"/>
        <v>0</v>
      </c>
      <c r="H1064" s="3">
        <f t="shared" si="73"/>
        <v>0</v>
      </c>
    </row>
    <row r="1065" spans="1:8" ht="14.25" customHeight="1">
      <c r="A1065" s="28"/>
      <c r="B1065" s="25" t="s">
        <v>323</v>
      </c>
      <c r="C1065" s="25" t="s">
        <v>324</v>
      </c>
      <c r="D1065" s="13" t="s">
        <v>333</v>
      </c>
      <c r="E1065" s="3">
        <f>SUM(E1066:E1069)</f>
        <v>66681.5</v>
      </c>
      <c r="F1065" s="3">
        <f>SUM(F1066:F1069)</f>
        <v>70272.9</v>
      </c>
      <c r="G1065" s="3">
        <f>SUM(G1066:G1069)</f>
        <v>82826.7</v>
      </c>
      <c r="H1065" s="3">
        <f t="shared" si="73"/>
        <v>219781.09999999998</v>
      </c>
    </row>
    <row r="1066" spans="1:8" ht="26.25" customHeight="1">
      <c r="A1066" s="28"/>
      <c r="B1066" s="25"/>
      <c r="C1066" s="25"/>
      <c r="D1066" s="13" t="s">
        <v>362</v>
      </c>
      <c r="E1066" s="23">
        <v>66681.5</v>
      </c>
      <c r="F1066" s="23">
        <v>70272.9</v>
      </c>
      <c r="G1066" s="23">
        <v>82826.7</v>
      </c>
      <c r="H1066" s="3">
        <f t="shared" si="73"/>
        <v>219781.09999999998</v>
      </c>
    </row>
    <row r="1067" spans="1:8" ht="26.25" customHeight="1">
      <c r="A1067" s="28"/>
      <c r="B1067" s="25"/>
      <c r="C1067" s="25"/>
      <c r="D1067" s="13" t="s">
        <v>334</v>
      </c>
      <c r="E1067" s="3">
        <v>0</v>
      </c>
      <c r="F1067" s="3">
        <v>0</v>
      </c>
      <c r="G1067" s="3">
        <v>0</v>
      </c>
      <c r="H1067" s="3">
        <f t="shared" si="73"/>
        <v>0</v>
      </c>
    </row>
    <row r="1068" spans="1:8" ht="18" customHeight="1">
      <c r="A1068" s="28"/>
      <c r="B1068" s="25"/>
      <c r="C1068" s="25"/>
      <c r="D1068" s="13" t="s">
        <v>336</v>
      </c>
      <c r="E1068" s="3">
        <v>0</v>
      </c>
      <c r="F1068" s="3">
        <v>0</v>
      </c>
      <c r="G1068" s="3">
        <v>0</v>
      </c>
      <c r="H1068" s="3">
        <f t="shared" si="73"/>
        <v>0</v>
      </c>
    </row>
    <row r="1069" spans="1:8" ht="14.25" customHeight="1">
      <c r="A1069" s="28"/>
      <c r="B1069" s="25"/>
      <c r="C1069" s="25"/>
      <c r="D1069" s="18" t="s">
        <v>335</v>
      </c>
      <c r="E1069" s="3">
        <v>0</v>
      </c>
      <c r="F1069" s="3">
        <v>0</v>
      </c>
      <c r="G1069" s="3">
        <v>0</v>
      </c>
      <c r="H1069" s="3">
        <f t="shared" si="73"/>
        <v>0</v>
      </c>
    </row>
    <row r="1070" spans="1:8" ht="13.5" customHeight="1">
      <c r="A1070" s="28"/>
      <c r="B1070" s="25"/>
      <c r="C1070" s="25" t="s">
        <v>325</v>
      </c>
      <c r="D1070" s="13" t="s">
        <v>333</v>
      </c>
      <c r="E1070" s="3">
        <f>SUM(E1071:E1074)</f>
        <v>400</v>
      </c>
      <c r="F1070" s="3">
        <f>SUM(F1071:F1074)</f>
        <v>600</v>
      </c>
      <c r="G1070" s="3">
        <f>SUM(G1071:G1074)</f>
        <v>678</v>
      </c>
      <c r="H1070" s="3">
        <f t="shared" si="73"/>
        <v>1678</v>
      </c>
    </row>
    <row r="1071" spans="1:8" ht="26.25" customHeight="1">
      <c r="A1071" s="28"/>
      <c r="B1071" s="25"/>
      <c r="C1071" s="25"/>
      <c r="D1071" s="13" t="s">
        <v>362</v>
      </c>
      <c r="E1071" s="23">
        <v>400</v>
      </c>
      <c r="F1071" s="23">
        <v>600</v>
      </c>
      <c r="G1071" s="23">
        <v>678</v>
      </c>
      <c r="H1071" s="3">
        <f t="shared" si="73"/>
        <v>1678</v>
      </c>
    </row>
    <row r="1072" spans="1:8" ht="25.5" customHeight="1">
      <c r="A1072" s="28"/>
      <c r="B1072" s="25"/>
      <c r="C1072" s="25"/>
      <c r="D1072" s="13" t="s">
        <v>334</v>
      </c>
      <c r="E1072" s="3">
        <v>0</v>
      </c>
      <c r="F1072" s="3">
        <v>0</v>
      </c>
      <c r="G1072" s="3">
        <v>0</v>
      </c>
      <c r="H1072" s="3">
        <f t="shared" si="73"/>
        <v>0</v>
      </c>
    </row>
    <row r="1073" spans="1:8" ht="15.75" customHeight="1">
      <c r="A1073" s="28"/>
      <c r="B1073" s="25"/>
      <c r="C1073" s="25"/>
      <c r="D1073" s="13" t="s">
        <v>336</v>
      </c>
      <c r="E1073" s="3">
        <v>0</v>
      </c>
      <c r="F1073" s="3">
        <v>0</v>
      </c>
      <c r="G1073" s="3">
        <v>0</v>
      </c>
      <c r="H1073" s="3">
        <f t="shared" si="73"/>
        <v>0</v>
      </c>
    </row>
    <row r="1074" spans="1:8" ht="16.5" customHeight="1">
      <c r="A1074" s="28"/>
      <c r="B1074" s="25"/>
      <c r="C1074" s="25"/>
      <c r="D1074" s="18" t="s">
        <v>335</v>
      </c>
      <c r="E1074" s="3">
        <v>0</v>
      </c>
      <c r="F1074" s="3">
        <v>0</v>
      </c>
      <c r="G1074" s="3">
        <v>0</v>
      </c>
      <c r="H1074" s="3">
        <f t="shared" si="73"/>
        <v>0</v>
      </c>
    </row>
    <row r="1075" spans="1:8" ht="17.25" customHeight="1">
      <c r="A1075" s="29" t="s">
        <v>125</v>
      </c>
      <c r="B1075" s="26" t="s">
        <v>128</v>
      </c>
      <c r="C1075" s="26"/>
      <c r="D1075" s="14" t="s">
        <v>333</v>
      </c>
      <c r="E1075" s="9">
        <f aca="true" t="shared" si="77" ref="E1075:G1079">E1080</f>
        <v>18198.9</v>
      </c>
      <c r="F1075" s="9">
        <f t="shared" si="77"/>
        <v>21100</v>
      </c>
      <c r="G1075" s="9">
        <f t="shared" si="77"/>
        <v>23878</v>
      </c>
      <c r="H1075" s="3">
        <f t="shared" si="73"/>
        <v>63176.9</v>
      </c>
    </row>
    <row r="1076" spans="1:8" ht="25.5">
      <c r="A1076" s="29"/>
      <c r="B1076" s="26"/>
      <c r="C1076" s="26"/>
      <c r="D1076" s="14" t="s">
        <v>362</v>
      </c>
      <c r="E1076" s="9">
        <f t="shared" si="77"/>
        <v>18198.9</v>
      </c>
      <c r="F1076" s="9">
        <f t="shared" si="77"/>
        <v>21100</v>
      </c>
      <c r="G1076" s="9">
        <f t="shared" si="77"/>
        <v>23878</v>
      </c>
      <c r="H1076" s="3">
        <f t="shared" si="73"/>
        <v>63176.9</v>
      </c>
    </row>
    <row r="1077" spans="1:8" ht="25.5">
      <c r="A1077" s="29"/>
      <c r="B1077" s="26"/>
      <c r="C1077" s="26"/>
      <c r="D1077" s="14" t="s">
        <v>334</v>
      </c>
      <c r="E1077" s="9">
        <f t="shared" si="77"/>
        <v>0</v>
      </c>
      <c r="F1077" s="9">
        <f t="shared" si="77"/>
        <v>0</v>
      </c>
      <c r="G1077" s="9">
        <f t="shared" si="77"/>
        <v>0</v>
      </c>
      <c r="H1077" s="3">
        <f t="shared" si="73"/>
        <v>0</v>
      </c>
    </row>
    <row r="1078" spans="1:8" ht="14.25" customHeight="1">
      <c r="A1078" s="29"/>
      <c r="B1078" s="26"/>
      <c r="C1078" s="26"/>
      <c r="D1078" s="14" t="s">
        <v>336</v>
      </c>
      <c r="E1078" s="9">
        <f t="shared" si="77"/>
        <v>0</v>
      </c>
      <c r="F1078" s="9">
        <f t="shared" si="77"/>
        <v>0</v>
      </c>
      <c r="G1078" s="9">
        <f t="shared" si="77"/>
        <v>0</v>
      </c>
      <c r="H1078" s="3">
        <f t="shared" si="73"/>
        <v>0</v>
      </c>
    </row>
    <row r="1079" spans="1:8" ht="26.25" customHeight="1">
      <c r="A1079" s="29"/>
      <c r="B1079" s="26"/>
      <c r="C1079" s="26"/>
      <c r="D1079" s="14" t="s">
        <v>335</v>
      </c>
      <c r="E1079" s="9">
        <f t="shared" si="77"/>
        <v>0</v>
      </c>
      <c r="F1079" s="9">
        <f t="shared" si="77"/>
        <v>0</v>
      </c>
      <c r="G1079" s="9">
        <f t="shared" si="77"/>
        <v>0</v>
      </c>
      <c r="H1079" s="3">
        <f t="shared" si="73"/>
        <v>0</v>
      </c>
    </row>
    <row r="1080" spans="1:8" ht="14.25" customHeight="1">
      <c r="A1080" s="28"/>
      <c r="B1080" s="25" t="s">
        <v>326</v>
      </c>
      <c r="C1080" s="25" t="s">
        <v>327</v>
      </c>
      <c r="D1080" s="13" t="s">
        <v>333</v>
      </c>
      <c r="E1080" s="3">
        <f>SUM(E1081:E1084)</f>
        <v>18198.9</v>
      </c>
      <c r="F1080" s="3">
        <f>SUM(F1081:F1084)</f>
        <v>21100</v>
      </c>
      <c r="G1080" s="3">
        <f>SUM(G1081:G1084)</f>
        <v>23878</v>
      </c>
      <c r="H1080" s="3">
        <f t="shared" si="73"/>
        <v>63176.9</v>
      </c>
    </row>
    <row r="1081" spans="1:8" ht="24.75" customHeight="1">
      <c r="A1081" s="28"/>
      <c r="B1081" s="25"/>
      <c r="C1081" s="25"/>
      <c r="D1081" s="13" t="s">
        <v>362</v>
      </c>
      <c r="E1081" s="23">
        <v>18198.9</v>
      </c>
      <c r="F1081" s="23">
        <v>21100</v>
      </c>
      <c r="G1081" s="23">
        <v>23878</v>
      </c>
      <c r="H1081" s="3">
        <f t="shared" si="73"/>
        <v>63176.9</v>
      </c>
    </row>
    <row r="1082" spans="1:8" ht="24.75" customHeight="1">
      <c r="A1082" s="28"/>
      <c r="B1082" s="25"/>
      <c r="C1082" s="25"/>
      <c r="D1082" s="13" t="s">
        <v>334</v>
      </c>
      <c r="E1082" s="3">
        <v>0</v>
      </c>
      <c r="F1082" s="3">
        <v>0</v>
      </c>
      <c r="G1082" s="3">
        <v>0</v>
      </c>
      <c r="H1082" s="3">
        <f t="shared" si="73"/>
        <v>0</v>
      </c>
    </row>
    <row r="1083" spans="1:8" ht="16.5" customHeight="1">
      <c r="A1083" s="28"/>
      <c r="B1083" s="25"/>
      <c r="C1083" s="25"/>
      <c r="D1083" s="13" t="s">
        <v>336</v>
      </c>
      <c r="E1083" s="3">
        <v>0</v>
      </c>
      <c r="F1083" s="3">
        <v>0</v>
      </c>
      <c r="G1083" s="3">
        <v>0</v>
      </c>
      <c r="H1083" s="3">
        <f t="shared" si="73"/>
        <v>0</v>
      </c>
    </row>
    <row r="1084" spans="1:8" ht="27" customHeight="1">
      <c r="A1084" s="28"/>
      <c r="B1084" s="25"/>
      <c r="C1084" s="25"/>
      <c r="D1084" s="13" t="s">
        <v>335</v>
      </c>
      <c r="E1084" s="3">
        <v>0</v>
      </c>
      <c r="F1084" s="3">
        <v>0</v>
      </c>
      <c r="G1084" s="3">
        <v>0</v>
      </c>
      <c r="H1084" s="3">
        <f t="shared" si="73"/>
        <v>0</v>
      </c>
    </row>
    <row r="1085" spans="1:8" ht="14.25" customHeight="1">
      <c r="A1085" s="29" t="s">
        <v>126</v>
      </c>
      <c r="B1085" s="26" t="s">
        <v>129</v>
      </c>
      <c r="C1085" s="26"/>
      <c r="D1085" s="14" t="s">
        <v>333</v>
      </c>
      <c r="E1085" s="9">
        <f aca="true" t="shared" si="78" ref="E1085:G1089">E1090</f>
        <v>44915</v>
      </c>
      <c r="F1085" s="9">
        <f t="shared" si="78"/>
        <v>15200</v>
      </c>
      <c r="G1085" s="9">
        <f t="shared" si="78"/>
        <v>17928.6</v>
      </c>
      <c r="H1085" s="9">
        <f t="shared" si="73"/>
        <v>78043.6</v>
      </c>
    </row>
    <row r="1086" spans="1:8" ht="29.25" customHeight="1">
      <c r="A1086" s="29"/>
      <c r="B1086" s="26"/>
      <c r="C1086" s="26"/>
      <c r="D1086" s="14" t="s">
        <v>362</v>
      </c>
      <c r="E1086" s="9">
        <f t="shared" si="78"/>
        <v>44915</v>
      </c>
      <c r="F1086" s="9">
        <f t="shared" si="78"/>
        <v>15200</v>
      </c>
      <c r="G1086" s="9">
        <f t="shared" si="78"/>
        <v>17928.6</v>
      </c>
      <c r="H1086" s="9">
        <f>SUM(E1086:G1086)</f>
        <v>78043.6</v>
      </c>
    </row>
    <row r="1087" spans="1:8" ht="27" customHeight="1">
      <c r="A1087" s="29"/>
      <c r="B1087" s="26"/>
      <c r="C1087" s="26"/>
      <c r="D1087" s="14" t="s">
        <v>334</v>
      </c>
      <c r="E1087" s="9">
        <f t="shared" si="78"/>
        <v>0</v>
      </c>
      <c r="F1087" s="9">
        <f t="shared" si="78"/>
        <v>0</v>
      </c>
      <c r="G1087" s="9">
        <f t="shared" si="78"/>
        <v>0</v>
      </c>
      <c r="H1087" s="9">
        <f>SUM(E1087:G1087)</f>
        <v>0</v>
      </c>
    </row>
    <row r="1088" spans="1:8" ht="18" customHeight="1">
      <c r="A1088" s="29"/>
      <c r="B1088" s="26"/>
      <c r="C1088" s="26"/>
      <c r="D1088" s="14" t="s">
        <v>336</v>
      </c>
      <c r="E1088" s="9">
        <f t="shared" si="78"/>
        <v>0</v>
      </c>
      <c r="F1088" s="9">
        <f t="shared" si="78"/>
        <v>0</v>
      </c>
      <c r="G1088" s="9">
        <f t="shared" si="78"/>
        <v>0</v>
      </c>
      <c r="H1088" s="9">
        <f>SUM(E1088:G1088)</f>
        <v>0</v>
      </c>
    </row>
    <row r="1089" spans="1:8" ht="28.5" customHeight="1">
      <c r="A1089" s="29"/>
      <c r="B1089" s="26"/>
      <c r="C1089" s="26"/>
      <c r="D1089" s="14" t="s">
        <v>335</v>
      </c>
      <c r="E1089" s="9">
        <f t="shared" si="78"/>
        <v>0</v>
      </c>
      <c r="F1089" s="9">
        <f t="shared" si="78"/>
        <v>0</v>
      </c>
      <c r="G1089" s="9">
        <f t="shared" si="78"/>
        <v>0</v>
      </c>
      <c r="H1089" s="9">
        <f>SUM(E1089:G1089)</f>
        <v>0</v>
      </c>
    </row>
    <row r="1090" spans="1:8" ht="17.25" customHeight="1">
      <c r="A1090" s="28"/>
      <c r="B1090" s="25" t="s">
        <v>328</v>
      </c>
      <c r="C1090" s="25" t="s">
        <v>329</v>
      </c>
      <c r="D1090" s="13" t="s">
        <v>333</v>
      </c>
      <c r="E1090" s="3">
        <f>SUM(E1091:E1094)</f>
        <v>44915</v>
      </c>
      <c r="F1090" s="3">
        <f>SUM(F1091:F1094)</f>
        <v>15200</v>
      </c>
      <c r="G1090" s="3">
        <f>SUM(G1091:G1094)</f>
        <v>17928.6</v>
      </c>
      <c r="H1090" s="3">
        <f t="shared" si="73"/>
        <v>78043.6</v>
      </c>
    </row>
    <row r="1091" spans="1:8" ht="27" customHeight="1">
      <c r="A1091" s="28"/>
      <c r="B1091" s="25"/>
      <c r="C1091" s="25"/>
      <c r="D1091" s="13" t="s">
        <v>362</v>
      </c>
      <c r="E1091" s="23">
        <v>44915</v>
      </c>
      <c r="F1091" s="23">
        <v>15200</v>
      </c>
      <c r="G1091" s="23">
        <v>17928.6</v>
      </c>
      <c r="H1091" s="3">
        <f t="shared" si="73"/>
        <v>78043.6</v>
      </c>
    </row>
    <row r="1092" spans="1:8" ht="25.5">
      <c r="A1092" s="28"/>
      <c r="B1092" s="25"/>
      <c r="C1092" s="25"/>
      <c r="D1092" s="13" t="s">
        <v>334</v>
      </c>
      <c r="E1092" s="3">
        <v>0</v>
      </c>
      <c r="F1092" s="3">
        <v>0</v>
      </c>
      <c r="G1092" s="3">
        <v>0</v>
      </c>
      <c r="H1092" s="3">
        <f t="shared" si="73"/>
        <v>0</v>
      </c>
    </row>
    <row r="1093" spans="1:8" ht="16.5" customHeight="1">
      <c r="A1093" s="28"/>
      <c r="B1093" s="25"/>
      <c r="C1093" s="25"/>
      <c r="D1093" s="13" t="s">
        <v>336</v>
      </c>
      <c r="E1093" s="3">
        <v>0</v>
      </c>
      <c r="F1093" s="3">
        <v>0</v>
      </c>
      <c r="G1093" s="3">
        <v>0</v>
      </c>
      <c r="H1093" s="3">
        <f t="shared" si="73"/>
        <v>0</v>
      </c>
    </row>
    <row r="1094" spans="1:8" ht="27" customHeight="1">
      <c r="A1094" s="28"/>
      <c r="B1094" s="25"/>
      <c r="C1094" s="25"/>
      <c r="D1094" s="13" t="s">
        <v>335</v>
      </c>
      <c r="E1094" s="3">
        <v>0</v>
      </c>
      <c r="F1094" s="3">
        <v>0</v>
      </c>
      <c r="G1094" s="3">
        <v>0</v>
      </c>
      <c r="H1094" s="3">
        <f>SUM(E1094:G1094)</f>
        <v>0</v>
      </c>
    </row>
    <row r="1095" spans="1:8" ht="15.75">
      <c r="A1095" s="27"/>
      <c r="B1095" s="43" t="s">
        <v>358</v>
      </c>
      <c r="C1095" s="43"/>
      <c r="D1095" s="15" t="s">
        <v>333</v>
      </c>
      <c r="E1095" s="4">
        <f aca="true" t="shared" si="79" ref="E1095:H1099">E5+E90+E125+E145+E200+E325+E345+E360+E370+E465+E490+E730+E785+E895+E1055</f>
        <v>5482351.1559999995</v>
      </c>
      <c r="F1095" s="4">
        <f t="shared" si="79"/>
        <v>4931431.119200001</v>
      </c>
      <c r="G1095" s="4">
        <f t="shared" si="79"/>
        <v>3997854.063584</v>
      </c>
      <c r="H1095" s="4">
        <f t="shared" si="79"/>
        <v>14411636.338784002</v>
      </c>
    </row>
    <row r="1096" spans="1:8" ht="27" customHeight="1">
      <c r="A1096" s="27"/>
      <c r="B1096" s="43"/>
      <c r="C1096" s="43"/>
      <c r="D1096" s="15" t="s">
        <v>362</v>
      </c>
      <c r="E1096" s="4">
        <f t="shared" si="79"/>
        <v>1654078.6750000003</v>
      </c>
      <c r="F1096" s="4">
        <f t="shared" si="79"/>
        <v>1405179.1660000002</v>
      </c>
      <c r="G1096" s="4">
        <f t="shared" si="79"/>
        <v>1567691.0080000001</v>
      </c>
      <c r="H1096" s="4">
        <f t="shared" si="79"/>
        <v>4626948.8489999985</v>
      </c>
    </row>
    <row r="1097" spans="1:8" ht="27.75" customHeight="1">
      <c r="A1097" s="27"/>
      <c r="B1097" s="43"/>
      <c r="C1097" s="43"/>
      <c r="D1097" s="15" t="s">
        <v>334</v>
      </c>
      <c r="E1097" s="4">
        <f t="shared" si="79"/>
        <v>1929908.875</v>
      </c>
      <c r="F1097" s="4">
        <f t="shared" si="79"/>
        <v>1666431.235</v>
      </c>
      <c r="G1097" s="4">
        <f t="shared" si="79"/>
        <v>1592083.478</v>
      </c>
      <c r="H1097" s="4">
        <f t="shared" si="79"/>
        <v>5188423.5879999995</v>
      </c>
    </row>
    <row r="1098" spans="1:8" ht="15" customHeight="1">
      <c r="A1098" s="27"/>
      <c r="B1098" s="43"/>
      <c r="C1098" s="43"/>
      <c r="D1098" s="15" t="s">
        <v>336</v>
      </c>
      <c r="E1098" s="4">
        <f t="shared" si="79"/>
        <v>654060.95</v>
      </c>
      <c r="F1098" s="4">
        <f t="shared" si="79"/>
        <v>261880.662</v>
      </c>
      <c r="G1098" s="4">
        <f t="shared" si="79"/>
        <v>67234.406</v>
      </c>
      <c r="H1098" s="4">
        <f t="shared" si="79"/>
        <v>983176.018</v>
      </c>
    </row>
    <row r="1099" spans="1:8" ht="25.5" customHeight="1">
      <c r="A1099" s="27"/>
      <c r="B1099" s="43"/>
      <c r="C1099" s="43"/>
      <c r="D1099" s="15" t="s">
        <v>335</v>
      </c>
      <c r="E1099" s="4">
        <f t="shared" si="79"/>
        <v>1244302.656</v>
      </c>
      <c r="F1099" s="4">
        <f t="shared" si="79"/>
        <v>1597940.1542</v>
      </c>
      <c r="G1099" s="4">
        <f t="shared" si="79"/>
        <v>770845.2695840001</v>
      </c>
      <c r="H1099" s="4">
        <f t="shared" si="79"/>
        <v>3613088.0797840003</v>
      </c>
    </row>
    <row r="1101" spans="2:7" ht="15.75">
      <c r="B1101" s="46"/>
      <c r="C1101" s="46"/>
      <c r="D1101" s="46"/>
      <c r="E1101" s="46"/>
      <c r="F1101" s="22"/>
      <c r="G1101" s="22"/>
    </row>
    <row r="1102" spans="5:7" ht="12.75">
      <c r="E1102" s="22"/>
      <c r="F1102" s="22"/>
      <c r="G1102" s="22"/>
    </row>
    <row r="1104" spans="5:7" ht="12.75">
      <c r="E1104" s="22"/>
      <c r="F1104" s="22"/>
      <c r="G1104" s="22"/>
    </row>
    <row r="1105" spans="5:7" ht="12.75">
      <c r="E1105" s="22"/>
      <c r="F1105" s="22"/>
      <c r="G1105" s="22"/>
    </row>
    <row r="1106" spans="5:7" ht="12.75">
      <c r="E1106" s="22"/>
      <c r="F1106" s="22"/>
      <c r="G1106" s="22"/>
    </row>
  </sheetData>
  <sheetProtection/>
  <mergeCells count="460">
    <mergeCell ref="E536:G536"/>
    <mergeCell ref="E981:G981"/>
    <mergeCell ref="E1001:G1001"/>
    <mergeCell ref="A380:A409"/>
    <mergeCell ref="A310:A324"/>
    <mergeCell ref="B3:C3"/>
    <mergeCell ref="A3:A4"/>
    <mergeCell ref="B900:C904"/>
    <mergeCell ref="B915:C919"/>
    <mergeCell ref="B920:B929"/>
    <mergeCell ref="B930:C934"/>
    <mergeCell ref="E1:H1"/>
    <mergeCell ref="A350:A359"/>
    <mergeCell ref="E816:G816"/>
    <mergeCell ref="E831:G831"/>
    <mergeCell ref="E881:G881"/>
    <mergeCell ref="E941:G941"/>
    <mergeCell ref="B935:B944"/>
    <mergeCell ref="A935:A944"/>
    <mergeCell ref="A920:A929"/>
    <mergeCell ref="B875:C879"/>
    <mergeCell ref="A735:A739"/>
    <mergeCell ref="B1060:C1064"/>
    <mergeCell ref="B1065:B1074"/>
    <mergeCell ref="A1065:A1074"/>
    <mergeCell ref="B1075:C1079"/>
    <mergeCell ref="B1085:C1089"/>
    <mergeCell ref="B945:C949"/>
    <mergeCell ref="B950:B974"/>
    <mergeCell ref="A950:A974"/>
    <mergeCell ref="B1101:E1101"/>
    <mergeCell ref="E331:G331"/>
    <mergeCell ref="E386:G386"/>
    <mergeCell ref="E396:G396"/>
    <mergeCell ref="E406:G406"/>
    <mergeCell ref="E471:G471"/>
    <mergeCell ref="E476:G476"/>
    <mergeCell ref="E501:G501"/>
    <mergeCell ref="E506:G506"/>
    <mergeCell ref="E511:G511"/>
    <mergeCell ref="A820:A824"/>
    <mergeCell ref="B740:B754"/>
    <mergeCell ref="A740:A754"/>
    <mergeCell ref="E541:G541"/>
    <mergeCell ref="E671:G671"/>
    <mergeCell ref="E676:G676"/>
    <mergeCell ref="E681:G681"/>
    <mergeCell ref="E796:G796"/>
    <mergeCell ref="E811:G811"/>
    <mergeCell ref="A715:A729"/>
    <mergeCell ref="A670:A694"/>
    <mergeCell ref="B695:C699"/>
    <mergeCell ref="B700:B709"/>
    <mergeCell ref="B710:C714"/>
    <mergeCell ref="B720:B729"/>
    <mergeCell ref="B730:C734"/>
    <mergeCell ref="A730:A734"/>
    <mergeCell ref="A710:A714"/>
    <mergeCell ref="A585:A604"/>
    <mergeCell ref="A555:A579"/>
    <mergeCell ref="B1095:C1099"/>
    <mergeCell ref="E996:G996"/>
    <mergeCell ref="C620:C624"/>
    <mergeCell ref="C615:C619"/>
    <mergeCell ref="C605:C609"/>
    <mergeCell ref="B605:B609"/>
    <mergeCell ref="A700:A709"/>
    <mergeCell ref="A880:A894"/>
    <mergeCell ref="A550:A554"/>
    <mergeCell ref="B610:C614"/>
    <mergeCell ref="B615:B624"/>
    <mergeCell ref="A580:A584"/>
    <mergeCell ref="B550:C554"/>
    <mergeCell ref="B555:B579"/>
    <mergeCell ref="B580:C584"/>
    <mergeCell ref="C585:C589"/>
    <mergeCell ref="C575:C579"/>
    <mergeCell ref="C570:C574"/>
    <mergeCell ref="A665:A669"/>
    <mergeCell ref="A695:A699"/>
    <mergeCell ref="A625:A629"/>
    <mergeCell ref="A605:A609"/>
    <mergeCell ref="A610:A614"/>
    <mergeCell ref="C555:C559"/>
    <mergeCell ref="C565:C569"/>
    <mergeCell ref="C560:C564"/>
    <mergeCell ref="A630:A664"/>
    <mergeCell ref="A615:A624"/>
    <mergeCell ref="C535:C539"/>
    <mergeCell ref="C750:C754"/>
    <mergeCell ref="C600:C604"/>
    <mergeCell ref="B545:B549"/>
    <mergeCell ref="C515:C519"/>
    <mergeCell ref="B520:B524"/>
    <mergeCell ref="C530:C534"/>
    <mergeCell ref="B665:C669"/>
    <mergeCell ref="B670:B694"/>
    <mergeCell ref="B735:C739"/>
    <mergeCell ref="C520:C524"/>
    <mergeCell ref="C525:C529"/>
    <mergeCell ref="B525:B534"/>
    <mergeCell ref="B365:B369"/>
    <mergeCell ref="C365:C369"/>
    <mergeCell ref="B370:C374"/>
    <mergeCell ref="B375:C379"/>
    <mergeCell ref="B380:B409"/>
    <mergeCell ref="B475:B479"/>
    <mergeCell ref="B360:C364"/>
    <mergeCell ref="C380:C384"/>
    <mergeCell ref="C385:C389"/>
    <mergeCell ref="C390:C394"/>
    <mergeCell ref="C395:C399"/>
    <mergeCell ref="C400:C404"/>
    <mergeCell ref="C355:C359"/>
    <mergeCell ref="A345:A349"/>
    <mergeCell ref="B330:B334"/>
    <mergeCell ref="C330:C334"/>
    <mergeCell ref="C335:C339"/>
    <mergeCell ref="C340:C344"/>
    <mergeCell ref="A330:A334"/>
    <mergeCell ref="B335:B344"/>
    <mergeCell ref="A335:A344"/>
    <mergeCell ref="B345:C349"/>
    <mergeCell ref="C320:C324"/>
    <mergeCell ref="A325:A329"/>
    <mergeCell ref="A305:A309"/>
    <mergeCell ref="C310:C314"/>
    <mergeCell ref="B325:C329"/>
    <mergeCell ref="C350:C354"/>
    <mergeCell ref="B350:B359"/>
    <mergeCell ref="B290:B299"/>
    <mergeCell ref="A290:A299"/>
    <mergeCell ref="B305:C309"/>
    <mergeCell ref="B310:B324"/>
    <mergeCell ref="B300:B304"/>
    <mergeCell ref="C300:C304"/>
    <mergeCell ref="A300:A304"/>
    <mergeCell ref="C290:C294"/>
    <mergeCell ref="C295:C299"/>
    <mergeCell ref="C315:C319"/>
    <mergeCell ref="A95:A99"/>
    <mergeCell ref="B105:C109"/>
    <mergeCell ref="C110:C114"/>
    <mergeCell ref="A110:A114"/>
    <mergeCell ref="A125:A129"/>
    <mergeCell ref="C120:C124"/>
    <mergeCell ref="B120:B124"/>
    <mergeCell ref="C100:C104"/>
    <mergeCell ref="B260:B269"/>
    <mergeCell ref="A260:A269"/>
    <mergeCell ref="B95:C99"/>
    <mergeCell ref="B90:C94"/>
    <mergeCell ref="A100:A104"/>
    <mergeCell ref="A105:A109"/>
    <mergeCell ref="B110:B114"/>
    <mergeCell ref="A90:A94"/>
    <mergeCell ref="B100:B104"/>
    <mergeCell ref="C65:C69"/>
    <mergeCell ref="A50:A54"/>
    <mergeCell ref="C55:C59"/>
    <mergeCell ref="A75:A79"/>
    <mergeCell ref="B80:B89"/>
    <mergeCell ref="B75:C79"/>
    <mergeCell ref="A55:A74"/>
    <mergeCell ref="A80:A89"/>
    <mergeCell ref="C80:C84"/>
    <mergeCell ref="C85:C89"/>
    <mergeCell ref="A45:A49"/>
    <mergeCell ref="C45:C49"/>
    <mergeCell ref="C35:C39"/>
    <mergeCell ref="A30:A34"/>
    <mergeCell ref="B35:B39"/>
    <mergeCell ref="B55:B74"/>
    <mergeCell ref="B50:C54"/>
    <mergeCell ref="B40:C44"/>
    <mergeCell ref="A35:A39"/>
    <mergeCell ref="C60:C64"/>
    <mergeCell ref="B15:B19"/>
    <mergeCell ref="C15:C19"/>
    <mergeCell ref="A15:A19"/>
    <mergeCell ref="A20:A24"/>
    <mergeCell ref="C70:C74"/>
    <mergeCell ref="B25:B29"/>
    <mergeCell ref="C25:C29"/>
    <mergeCell ref="A25:A29"/>
    <mergeCell ref="A40:A44"/>
    <mergeCell ref="B45:B49"/>
    <mergeCell ref="B30:C34"/>
    <mergeCell ref="B20:C24"/>
    <mergeCell ref="B10:C14"/>
    <mergeCell ref="B5:C9"/>
    <mergeCell ref="A2:H2"/>
    <mergeCell ref="A360:A364"/>
    <mergeCell ref="E3:H3"/>
    <mergeCell ref="D3:D4"/>
    <mergeCell ref="A5:A9"/>
    <mergeCell ref="A10:A14"/>
    <mergeCell ref="C780:C784"/>
    <mergeCell ref="C775:C779"/>
    <mergeCell ref="C770:C774"/>
    <mergeCell ref="A795:A809"/>
    <mergeCell ref="A770:A784"/>
    <mergeCell ref="B790:C794"/>
    <mergeCell ref="B770:B784"/>
    <mergeCell ref="B785:C789"/>
    <mergeCell ref="A785:A789"/>
    <mergeCell ref="A790:A794"/>
    <mergeCell ref="B815:B819"/>
    <mergeCell ref="A755:A759"/>
    <mergeCell ref="A760:A764"/>
    <mergeCell ref="A765:A769"/>
    <mergeCell ref="B760:B764"/>
    <mergeCell ref="B755:C759"/>
    <mergeCell ref="B765:C769"/>
    <mergeCell ref="B835:C839"/>
    <mergeCell ref="B845:C849"/>
    <mergeCell ref="B855:C859"/>
    <mergeCell ref="B860:B874"/>
    <mergeCell ref="B895:C899"/>
    <mergeCell ref="A860:A874"/>
    <mergeCell ref="C880:C884"/>
    <mergeCell ref="C885:C889"/>
    <mergeCell ref="C890:C894"/>
    <mergeCell ref="B880:B894"/>
    <mergeCell ref="C850:C854"/>
    <mergeCell ref="A850:A854"/>
    <mergeCell ref="B850:B854"/>
    <mergeCell ref="A845:A849"/>
    <mergeCell ref="B795:B809"/>
    <mergeCell ref="B810:C814"/>
    <mergeCell ref="B820:C824"/>
    <mergeCell ref="C795:C799"/>
    <mergeCell ref="A835:A839"/>
    <mergeCell ref="C910:C914"/>
    <mergeCell ref="A910:A914"/>
    <mergeCell ref="B910:B914"/>
    <mergeCell ref="C905:C909"/>
    <mergeCell ref="A905:A909"/>
    <mergeCell ref="B905:B909"/>
    <mergeCell ref="C990:C994"/>
    <mergeCell ref="C985:C989"/>
    <mergeCell ref="C1035:C1039"/>
    <mergeCell ref="C1030:C1034"/>
    <mergeCell ref="C920:C924"/>
    <mergeCell ref="A915:A919"/>
    <mergeCell ref="C980:C984"/>
    <mergeCell ref="A975:A979"/>
    <mergeCell ref="C970:C974"/>
    <mergeCell ref="C965:C969"/>
    <mergeCell ref="B975:C979"/>
    <mergeCell ref="B980:B1039"/>
    <mergeCell ref="A980:A1039"/>
    <mergeCell ref="C1005:C1009"/>
    <mergeCell ref="C1000:C1004"/>
    <mergeCell ref="C995:C999"/>
    <mergeCell ref="C1050:C1054"/>
    <mergeCell ref="C1045:C1049"/>
    <mergeCell ref="B1045:B1054"/>
    <mergeCell ref="A1045:A1054"/>
    <mergeCell ref="B1055:C1059"/>
    <mergeCell ref="C940:C944"/>
    <mergeCell ref="C960:C964"/>
    <mergeCell ref="C955:C959"/>
    <mergeCell ref="C950:C954"/>
    <mergeCell ref="A945:A949"/>
    <mergeCell ref="C815:C819"/>
    <mergeCell ref="A1040:A1044"/>
    <mergeCell ref="C1025:C1029"/>
    <mergeCell ref="C1020:C1024"/>
    <mergeCell ref="C1015:C1019"/>
    <mergeCell ref="C1010:C1014"/>
    <mergeCell ref="B1040:C1044"/>
    <mergeCell ref="C935:C939"/>
    <mergeCell ref="A930:A934"/>
    <mergeCell ref="C925:C929"/>
    <mergeCell ref="A875:A879"/>
    <mergeCell ref="A1060:A1064"/>
    <mergeCell ref="A840:A844"/>
    <mergeCell ref="A810:A814"/>
    <mergeCell ref="A815:A819"/>
    <mergeCell ref="B840:B844"/>
    <mergeCell ref="A1055:A1059"/>
    <mergeCell ref="A900:A904"/>
    <mergeCell ref="A825:A834"/>
    <mergeCell ref="A895:A899"/>
    <mergeCell ref="A1080:A1084"/>
    <mergeCell ref="B1080:B1084"/>
    <mergeCell ref="C805:C809"/>
    <mergeCell ref="C800:C804"/>
    <mergeCell ref="A1075:A1079"/>
    <mergeCell ref="C1070:C1074"/>
    <mergeCell ref="C1065:C1069"/>
    <mergeCell ref="C860:C864"/>
    <mergeCell ref="C865:C869"/>
    <mergeCell ref="C870:C874"/>
    <mergeCell ref="A130:A134"/>
    <mergeCell ref="B135:B144"/>
    <mergeCell ref="A135:A144"/>
    <mergeCell ref="B145:C149"/>
    <mergeCell ref="C165:C169"/>
    <mergeCell ref="A1090:A1094"/>
    <mergeCell ref="C1090:C1094"/>
    <mergeCell ref="B1090:B1094"/>
    <mergeCell ref="A1085:A1089"/>
    <mergeCell ref="C1080:C1084"/>
    <mergeCell ref="C155:C159"/>
    <mergeCell ref="B150:C154"/>
    <mergeCell ref="B155:B169"/>
    <mergeCell ref="A155:A169"/>
    <mergeCell ref="C160:C164"/>
    <mergeCell ref="B130:B134"/>
    <mergeCell ref="A145:A149"/>
    <mergeCell ref="C140:C144"/>
    <mergeCell ref="C135:C139"/>
    <mergeCell ref="C130:C134"/>
    <mergeCell ref="B185:B199"/>
    <mergeCell ref="A185:A199"/>
    <mergeCell ref="C190:C194"/>
    <mergeCell ref="C195:C199"/>
    <mergeCell ref="C185:C189"/>
    <mergeCell ref="A115:A119"/>
    <mergeCell ref="A120:A124"/>
    <mergeCell ref="B125:C129"/>
    <mergeCell ref="B115:C119"/>
    <mergeCell ref="A150:A154"/>
    <mergeCell ref="A180:A184"/>
    <mergeCell ref="B175:B179"/>
    <mergeCell ref="C175:C179"/>
    <mergeCell ref="A170:A174"/>
    <mergeCell ref="A175:A179"/>
    <mergeCell ref="B170:C174"/>
    <mergeCell ref="B180:C184"/>
    <mergeCell ref="A200:A204"/>
    <mergeCell ref="A205:A209"/>
    <mergeCell ref="B205:C209"/>
    <mergeCell ref="B215:B224"/>
    <mergeCell ref="A215:A224"/>
    <mergeCell ref="C230:C234"/>
    <mergeCell ref="B200:C204"/>
    <mergeCell ref="A255:A259"/>
    <mergeCell ref="B270:C274"/>
    <mergeCell ref="B275:B289"/>
    <mergeCell ref="A275:A289"/>
    <mergeCell ref="B210:B214"/>
    <mergeCell ref="A210:A214"/>
    <mergeCell ref="C210:C214"/>
    <mergeCell ref="C280:C284"/>
    <mergeCell ref="C285:C289"/>
    <mergeCell ref="C275:C279"/>
    <mergeCell ref="C240:C244"/>
    <mergeCell ref="C265:C269"/>
    <mergeCell ref="C260:C264"/>
    <mergeCell ref="C255:C259"/>
    <mergeCell ref="B255:B259"/>
    <mergeCell ref="C250:C254"/>
    <mergeCell ref="C245:C249"/>
    <mergeCell ref="B440:C444"/>
    <mergeCell ref="A415:A424"/>
    <mergeCell ref="C235:C239"/>
    <mergeCell ref="C215:C219"/>
    <mergeCell ref="C220:C224"/>
    <mergeCell ref="A225:A229"/>
    <mergeCell ref="B225:C229"/>
    <mergeCell ref="B230:B254"/>
    <mergeCell ref="A230:A254"/>
    <mergeCell ref="A270:A274"/>
    <mergeCell ref="C435:C439"/>
    <mergeCell ref="C405:C409"/>
    <mergeCell ref="C415:C419"/>
    <mergeCell ref="C420:C424"/>
    <mergeCell ref="B410:C414"/>
    <mergeCell ref="B415:B424"/>
    <mergeCell ref="B425:C429"/>
    <mergeCell ref="A375:A379"/>
    <mergeCell ref="A370:A374"/>
    <mergeCell ref="A365:A369"/>
    <mergeCell ref="A410:A414"/>
    <mergeCell ref="A435:A439"/>
    <mergeCell ref="C470:C474"/>
    <mergeCell ref="B470:B474"/>
    <mergeCell ref="A470:A474"/>
    <mergeCell ref="A440:A444"/>
    <mergeCell ref="B430:B434"/>
    <mergeCell ref="A465:A469"/>
    <mergeCell ref="B455:B459"/>
    <mergeCell ref="A450:A454"/>
    <mergeCell ref="C455:C459"/>
    <mergeCell ref="A455:A459"/>
    <mergeCell ref="B450:C454"/>
    <mergeCell ref="B465:C469"/>
    <mergeCell ref="A430:A434"/>
    <mergeCell ref="A425:A429"/>
    <mergeCell ref="B445:B449"/>
    <mergeCell ref="C445:C449"/>
    <mergeCell ref="A445:A449"/>
    <mergeCell ref="B460:B464"/>
    <mergeCell ref="A460:A464"/>
    <mergeCell ref="C460:C464"/>
    <mergeCell ref="C430:C434"/>
    <mergeCell ref="B435:B439"/>
    <mergeCell ref="A480:A484"/>
    <mergeCell ref="A485:A489"/>
    <mergeCell ref="B490:C494"/>
    <mergeCell ref="B495:C499"/>
    <mergeCell ref="B500:B509"/>
    <mergeCell ref="C510:C514"/>
    <mergeCell ref="C500:C504"/>
    <mergeCell ref="C505:C509"/>
    <mergeCell ref="B510:B519"/>
    <mergeCell ref="A490:A494"/>
    <mergeCell ref="C475:C479"/>
    <mergeCell ref="A475:A479"/>
    <mergeCell ref="B480:B484"/>
    <mergeCell ref="C480:C484"/>
    <mergeCell ref="B585:B604"/>
    <mergeCell ref="C590:C594"/>
    <mergeCell ref="A520:A524"/>
    <mergeCell ref="A495:A499"/>
    <mergeCell ref="B485:B489"/>
    <mergeCell ref="C485:C489"/>
    <mergeCell ref="C690:C694"/>
    <mergeCell ref="C840:C844"/>
    <mergeCell ref="C760:C764"/>
    <mergeCell ref="A525:A534"/>
    <mergeCell ref="A510:A519"/>
    <mergeCell ref="A500:A509"/>
    <mergeCell ref="C595:C599"/>
    <mergeCell ref="A535:A539"/>
    <mergeCell ref="C830:C834"/>
    <mergeCell ref="C825:C829"/>
    <mergeCell ref="C635:C639"/>
    <mergeCell ref="C630:C634"/>
    <mergeCell ref="C545:C549"/>
    <mergeCell ref="A545:A549"/>
    <mergeCell ref="A855:A859"/>
    <mergeCell ref="C745:C749"/>
    <mergeCell ref="C740:C744"/>
    <mergeCell ref="B715:B719"/>
    <mergeCell ref="C705:C709"/>
    <mergeCell ref="C700:C704"/>
    <mergeCell ref="B825:B834"/>
    <mergeCell ref="A1095:A1099"/>
    <mergeCell ref="C725:C729"/>
    <mergeCell ref="C720:C724"/>
    <mergeCell ref="C715:C719"/>
    <mergeCell ref="B540:B544"/>
    <mergeCell ref="A540:A544"/>
    <mergeCell ref="C540:C544"/>
    <mergeCell ref="C655:C659"/>
    <mergeCell ref="C650:C654"/>
    <mergeCell ref="B535:B539"/>
    <mergeCell ref="C685:C689"/>
    <mergeCell ref="C680:C684"/>
    <mergeCell ref="C675:C679"/>
    <mergeCell ref="C670:C674"/>
    <mergeCell ref="C660:C664"/>
    <mergeCell ref="B625:C629"/>
    <mergeCell ref="B630:B664"/>
    <mergeCell ref="C645:C649"/>
    <mergeCell ref="C640:C644"/>
  </mergeCells>
  <printOptions/>
  <pageMargins left="0.25" right="0.25" top="0.46" bottom="0.36" header="0.46" footer="0.36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danitskaya</dc:creator>
  <cp:keywords/>
  <dc:description/>
  <cp:lastModifiedBy>Татьяна A. Побежимова</cp:lastModifiedBy>
  <cp:lastPrinted>2016-03-29T05:21:34Z</cp:lastPrinted>
  <dcterms:created xsi:type="dcterms:W3CDTF">2015-10-09T11:15:22Z</dcterms:created>
  <dcterms:modified xsi:type="dcterms:W3CDTF">2016-04-06T11:30:08Z</dcterms:modified>
  <cp:category/>
  <cp:version/>
  <cp:contentType/>
  <cp:contentStatus/>
</cp:coreProperties>
</file>