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<sst xmlns="http://schemas.openxmlformats.org/spreadsheetml/2006/main" count="973" uniqueCount="627">
  <si>
    <t>Основное мероприятие "Праздничное оформление города"</t>
  </si>
  <si>
    <t>11 3 05 00000</t>
  </si>
  <si>
    <t>11 3 05 00050</t>
  </si>
  <si>
    <t>Основное мероприятие"Содержание и уход за зелёными насаждениями, расположенными на территории городского округа".</t>
  </si>
  <si>
    <t>14 4 01 00000</t>
  </si>
  <si>
    <t>14 4 01 00050</t>
  </si>
  <si>
    <t>14 4 02 00000</t>
  </si>
  <si>
    <t>14 4 02 00030</t>
  </si>
  <si>
    <t>Основное мероприятие "Содержание мест массового отдыха населения городского округа"</t>
  </si>
  <si>
    <t>14 4 03 00000</t>
  </si>
  <si>
    <t>14 4 03 41000</t>
  </si>
  <si>
    <t>Подпрограмма "Обеспечивающая подпрограмма"</t>
  </si>
  <si>
    <t>14 6 00 00000</t>
  </si>
  <si>
    <t>14 6 01 00990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</si>
  <si>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</si>
  <si>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14 6 01 00000</t>
  </si>
  <si>
    <t>14 6 01 04000</t>
  </si>
  <si>
    <t>14 6 01 09000</t>
  </si>
  <si>
    <t>14 6 01 04600</t>
  </si>
  <si>
    <t>14 6 02 61410</t>
  </si>
  <si>
    <t>14 6 02 61420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</si>
  <si>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</si>
  <si>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14 6 02 00000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</si>
  <si>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</si>
  <si>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</si>
  <si>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</si>
  <si>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08 0 00 00000</t>
  </si>
  <si>
    <t>09 0 00 00000</t>
  </si>
  <si>
    <t>Муниципальная программа  "Безопасность городского округа Электросталь"</t>
  </si>
  <si>
    <t>Основное мероприятие "Подготовка и обучение населения и организаций в области ГО и ЧС"</t>
  </si>
  <si>
    <t>Основное мероприятие "Создание и содержание в целях ГО резерва запасов МТС, продовольственных, медицинских и иных средств"</t>
  </si>
  <si>
    <t>Основное мероприятие "Создание комплексной системы экстренного оповещения (КСЭОН) и совершенствование местной системы оповещения населения городского округа"</t>
  </si>
  <si>
    <t>Основное мероприятие "Развертывание системы обеспечения вызова экстренных оперативных служб по единому номеру "112"</t>
  </si>
  <si>
    <t>09 2 00 00000</t>
  </si>
  <si>
    <t>09 2 01 00000</t>
  </si>
  <si>
    <t>09 2 01 19010</t>
  </si>
  <si>
    <t>09 2 02 00000</t>
  </si>
  <si>
    <t>09 2 02 19010</t>
  </si>
  <si>
    <t>09 3 00 00000</t>
  </si>
  <si>
    <t>09 3 01 00000</t>
  </si>
  <si>
    <t>09 3 01 18010</t>
  </si>
  <si>
    <t>09 5 00 00000</t>
  </si>
  <si>
    <t>09 5 01 00000</t>
  </si>
  <si>
    <t>Основное мероприятие "Капитальный, текущий ремонт и укрепление материально-технической базы организаций дополнительного образования"</t>
  </si>
  <si>
    <t>05 3 02 00000</t>
  </si>
  <si>
    <t>05 3 02 00990</t>
  </si>
  <si>
    <t>09 5 01 19010</t>
  </si>
  <si>
    <t>09 5 02 00000</t>
  </si>
  <si>
    <t>09 5 02 00990</t>
  </si>
  <si>
    <t>11 1 10 00000</t>
  </si>
  <si>
    <t>11 1 10 00040</t>
  </si>
  <si>
    <t>11 1 10 40110</t>
  </si>
  <si>
    <t>Основное мероприятие "Повышение степени защищенности социально-значимых объектов и мест с массовым пребыванием людей"</t>
  </si>
  <si>
    <t>Основное мероприятие "Увеличение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граждан"</t>
  </si>
  <si>
    <t>09 1 00 00000</t>
  </si>
  <si>
    <t>09 1 01 00000</t>
  </si>
  <si>
    <t>09 1 01 47000</t>
  </si>
  <si>
    <t>09 1 03 00000</t>
  </si>
  <si>
    <t>Основное мероприятие "Обеспечение мер пожарной безопасности в границах городского округа"</t>
  </si>
  <si>
    <t>09 4 00 00000</t>
  </si>
  <si>
    <t>09 4 01 00000</t>
  </si>
  <si>
    <t>09 4 01 47000</t>
  </si>
  <si>
    <t>Основное мероприятие "Обеспечение безопасности на водных объектах"</t>
  </si>
  <si>
    <t>09 3 02 00000</t>
  </si>
  <si>
    <t>09 3 02 41000</t>
  </si>
  <si>
    <t>10 0 00 00000</t>
  </si>
  <si>
    <t>Основное мероприятие "Управление муниципальным долгом"</t>
  </si>
  <si>
    <t>10 0 03 00000</t>
  </si>
  <si>
    <t>10 0 03 06000</t>
  </si>
  <si>
    <t>13 0 00 00000</t>
  </si>
  <si>
    <t>Основное мероприятие "Предоставление молодым семьям социальных выплат"</t>
  </si>
  <si>
    <t>Основное мероприятие "Предоставление молодым семьям дополнительных социальных выплат"</t>
  </si>
  <si>
    <t>13 1 00 00000</t>
  </si>
  <si>
    <t>13 1 02 00000</t>
  </si>
  <si>
    <t>13 1 03 00000</t>
  </si>
  <si>
    <t>09 2 01 04000</t>
  </si>
  <si>
    <t>Основное мероприятие "Повышение эффективности предоставления государственных и муниципальных услуг в сфере архивного дела"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</si>
  <si>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</si>
  <si>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Основное мероприятие "Развитие материально-технической базы муниципального архива"</t>
  </si>
  <si>
    <t>11 4 00 00000</t>
  </si>
  <si>
    <t>11 4 01 00000</t>
  </si>
  <si>
    <t>11 4 01 04000</t>
  </si>
  <si>
    <t>11 4 01 60690</t>
  </si>
  <si>
    <t>11 4 02 00000</t>
  </si>
  <si>
    <t>11 4 02 60690</t>
  </si>
  <si>
    <t xml:space="preserve">Основное мероприятие "Социальная поддержка медицинских работников" </t>
  </si>
  <si>
    <t>11 8 00 00000</t>
  </si>
  <si>
    <t>11 8 01 00000</t>
  </si>
  <si>
    <t>11 8 01 05800</t>
  </si>
  <si>
    <t>360</t>
  </si>
  <si>
    <t>Основное мероприятие "Оказание адресной социальной помощи"</t>
  </si>
  <si>
    <t>Основное мероприятие "Оказание иной адресной помощи"</t>
  </si>
  <si>
    <t>11 1 00 00000</t>
  </si>
  <si>
    <t>11 1 06 00000</t>
  </si>
  <si>
    <t>11 1 06 05300</t>
  </si>
  <si>
    <t>11 1 06 05800</t>
  </si>
  <si>
    <t>11 1 07 00000</t>
  </si>
  <si>
    <t>11 1 07 05800</t>
  </si>
  <si>
    <t>11 1 05 00000</t>
  </si>
  <si>
    <t>11 1 05 40030</t>
  </si>
  <si>
    <t>11 2 00 00000</t>
  </si>
  <si>
    <t>11 2 01 00000</t>
  </si>
  <si>
    <t>11 2 01 41000</t>
  </si>
  <si>
    <t>Основное мероприятие "Информирование населения о деятельности органов местного самоуправления городского округа Электросталь в печатных средствах массовой информации"</t>
  </si>
  <si>
    <t>Основное мероприятие "Информирование населения о деятельности органов местного самоуправления городского округа Электросталь в электронных средствах массовой информации"</t>
  </si>
  <si>
    <t>Основное мероприятие "Информирование населения городского округа Электросталь по социально-значимым вопросам"</t>
  </si>
  <si>
    <t>11 3 00 00000</t>
  </si>
  <si>
    <t>11 3 02 00000</t>
  </si>
  <si>
    <t>11 3 02 92030</t>
  </si>
  <si>
    <t>11 3 03 00000</t>
  </si>
  <si>
    <t>11 3 03 92030</t>
  </si>
  <si>
    <t>11 3 04 00000</t>
  </si>
  <si>
    <t>11 3 04 00990</t>
  </si>
  <si>
    <t>Основное мероприятие "Создание, развитие и техническое обслуживание единой информационно-технологической и телекоммуникационной инфраструктуры ОМСУ городского округа Электросталь Московской области"</t>
  </si>
  <si>
    <t>11 5 02 00000</t>
  </si>
  <si>
    <t>11 5 02 04000</t>
  </si>
  <si>
    <t>11 5 03 04000</t>
  </si>
  <si>
    <t>11 5 04 00000</t>
  </si>
  <si>
    <t>11 5 04 04000</t>
  </si>
  <si>
    <t>11 5 05 00000</t>
  </si>
  <si>
    <t>11 5 05 04000</t>
  </si>
  <si>
    <t>11 5 06 00000</t>
  </si>
  <si>
    <t>11 5 06 04000</t>
  </si>
  <si>
    <t>Основное мероприятие "Внедрение отраслевых сегментов Региональной географической информационной системы Московской области (РГИС МО) на уровне муниципальных образований"</t>
  </si>
  <si>
    <t>11 5 07 00000</t>
  </si>
  <si>
    <t>11 5 07 04000</t>
  </si>
  <si>
    <t>Подпрограмма"Обеспечивающая подпрограмма"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</si>
  <si>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</si>
  <si>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Глава муниципального образования</t>
  </si>
  <si>
    <t>11 7 00 00000</t>
  </si>
  <si>
    <t>11 7 01 00000</t>
  </si>
  <si>
    <t>11 7 01 01000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</si>
  <si>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</si>
  <si>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Государственная поддержка малого и среднего предпринимательства, включая крестьянские (фермерские) хозяйства</t>
  </si>
  <si>
    <t>03 0 03 L0640</t>
  </si>
  <si>
    <t>Финансовое обеспечение мероприятий  подпрограммы "Обеспечение жильем молодых семей" федеральной целевой программы "Жилище" на 2015 - 2020 годы</t>
  </si>
  <si>
    <t>13 1 02 L0200</t>
  </si>
  <si>
    <t>13 1 03 L0200</t>
  </si>
  <si>
    <t>11 7 01 04000</t>
  </si>
  <si>
    <t>11 7 01 60690</t>
  </si>
  <si>
    <t>11 7 01 92030</t>
  </si>
  <si>
    <t xml:space="preserve"> </t>
  </si>
  <si>
    <t>11 7 02 00000</t>
  </si>
  <si>
    <t>11 7 02 00990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</si>
  <si>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</si>
  <si>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</si>
  <si>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Мероприятия по обеспечению мобилизационной готовности экономики</t>
  </si>
  <si>
    <t>11 7 01 09010</t>
  </si>
  <si>
    <t>11 7 01 09000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</si>
  <si>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</si>
  <si>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</si>
  <si>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</si>
  <si>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05 3 06 03600</t>
  </si>
  <si>
    <t>05 5 00 00000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</si>
  <si>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</si>
  <si>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05 5 01 00000</t>
  </si>
  <si>
    <t>05 5 01 00990</t>
  </si>
  <si>
    <t>Основное мероприятие "Создание условий для реализации полномочий органов местного самоуправления в сфере образования"</t>
  </si>
  <si>
    <t>05 5 02 00000</t>
  </si>
  <si>
    <t>05 5 02 04000</t>
  </si>
  <si>
    <t>Основное мероприятие "Методическое, информационное сопровождение и мониторинг реализации муниципальной программы, распространение ее результатов"</t>
  </si>
  <si>
    <t>05 5 03 00000</t>
  </si>
  <si>
    <t>05 5 03 00990</t>
  </si>
  <si>
    <t>11 5 01 00000</t>
  </si>
  <si>
    <t>11 5 01 00990</t>
  </si>
  <si>
    <t>11 5 01 03600</t>
  </si>
  <si>
    <t>11 5 01 04000</t>
  </si>
  <si>
    <t>11 5 00 00000</t>
  </si>
  <si>
    <t>Подпрограмма "Развитие муниципальной службы городского округа Электросталь Московской области на 2015-2019годы"</t>
  </si>
  <si>
    <t>11 6 00 00000</t>
  </si>
  <si>
    <t>Основное мероприятие "Повышение мотивации к исполнению должностных обязанностей муниципальных служащих"</t>
  </si>
  <si>
    <t>11 6 05 00000</t>
  </si>
  <si>
    <t>11 6 05 04000</t>
  </si>
  <si>
    <t>11 0 00 00000</t>
  </si>
  <si>
    <t>10 0 04 00000</t>
  </si>
  <si>
    <t>10 0 04 04000</t>
  </si>
  <si>
    <t>Основное мероприятие "Совершенствование профессионального развития муниципальных служащих"</t>
  </si>
  <si>
    <t>11 6 04 00000</t>
  </si>
  <si>
    <t>11 6 04 04000</t>
  </si>
  <si>
    <t>11 5 01 92030</t>
  </si>
  <si>
    <t>11 5 03 00000</t>
  </si>
  <si>
    <t>11 5 03 92030</t>
  </si>
  <si>
    <t xml:space="preserve">Наименования </t>
  </si>
  <si>
    <t>ЦСР</t>
  </si>
  <si>
    <t>ВР</t>
  </si>
  <si>
    <t>к решению Совета депутатов</t>
  </si>
  <si>
    <t>городского округа Электросталь</t>
  </si>
  <si>
    <t>Московской области</t>
  </si>
  <si>
    <t>Муниципальная программа "Развитие системы образования городского округа Электросталь на 2014-2018 годы"</t>
  </si>
  <si>
    <t>Подпрограмма  "Дошкольное образование"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</si>
  <si>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</si>
  <si>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подведомственных учреждений</t>
  </si>
  <si>
    <t>Субсидии бюджетным учреждениям</t>
  </si>
  <si>
    <t>Субсидии автономным учреждениям</t>
  </si>
  <si>
    <t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</si>
  <si>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>Бюджетные инвестиции</t>
  </si>
  <si>
    <t>Подпрограмма  "Общее образование"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</si>
  <si>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</si>
  <si>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Подпрограмма  "Дополнительное образование, воспитание и психолого-социальное сопровождение детей"</t>
  </si>
  <si>
    <t>13 3 01 R0820</t>
  </si>
  <si>
    <t>Иные закупки товаров, работ и услуг для обеспечения государственных (муниципальных) нужд</t>
  </si>
  <si>
    <t>Переподготовка и повышение квалификации</t>
  </si>
  <si>
    <t>Мероприятия в области образования</t>
  </si>
  <si>
    <t>Стипендии</t>
  </si>
  <si>
    <t>Подпрограмма  "Обеспечивающая подпрограмма"</t>
  </si>
  <si>
    <t>Центральный аппарат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</si>
  <si>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</si>
  <si>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</si>
  <si>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630</t>
  </si>
  <si>
    <t>610</t>
  </si>
  <si>
    <t>620</t>
  </si>
  <si>
    <t>410</t>
  </si>
  <si>
    <t>240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</si>
  <si>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</si>
  <si>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</si>
  <si>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Социальные выплаты гражданам, кроме публичных нормативных социальных выплат</t>
  </si>
  <si>
    <t>Оказание других видов социальной помощи</t>
  </si>
  <si>
    <t>Иные выплаты населению</t>
  </si>
  <si>
    <t>Публичные нормативные социальные выплаты гражданам</t>
  </si>
  <si>
    <t>310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</si>
  <si>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</si>
  <si>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жил.строительства</t>
  </si>
  <si>
    <t>тыс.руб.</t>
  </si>
  <si>
    <t>05 2 01 60680</t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</si>
  <si>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</si>
  <si>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t xml:space="preserve">Создание безбарьерной среды 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</si>
  <si>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</si>
  <si>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</si>
  <si>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Муниципальная  программа "Развитие физической культуры и спорта  в городском округеЭлектросталь Московской области на 2014-2018-годы"</t>
  </si>
  <si>
    <t>Подпрограмма "Физкультурно-массовая и спортивная работа"</t>
  </si>
  <si>
    <t xml:space="preserve">Субсидии автономным учреждениям </t>
  </si>
  <si>
    <t>Мероприятия в области  спорта и физической культуры</t>
  </si>
  <si>
    <t>Иные закупки товаров,работ и услуг для обеспечения государственных (муниципальных) нужд</t>
  </si>
  <si>
    <t>340</t>
  </si>
  <si>
    <t>Подпрограмма "Подготовка спортивного резерва, спортивное  совершенствование спортсменов"</t>
  </si>
  <si>
    <t xml:space="preserve">Субсидии бюджетным учреждениям </t>
  </si>
  <si>
    <t>Уплата налогов,сборов и иных платежей</t>
  </si>
  <si>
    <t>120</t>
  </si>
  <si>
    <t>850</t>
  </si>
  <si>
    <t>Муниципальная программа "Управление муниципальными финансами  городского округа Электросталь  Московской области"на 2015-2019 годы</t>
  </si>
  <si>
    <t>Расходы на обеспечение функций органов местного самоуправления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</si>
  <si>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</si>
  <si>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Подпрограмма "Организация музейно-выставочной деятельности"</t>
  </si>
  <si>
    <t>Софинансирование расходов на 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спорта.</t>
  </si>
  <si>
    <t>04 3 01 S6209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</si>
  <si>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</si>
  <si>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S6233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</si>
  <si>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</si>
  <si>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</si>
  <si>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Подпрограмма "Мероприятия в сфере культуры и искусства"</t>
  </si>
  <si>
    <t>Мероприятия в сфере культуры, кинематографии, средств массовой информации</t>
  </si>
  <si>
    <t>Проведение мероприятий для детей и молодежи</t>
  </si>
  <si>
    <t>Расходы  на организацию временного трудоустройства несовершеннолетних в возрасте от 14 до 18 лет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</si>
  <si>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</si>
  <si>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и управление дорожным хозяйством</t>
  </si>
  <si>
    <t>Мероприятия по землеустройству и землепользованию</t>
  </si>
  <si>
    <t xml:space="preserve">Мероприятия в области жилищного хозяйства </t>
  </si>
  <si>
    <t>Прочие мероприятия по благоустройству городских округов и поселений</t>
  </si>
  <si>
    <t>320</t>
  </si>
  <si>
    <t>Взносы на капитальный ремонт общего имущества в многоквартирных домах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</si>
  <si>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</si>
  <si>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Мероприятия  в области коммунального хозяйства 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</si>
  <si>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</si>
  <si>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Подпрограмма"Содержание муниципального жилищного фонда"</t>
  </si>
  <si>
    <t>Подпрограмма "Обеспечивающая подпрограмма Московской области"</t>
  </si>
  <si>
    <t>Подпрограмма "Содержание муниципальных автомобильных дорог  в  городском округе Электросталь Московской области " на 2015-2019 годы</t>
  </si>
  <si>
    <t>Подрограмма "Ремонт муниципальных автомобильных дорог  в  городском округе Электросталь Московской области "на 2015-2019 годы</t>
  </si>
  <si>
    <t>Подпрограмма "Благоустройство и содержание территории городского округа"</t>
  </si>
  <si>
    <t>Исполнение судебных актов</t>
  </si>
  <si>
    <t>Расходы на выплаты персоналу казенных учреждений</t>
  </si>
  <si>
    <t>Обеспечение предоставления гражданам субсидий на оплату жилого помещения и коммунальных услуг</t>
  </si>
  <si>
    <t>110</t>
  </si>
  <si>
    <t>830</t>
  </si>
  <si>
    <t>Программа "Развитие и функционирование дорожного комплекса в  городскогом округе Электросталь Московской области 2015-2019"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</si>
  <si>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</si>
  <si>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Озеленение</t>
  </si>
  <si>
    <t>Природоохранные мероприятия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</si>
  <si>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</si>
  <si>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 иным категориям граждан</t>
  </si>
  <si>
    <t>Подпрограмма "Развитие архивного дела"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</si>
  <si>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</si>
  <si>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Муниципальная программа "Молодежь Электростали на 2014-2018 годы"</t>
  </si>
  <si>
    <t>14 1 01 00000</t>
  </si>
  <si>
    <t xml:space="preserve">                                                                                                               ИТОГО: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</si>
  <si>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</si>
  <si>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</si>
  <si>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Подготовка населения и организаций к действиям в чрезвычайной ситуации в мирное и военное время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</si>
  <si>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</si>
  <si>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</si>
  <si>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</si>
  <si>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</si>
  <si>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</si>
  <si>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Муниципальная программа "Пассажирский транспорт общего пользования на 2014-2018 годы"</t>
  </si>
  <si>
    <t>Отдельные мероприятия в области автомобильного транспорта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</si>
  <si>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</si>
  <si>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</si>
  <si>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</si>
  <si>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</si>
  <si>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</si>
  <si>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>Процентные платежи по муниципальному долгу</t>
  </si>
  <si>
    <t>Обслуживание муниципального долга</t>
  </si>
  <si>
    <t>730</t>
  </si>
  <si>
    <t>Муниципальная  программа городского округа Электросталь  Московской области "Жилище" на 2015-2019 годы</t>
  </si>
  <si>
    <t>Создание безбарьерной среды в учреждениях</t>
  </si>
  <si>
    <t xml:space="preserve">Оплата труда работников дошкольных образовательных организаций </t>
  </si>
  <si>
    <t>План на год</t>
  </si>
  <si>
    <t>Расходы бюджета городского округа Электросталь Московской области на 2016 год по целевым статьям (муниципальным программ городского округа),  группам и подгруппам видов расходов классификации расходов бюджетов</t>
  </si>
  <si>
    <t>05 0 00 00000</t>
  </si>
  <si>
    <t>05 1 00 00000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</si>
  <si>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</si>
  <si>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</si>
  <si>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</si>
  <si>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</si>
  <si>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</si>
  <si>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Основное мероприятие  "Охрана, восстановление и содержание зеленых насаждений"</t>
  </si>
  <si>
    <t>Подпрограмма"Создание условий для оказания медицинской помощи в городском округе Электросталь Московской области"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</si>
  <si>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</si>
  <si>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05 1 02 62110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</si>
  <si>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</si>
  <si>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</si>
  <si>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</si>
  <si>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</si>
  <si>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Софинансирование на капитальные вложения в объекты дошкольного образования, в целях ликвидации очередности д/с по адресу: ул. Западная, д. 14А, на 100 мест)</t>
  </si>
  <si>
    <t>05 1 01 S6430</t>
  </si>
  <si>
    <t>Бюджетные инвестиции в объекты капитального строительства государственной (муниципальной) собственности</t>
  </si>
  <si>
    <t>Софинансирование по Мероприятию по  организации отдыха детей в каникулярное время</t>
  </si>
  <si>
    <t>05 3 06 S6219</t>
  </si>
  <si>
    <t>Мероприятия по организации отдыха детей в каникулярное время</t>
  </si>
  <si>
    <t>05 3 06 62190</t>
  </si>
  <si>
    <t>Приобретение техники для нужд коммунального хозяйства(для работ по благоустройству территории городского округа)</t>
  </si>
  <si>
    <t>14 4 05 S6018</t>
  </si>
  <si>
    <t>Приложение  №13</t>
  </si>
  <si>
    <t>14 4 05 60180</t>
  </si>
  <si>
    <t>Мероприятия по отлову безнадзорных домашних животных</t>
  </si>
  <si>
    <t>14 4 01 10320</t>
  </si>
  <si>
    <t>Капитальное строительство узла управления фонтаном у ДК "Октябрь"</t>
  </si>
  <si>
    <t>14 4 01 10490</t>
  </si>
  <si>
    <t>Основное мероприятие Укрепление материально-технической базы муниципальных физкультурно-спортивных учреждений,организаций и спортивных сооружений.</t>
  </si>
  <si>
    <t>Оснащение плоскостных спортивных сооружений</t>
  </si>
  <si>
    <t>Софинансирование оснащения плоскостных спортивных сооружений</t>
  </si>
  <si>
    <t>Капитальный ремонт плоскостных спортивных сооружений</t>
  </si>
  <si>
    <t>Софинансирование капитального  ремонта плоскостных спортивных сооружений</t>
  </si>
  <si>
    <t>Замена коврового покрытия поля для хоккея на траве МУ"СОК Электросталь"</t>
  </si>
  <si>
    <t>04 3 02 00000</t>
  </si>
  <si>
    <t>04 3 02 62510</t>
  </si>
  <si>
    <t>04 3 02 S6251</t>
  </si>
  <si>
    <t>04 3 02 62520</t>
  </si>
  <si>
    <t>04 3 02 S6252</t>
  </si>
  <si>
    <t>04 3 02 10500</t>
  </si>
  <si>
    <t>Осуществление государственных полномочий в соответствии с Законом МО №191/2015-ОЗ"О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</t>
  </si>
  <si>
    <t>11 5 01 60740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</si>
  <si>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</si>
  <si>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</si>
  <si>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</si>
  <si>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09 1 03 10480</t>
  </si>
  <si>
    <t>12 1 01 40030</t>
  </si>
  <si>
    <t>Основное мероприятие "Профилактика и предупреждение проявлений экстремизма, расовой и национальной неприязни в целях снижения уровня преступлений экстремистской направленности"</t>
  </si>
  <si>
    <t>09 1 05 00000</t>
  </si>
  <si>
    <t>09 1 05 47000</t>
  </si>
  <si>
    <t>Бюджетные инвестиции в строительство крытого тренировочного катка по программе "Газпром - детям"</t>
  </si>
  <si>
    <t>04 3 01 80020</t>
  </si>
  <si>
    <t>Премии и гранты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</si>
  <si>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</si>
  <si>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</si>
  <si>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14 1 01 00070</t>
  </si>
  <si>
    <t>Работы по обустройству и содержанию детских игровых площадок</t>
  </si>
  <si>
    <t>14 4 01 10390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</si>
  <si>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</si>
  <si>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</si>
  <si>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05 1 03 10150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</si>
  <si>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</si>
  <si>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</si>
  <si>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</si>
  <si>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</si>
  <si>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</si>
  <si>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</si>
  <si>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Расходы по содержанию автомобильных муниципальных дорог городского округа</t>
  </si>
  <si>
    <t>14 1 00 00000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</si>
  <si>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</si>
  <si>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</si>
  <si>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</si>
  <si>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</si>
  <si>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Выплата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</t>
  </si>
  <si>
    <t>05 2 01 62250</t>
  </si>
  <si>
    <t>Субсидия на обеспечение (доведения до запланированных значений качественных показателей) учреждений начального общего, основного общего и среднего общего образования доступом к сети Интернет</t>
  </si>
  <si>
    <t>05 2 01 10280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</si>
  <si>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</si>
  <si>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</si>
  <si>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</si>
  <si>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Основное мероприятие
"Обеспечение развития инновационной инфраструктуры общего образования"</t>
  </si>
  <si>
    <t>05 2 03 00000</t>
  </si>
  <si>
    <t>Подпрограмма "Образование  в муниципальных учреждениях дополнительного образования в сфере культуры и искусства "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</si>
  <si>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</si>
  <si>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Основное мероприятие "Проведение мероприятий экологической направленности"</t>
  </si>
  <si>
    <t>11 2 03 41000</t>
  </si>
  <si>
    <t>11 2 04 92020</t>
  </si>
  <si>
    <t>Субсидии бюджетным учреждения"</t>
  </si>
  <si>
    <t xml:space="preserve">Основное мероприятие "Обеспечение деятельности  учреждения"  </t>
  </si>
  <si>
    <t>Предоставление субсидий на закупку оборудования для общеобразовательных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</si>
  <si>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05 2 03 10300</t>
  </si>
  <si>
    <t>Софинансирование на выплату грантов</t>
  </si>
  <si>
    <t>05 2 03 10340</t>
  </si>
  <si>
    <t>Основное мероприятие "Предоставление мер социальной поддержки обучающихся в образовательных организациях"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</si>
  <si>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</si>
  <si>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</si>
  <si>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</si>
  <si>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</si>
  <si>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</si>
  <si>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</si>
  <si>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</si>
  <si>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</si>
  <si>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</si>
  <si>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</si>
  <si>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</si>
  <si>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</si>
  <si>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</si>
  <si>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</si>
  <si>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05 1 03 10030</t>
  </si>
  <si>
    <t xml:space="preserve">Осуществление государственных полномочий в соответствии с Законом МО №107/2014-ОЗ "О наделении органов местного самоуправления муниципальных образований МО отдельными государственными полномочиями МО" </t>
  </si>
  <si>
    <t xml:space="preserve">Осуществление государственных полномочий в соответствии с Законом МО №191/2015-ОЗ"О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 </t>
  </si>
  <si>
    <t>12 3 03 00000</t>
  </si>
  <si>
    <t>12 3 03 60700</t>
  </si>
  <si>
    <t>12 3 03 60740</t>
  </si>
  <si>
    <t>Подпрограмма "Развитие коммунальной инфраструктуры"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</si>
  <si>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</si>
  <si>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Основное мероприятие"Эксплуатация и ремонт линий наружного освещения,  плата за потреблённую  электроэнергию,
эффективное и рациональное использование энергетических ресурсов на территории городского округа"</t>
  </si>
  <si>
    <t>Уличное освещение</t>
  </si>
  <si>
    <t>14 4 04 00000</t>
  </si>
  <si>
    <t>14 4 04 00010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</si>
  <si>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</si>
  <si>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</si>
  <si>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</si>
  <si>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</si>
  <si>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</si>
  <si>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</si>
  <si>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05 3 06 00000</t>
  </si>
  <si>
    <t>05 1 02 62140</t>
  </si>
  <si>
    <t>05 1 03 03600</t>
  </si>
  <si>
    <t xml:space="preserve">240 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</si>
  <si>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</si>
  <si>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</si>
  <si>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</si>
  <si>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</si>
  <si>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05 3 03 03600</t>
  </si>
  <si>
    <t>Подпрограмма " Развитие имущественного комплекса муниципального образования городского округа Электросталь Московской области"</t>
  </si>
  <si>
    <t>Основное мероприятие "Обеспечение рационального использования имущественного комплекса"</t>
  </si>
  <si>
    <t>Основное мероприятие"Обеспечение планового поступления неналоговых доходов в бюджет  городского округа Электросталь Московской области"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</si>
  <si>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</si>
  <si>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</si>
  <si>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 xml:space="preserve">Бюджетные инвестиции </t>
  </si>
  <si>
    <t>12 0 00 00000</t>
  </si>
  <si>
    <t>12 1 00 00000</t>
  </si>
  <si>
    <t>12 1 03 00000</t>
  </si>
  <si>
    <t xml:space="preserve">     </t>
  </si>
  <si>
    <t>12 2 00 00000</t>
  </si>
  <si>
    <t>12 2 01 00000</t>
  </si>
  <si>
    <t>12 2 01 80050</t>
  </si>
  <si>
    <t>12 3 00 00000</t>
  </si>
  <si>
    <t>12 3 01 00000</t>
  </si>
  <si>
    <t>12 3 01 04000</t>
  </si>
  <si>
    <t>12 3 02 00000</t>
  </si>
  <si>
    <t>12 3 02 92030</t>
  </si>
  <si>
    <t>Муниципальная программа "Развитие и повышение эффективности управления муниципальным имуществом городского округа Электросталь Московской области на 2015-2019 годы"</t>
  </si>
  <si>
    <t xml:space="preserve">Мероприятия в области коммунального хозяйства </t>
  </si>
  <si>
    <t>12 1 01 00000</t>
  </si>
  <si>
    <t>12 1 01 04000</t>
  </si>
  <si>
    <t>12 1 01 00070</t>
  </si>
  <si>
    <t>12 1 01 90020</t>
  </si>
  <si>
    <t>12 1 01 15010</t>
  </si>
  <si>
    <t>12 3 01 09000</t>
  </si>
  <si>
    <t>12 3 02 00050</t>
  </si>
  <si>
    <t>12 3 02 00600</t>
  </si>
  <si>
    <t>12 3 02 10140</t>
  </si>
  <si>
    <t>12 3 02 18010</t>
  </si>
  <si>
    <t>Основное мероприятие"Оптимизация использования земельных ресурсов"</t>
  </si>
  <si>
    <t>12 1 02 00000</t>
  </si>
  <si>
    <t>12 1 02 40030</t>
  </si>
  <si>
    <t>10 0 04 09000</t>
  </si>
  <si>
    <t>05 5 02 09000</t>
  </si>
  <si>
    <t xml:space="preserve">320 </t>
  </si>
  <si>
    <t>05 2 05 05800</t>
  </si>
  <si>
    <t xml:space="preserve">360 </t>
  </si>
  <si>
    <t>13 3 00 00000</t>
  </si>
  <si>
    <t>Обеспечение  жилыми помещениями детей-сирот и детей, оставшихся без попечения родителей,лиц из их числа по договорам найма специализированных жилых помещений</t>
  </si>
  <si>
    <t>13 3 01 00000</t>
  </si>
  <si>
    <t>13 3 01 10090</t>
  </si>
  <si>
    <t>01 0 00 00000</t>
  </si>
  <si>
    <t>Основное мероприятие "Финансовое обеспечение деятельности организаций дополнительного образования"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</si>
  <si>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хозяйством."
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</si>
  <si>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</si>
  <si>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Подпрограмма "Создание условий для устойчивого социально-экономического развития городского округа Электросталь Московской области"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</si>
  <si>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отношений" г.о.Электросталь МО</t>
  </si>
  <si>
    <t xml:space="preserve">Основное мероприятие"Приобретение в муниципальную собственность жилых помещений детей-сирот, детей, оставшимся без попечения родителей, лицам из их числа" </t>
  </si>
  <si>
    <t>Основное мероприятие"Реализация мероприятий, направленных на увеличение доли населения, обеспеченного доброкачественной питьевой водой"</t>
  </si>
  <si>
    <t>Рекультивация полигона ТБО</t>
  </si>
  <si>
    <t>Основное мероприятие "Обеспечение деятельности муниципальных учреждений  дополнительного образования в сфере культуры  и искусства"</t>
  </si>
  <si>
    <t>01 3 00 00000</t>
  </si>
  <si>
    <t>01 3 01 00000</t>
  </si>
  <si>
    <t>01 3 01 00990</t>
  </si>
  <si>
    <t>Подпрограмма "Мероприятия в сфере молодежной политики"</t>
  </si>
  <si>
    <t>02 1 00 00000</t>
  </si>
  <si>
    <t>Основное мероприятие "Содействие патриотическому и духовно-нравственному воспитанию,  поддержка социально значимых инициатив, профилактика противоправного поведения"</t>
  </si>
  <si>
    <t>02 1 01 00000</t>
  </si>
  <si>
    <t>02 1 01 03100</t>
  </si>
  <si>
    <t>Подпрограмма «Трудоустройство и временная занятость подростков и молодежи»</t>
  </si>
  <si>
    <t>02 2 00 00000</t>
  </si>
  <si>
    <t>Основное мероприятие "Создание условий для повышения готовности молодежи к трудовой занятости"</t>
  </si>
  <si>
    <t>02 2 01 00000</t>
  </si>
  <si>
    <t>02 2 01 10060</t>
  </si>
  <si>
    <t>Подпрограмма  «Обеспечивающая подпрограмма»</t>
  </si>
  <si>
    <t>02 3 00 00000</t>
  </si>
  <si>
    <t>Основное мероприятие "Создание условий для эффективной деятельности учреждений по работе с молодежью".</t>
  </si>
  <si>
    <t>02 3 01 00000</t>
  </si>
  <si>
    <t>02 3 01 00990</t>
  </si>
  <si>
    <t>03 0 00 00000</t>
  </si>
  <si>
    <t>02 0 00 00000</t>
  </si>
  <si>
    <t>Основное мероприятие "Финансовая поддержка субъектов предпринимательства"</t>
  </si>
  <si>
    <t>03 0 03 00000</t>
  </si>
  <si>
    <t>04 0 00 00000</t>
  </si>
  <si>
    <t>Основное мероприятие  "Вовлечение жителей Электростали в систематические занятия физической культурой и спортом"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</si>
  <si>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</si>
  <si>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</si>
  <si>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04 1 00 00000</t>
  </si>
  <si>
    <t>04 1 01 00000</t>
  </si>
  <si>
    <t>04 1 01 01200</t>
  </si>
  <si>
    <t>04 1 02 00000</t>
  </si>
  <si>
    <t>04 1 02 00990</t>
  </si>
  <si>
    <t>04 1 03 00000</t>
  </si>
  <si>
    <t>04 1 03 00990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</si>
  <si>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</si>
  <si>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</si>
  <si>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</si>
  <si>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</si>
  <si>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</si>
  <si>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</si>
  <si>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</si>
  <si>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</si>
  <si>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</si>
  <si>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</si>
  <si>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</si>
  <si>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</si>
  <si>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</si>
  <si>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</si>
  <si>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Мероприятия в области охраны, восстановления и использования  лесов</t>
  </si>
  <si>
    <t>11 2 03 00000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</si>
  <si>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</si>
  <si>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Организация и содержание мест захоронения</t>
  </si>
  <si>
    <t>11 5 01 61420</t>
  </si>
  <si>
    <t>Основное мероприятие "Природоохранные мероприятия на водоемах"</t>
  </si>
  <si>
    <t>11 2 04 00000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</si>
  <si>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</si>
  <si>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</si>
  <si>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спорта.</t>
  </si>
  <si>
    <t>04 3 00 00000</t>
  </si>
  <si>
    <t>04 3 01 00000</t>
  </si>
  <si>
    <t>04 3 01 62090</t>
  </si>
  <si>
    <t>Основное мероприятие "Обеспечение деятельности  муниципальных образовательных учреждений дополнительного образования детей в сфере физической культуры и спорта"</t>
  </si>
  <si>
    <t>04 2 00 00000</t>
  </si>
  <si>
    <t>04 2 01 00000</t>
  </si>
  <si>
    <t>04 2 01 00990</t>
  </si>
  <si>
    <t>Основное мероприятие "Обеспечение деятельности муниципальных культурно-досуговых учреждений"</t>
  </si>
  <si>
    <t>Основное мероприятие "Музейно-выставочная деятельность ".</t>
  </si>
  <si>
    <t>Основное мероприятие"Библиотечная деятельность и сохранность библиотечных фондов".</t>
  </si>
  <si>
    <t>Основное мероприятие"Дополнительное образование в муниципальных учреждениях дополнительного образования в сфере культуры и искусства".</t>
  </si>
  <si>
    <t>Основное мероприятие"Проведение массовых мероприятий, организация досуга, поддержка и развитие творческого потенциала жителей города"</t>
  </si>
  <si>
    <t>01 4 00 00000</t>
  </si>
  <si>
    <t>01 4 01 00000</t>
  </si>
  <si>
    <t>01 4 01 00990</t>
  </si>
  <si>
    <t>01 5 00 00000</t>
  </si>
  <si>
    <t>01 5 01 00000</t>
  </si>
  <si>
    <t>01 5 01 08500</t>
  </si>
  <si>
    <t>01 5 02 00000</t>
  </si>
  <si>
    <t>01 5 02 08500</t>
  </si>
  <si>
    <t>01 5 03 00000</t>
  </si>
  <si>
    <t>01 5 03 08500</t>
  </si>
  <si>
    <t>01 5 04 00000</t>
  </si>
  <si>
    <t>01 5 04 08500</t>
  </si>
  <si>
    <t>Основное мероприятие "Обеспечение деятельности учреждения  по  организации музейно-выставочной работы"</t>
  </si>
  <si>
    <t>"Муниципальная программа развития и поддержки предпринимательства в городском округе Электросталь Московской области на 2014-2018 годы"</t>
  </si>
  <si>
    <t>Подпрограмма «Развитие инфраструктуры спорта»</t>
  </si>
  <si>
    <t>Основное мероприятие "Строительство, реконструкция и капитальный ремонт объектов спорта"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</si>
  <si>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характера, населения и территорий городского округа Электросталь (формирование финансовых и материальных резервов для ликвидации ЧС природного и техногенного характера)</t>
  </si>
  <si>
    <t>Подпрограмма  "Развитие информационно-коммуникационных технологий для повышения эффективности процессов управления управления и создания благоприятных условий жизни и ведения бизнеса"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</si>
  <si>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Московской области (ОМСУ городского округа Электросталь Московской области)"</t>
  </si>
  <si>
    <t>Основное мероприятие "Обеспечение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муниципального образования, включая проведение аттестации муниципальных информационных систем на соответствие требованиям по информационной безопасности и защите данных"</t>
  </si>
  <si>
    <t>Основное мероприятие "Внедрение систем электронного документооборота для обеспечения деятельности ОМСУ городского округа Электросталь Московской области"</t>
  </si>
  <si>
    <t>Основное мероприятие "Создание, развитие и сопровождение муниципальных информационных систем обеспечения деятельности ОМСУ городского округа Электросталь Московской области"</t>
  </si>
  <si>
    <t>Основное мероприятие "Подключение ОМСУ городского округа Электросталь Московской области к инфраструктуре электронного правительства Московской области"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</si>
  <si>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</si>
  <si>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01 1 00 00000</t>
  </si>
  <si>
    <t>01 1 01 00000</t>
  </si>
  <si>
    <t>01 1 01 00990</t>
  </si>
  <si>
    <t>01 2 00 00000</t>
  </si>
  <si>
    <t>01 2 01 00000</t>
  </si>
  <si>
    <t>01 2 01 00990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</si>
  <si>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</si>
  <si>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06 0 00 00000</t>
  </si>
  <si>
    <t>Основное мероприятие "Обеспечение деятельности МФЦ"</t>
  </si>
  <si>
    <t>06 0 03 00000</t>
  </si>
  <si>
    <t>06 0 03 00990</t>
  </si>
  <si>
    <t>Основное мероприятие  "Реализация полномочий в сфере похоронного дела"</t>
  </si>
  <si>
    <t>Муниципальная программа "Повышение безопасности дорожного движения  в 2014-2018 годах в городском округе Электросталь Московской области "</t>
  </si>
  <si>
    <t>07 0 00 00000</t>
  </si>
  <si>
    <t xml:space="preserve">Основное мероприятие "Совершенствование системы организации дорожного движения"
</t>
  </si>
  <si>
    <t>07 0 01 00000</t>
  </si>
  <si>
    <t>07 0 01 15010</t>
  </si>
  <si>
    <t>07 0 02 00000</t>
  </si>
  <si>
    <t>07 0 02 15010</t>
  </si>
  <si>
    <t>12 1 03 04000</t>
  </si>
  <si>
    <t>12 3 02 00070</t>
  </si>
  <si>
    <t>Основное мероприятие  "Ремонт жилых помещений муниципального жилищного фонда"</t>
  </si>
  <si>
    <t xml:space="preserve">Основное мероприятие  "Установке пандусов для инвалидов и других маломобильных групп населения " </t>
  </si>
  <si>
    <t>14 0 00 00000</t>
  </si>
  <si>
    <t>14 2 00 00000</t>
  </si>
  <si>
    <t>14 2 01 00000</t>
  </si>
  <si>
    <t>14 2 01 00060</t>
  </si>
  <si>
    <t>14 2 02 00000</t>
  </si>
  <si>
    <t>14 2 02 10260</t>
  </si>
  <si>
    <t>Муниципальная  программа"Содержание и развитие жилищно-коммунального хозяйства городского  округа Электросталь Московской области на 2015-2019 годы"</t>
  </si>
  <si>
    <t>Основное мероприятие  "Обновление и увеличение парка коммунальной техники"</t>
  </si>
  <si>
    <t>14 4 00 00000</t>
  </si>
  <si>
    <t>14 4 05 00000</t>
  </si>
  <si>
    <t>Основное мероприятие "Содержание  территорий общего пользования, определяющий внешний облик  городского округа"</t>
  </si>
  <si>
    <t>11 2 05 61170</t>
  </si>
  <si>
    <t>11 2 05 00000</t>
  </si>
  <si>
    <t>Основное мероприятие "Рекультивация полигона ТБО"</t>
  </si>
  <si>
    <t xml:space="preserve">от 30.03.2016 № 41/8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</si>
</sst>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.0"/>
    <numFmt numFmtId="190" formatCode="#,##0.0"/>
    <numFmt numFmtId="191" formatCode="#,##0.0_р_."/>
    <numFmt numFmtId="192" formatCode="#,##0.00_р_."/>
    <numFmt numFmtId="193" formatCode="#,##0.000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3">
    <font>
      <sz val="10"/>
      <name val="Arial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0"/>
      <name val="Arial Cyr"/>
      <family val="2"/>
    </font>
    <font>
      <b/>
      <sz val="13"/>
      <name val="Times New Roman Cyr"/>
      <family val="1"/>
    </font>
    <font>
      <sz val="10.5"/>
      <name val="Times New Roman Cyr"/>
      <family val="1"/>
    </font>
    <font>
      <b/>
      <sz val="11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b/>
      <sz val="10.5"/>
      <name val="Times New Roman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justify" vertical="top"/>
    </xf>
    <xf numFmtId="49" fontId="5" fillId="0" borderId="0" xfId="0" applyNumberFormat="1" applyFont="1" applyFill="1" applyBorder="1" applyAlignment="1">
      <alignment horizontal="justify"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27" fillId="0" borderId="0" xfId="0" applyFont="1" applyAlignment="1">
      <alignment/>
    </xf>
    <xf numFmtId="0" fontId="28" fillId="24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vertical="top" wrapText="1"/>
    </xf>
    <xf numFmtId="0" fontId="29" fillId="2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9" fillId="24" borderId="12" xfId="0" applyNumberFormat="1" applyFont="1" applyFill="1" applyBorder="1" applyAlignment="1" applyProtection="1">
      <alignment horizontal="center" vertical="center" wrapText="1"/>
      <protection hidden="1" locked="0"/>
    </xf>
    <xf numFmtId="190" fontId="29" fillId="25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26" fillId="24" borderId="11" xfId="0" applyNumberFormat="1" applyFont="1" applyFill="1" applyBorder="1" applyAlignment="1" applyProtection="1">
      <alignment vertical="top" wrapText="1"/>
      <protection hidden="1" locked="0"/>
    </xf>
    <xf numFmtId="49" fontId="26" fillId="24" borderId="10" xfId="0" applyNumberFormat="1" applyFont="1" applyFill="1" applyBorder="1" applyAlignment="1" applyProtection="1">
      <alignment horizontal="left" vertical="top" wrapText="1"/>
      <protection hidden="1" locked="0"/>
    </xf>
    <xf numFmtId="49" fontId="26" fillId="24" borderId="11" xfId="0" applyNumberFormat="1" applyFont="1" applyFill="1" applyBorder="1" applyAlignment="1" applyProtection="1">
      <alignment horizontal="left" vertical="top" wrapText="1"/>
      <protection hidden="1" locked="0"/>
    </xf>
    <xf numFmtId="0" fontId="30" fillId="0" borderId="10" xfId="0" applyFont="1" applyFill="1" applyBorder="1" applyAlignment="1">
      <alignment wrapText="1"/>
    </xf>
    <xf numFmtId="190" fontId="28" fillId="25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26" fillId="24" borderId="13" xfId="0" applyNumberFormat="1" applyFont="1" applyFill="1" applyBorder="1" applyAlignment="1" applyProtection="1">
      <alignment horizontal="left" vertical="top" wrapText="1"/>
      <protection hidden="1" locked="0"/>
    </xf>
    <xf numFmtId="194" fontId="26" fillId="24" borderId="11" xfId="0" applyNumberFormat="1" applyFont="1" applyFill="1" applyBorder="1" applyAlignment="1" applyProtection="1">
      <alignment horizontal="left" vertical="top" wrapText="1"/>
      <protection hidden="1" locked="0"/>
    </xf>
    <xf numFmtId="0" fontId="26" fillId="0" borderId="10" xfId="0" applyFont="1" applyBorder="1" applyAlignment="1">
      <alignment horizontal="left" wrapText="1"/>
    </xf>
    <xf numFmtId="0" fontId="29" fillId="24" borderId="11" xfId="0" applyNumberFormat="1" applyFont="1" applyFill="1" applyBorder="1" applyAlignment="1" applyProtection="1">
      <alignment horizontal="center" wrapText="1"/>
      <protection hidden="1" locked="0"/>
    </xf>
    <xf numFmtId="49" fontId="26" fillId="24" borderId="14" xfId="0" applyNumberFormat="1" applyFont="1" applyFill="1" applyBorder="1" applyAlignment="1" applyProtection="1">
      <alignment horizontal="left" vertical="top" wrapText="1"/>
      <protection hidden="1" locked="0"/>
    </xf>
    <xf numFmtId="0" fontId="29" fillId="24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29" fillId="2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9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6" fillId="24" borderId="10" xfId="0" applyFont="1" applyFill="1" applyBorder="1" applyAlignment="1">
      <alignment wrapText="1"/>
    </xf>
    <xf numFmtId="49" fontId="26" fillId="24" borderId="0" xfId="0" applyNumberFormat="1" applyFont="1" applyFill="1" applyBorder="1" applyAlignment="1" applyProtection="1">
      <alignment horizontal="left" vertical="top" wrapText="1"/>
      <protection hidden="1" locked="0"/>
    </xf>
    <xf numFmtId="0" fontId="26" fillId="24" borderId="10" xfId="0" applyFont="1" applyFill="1" applyBorder="1" applyAlignment="1">
      <alignment horizontal="left" vertical="top" wrapText="1"/>
    </xf>
    <xf numFmtId="3" fontId="29" fillId="2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9" fillId="24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29" fillId="24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9" fillId="24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29" fillId="24" borderId="17" xfId="0" applyNumberFormat="1" applyFont="1" applyFill="1" applyBorder="1" applyAlignment="1" applyProtection="1">
      <alignment horizontal="center" vertical="center" wrapText="1"/>
      <protection hidden="1" locked="0"/>
    </xf>
    <xf numFmtId="190" fontId="29" fillId="25" borderId="18" xfId="0" applyNumberFormat="1" applyFont="1" applyFill="1" applyBorder="1" applyAlignment="1" applyProtection="1">
      <alignment horizontal="right" vertical="center" wrapText="1"/>
      <protection hidden="1" locked="0"/>
    </xf>
    <xf numFmtId="190" fontId="29" fillId="25" borderId="10" xfId="0" applyNumberFormat="1" applyFont="1" applyFill="1" applyBorder="1" applyAlignment="1" applyProtection="1">
      <alignment horizontal="right" vertical="top" wrapText="1"/>
      <protection hidden="1" locked="0"/>
    </xf>
    <xf numFmtId="190" fontId="30" fillId="24" borderId="11" xfId="0" applyNumberFormat="1" applyFont="1" applyFill="1" applyBorder="1" applyAlignment="1" applyProtection="1">
      <alignment horizontal="right" wrapText="1"/>
      <protection hidden="1" locked="0"/>
    </xf>
    <xf numFmtId="49" fontId="26" fillId="24" borderId="16" xfId="0" applyNumberFormat="1" applyFont="1" applyFill="1" applyBorder="1" applyAlignment="1" applyProtection="1">
      <alignment horizontal="left" vertical="top" wrapText="1"/>
      <protection hidden="1" locked="0"/>
    </xf>
    <xf numFmtId="0" fontId="29" fillId="24" borderId="16" xfId="0" applyNumberFormat="1" applyFont="1" applyFill="1" applyBorder="1" applyAlignment="1" applyProtection="1">
      <alignment horizontal="center" wrapText="1"/>
      <protection hidden="1" locked="0"/>
    </xf>
    <xf numFmtId="0" fontId="29" fillId="24" borderId="18" xfId="0" applyNumberFormat="1" applyFont="1" applyFill="1" applyBorder="1" applyAlignment="1" applyProtection="1">
      <alignment horizontal="center" vertical="center" wrapText="1"/>
      <protection hidden="1" locked="0"/>
    </xf>
    <xf numFmtId="190" fontId="29" fillId="25" borderId="18" xfId="0" applyNumberFormat="1" applyFont="1" applyFill="1" applyBorder="1" applyAlignment="1" applyProtection="1">
      <alignment horizontal="right" vertical="top" wrapText="1"/>
      <protection hidden="1" locked="0"/>
    </xf>
    <xf numFmtId="0" fontId="26" fillId="24" borderId="19" xfId="0" applyFont="1" applyFill="1" applyBorder="1" applyAlignment="1">
      <alignment horizontal="left" vertical="top" wrapText="1"/>
    </xf>
    <xf numFmtId="190" fontId="29" fillId="25" borderId="19" xfId="0" applyNumberFormat="1" applyFont="1" applyFill="1" applyBorder="1" applyAlignment="1" applyProtection="1">
      <alignment horizontal="right" vertical="center" wrapText="1"/>
      <protection hidden="1" locked="0"/>
    </xf>
    <xf numFmtId="0" fontId="29" fillId="24" borderId="14" xfId="0" applyNumberFormat="1" applyFont="1" applyFill="1" applyBorder="1" applyAlignment="1" applyProtection="1">
      <alignment horizontal="center" wrapText="1"/>
      <protection hidden="1" locked="0"/>
    </xf>
    <xf numFmtId="0" fontId="29" fillId="24" borderId="19" xfId="0" applyNumberFormat="1" applyFont="1" applyFill="1" applyBorder="1" applyAlignment="1" applyProtection="1">
      <alignment horizontal="center" vertical="center" wrapText="1"/>
      <protection hidden="1" locked="0"/>
    </xf>
    <xf numFmtId="190" fontId="29" fillId="25" borderId="19" xfId="0" applyNumberFormat="1" applyFont="1" applyFill="1" applyBorder="1" applyAlignment="1" applyProtection="1">
      <alignment horizontal="right" vertical="top" wrapText="1"/>
      <protection hidden="1" locked="0"/>
    </xf>
    <xf numFmtId="0" fontId="29" fillId="24" borderId="10" xfId="0" applyNumberFormat="1" applyFont="1" applyFill="1" applyBorder="1" applyAlignment="1" applyProtection="1">
      <alignment horizontal="center" wrapText="1"/>
      <protection hidden="1" locked="0"/>
    </xf>
    <xf numFmtId="0" fontId="0" fillId="0" borderId="0" xfId="0" applyFont="1" applyAlignment="1">
      <alignment/>
    </xf>
    <xf numFmtId="49" fontId="3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49" fontId="26" fillId="0" borderId="20" xfId="0" applyNumberFormat="1" applyFont="1" applyFill="1" applyBorder="1" applyAlignment="1" applyProtection="1">
      <alignment horizontal="left" vertical="top" wrapText="1"/>
      <protection hidden="1" locked="0"/>
    </xf>
    <xf numFmtId="0" fontId="29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6" fillId="0" borderId="13" xfId="0" applyNumberFormat="1" applyFont="1" applyFill="1" applyBorder="1" applyAlignment="1" applyProtection="1">
      <alignment horizontal="left" vertical="top" wrapText="1"/>
      <protection hidden="1" locked="0"/>
    </xf>
    <xf numFmtId="194" fontId="26" fillId="0" borderId="10" xfId="0" applyNumberFormat="1" applyFont="1" applyFill="1" applyBorder="1" applyAlignment="1" applyProtection="1">
      <alignment horizontal="left" vertical="top" wrapText="1"/>
      <protection hidden="1" locked="0"/>
    </xf>
    <xf numFmtId="194" fontId="26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29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49" fontId="26" fillId="0" borderId="11" xfId="0" applyNumberFormat="1" applyFont="1" applyFill="1" applyBorder="1" applyAlignment="1" applyProtection="1">
      <alignment horizontal="left" vertical="top" wrapText="1"/>
      <protection hidden="1" locked="0"/>
    </xf>
    <xf numFmtId="49" fontId="26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29" fillId="0" borderId="11" xfId="0" applyNumberFormat="1" applyFont="1" applyFill="1" applyBorder="1" applyAlignment="1" applyProtection="1">
      <alignment horizontal="center" wrapText="1"/>
      <protection hidden="1" locked="0"/>
    </xf>
    <xf numFmtId="19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90" fontId="29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4" fillId="0" borderId="0" xfId="0" applyFont="1" applyFill="1" applyAlignment="1">
      <alignment horizontal="center" wrapText="1"/>
    </xf>
    <xf numFmtId="0" fontId="30" fillId="0" borderId="21" xfId="0" applyFont="1" applyFill="1" applyBorder="1" applyAlignment="1">
      <alignment horizontal="left" wrapText="1"/>
    </xf>
    <xf numFmtId="0" fontId="30" fillId="0" borderId="22" xfId="0" applyFont="1" applyFill="1" applyBorder="1" applyAlignment="1">
      <alignment horizontal="left" wrapText="1"/>
    </xf>
    <xf numFmtId="0" fontId="30" fillId="0" borderId="23" xfId="0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left" vertical="top"/>
    </xf>
    <xf numFmtId="0" fontId="1" fillId="0" borderId="0" xfId="0" applyFont="1" applyFill="1" applyAlignment="1">
      <alignment horizontal="left" vertical="top" wrapText="1"/>
    </xf>
    <xf numFmtId="49" fontId="3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7"/>
  <sheetViews>
    <sheetView tabSelected="1" zoomScalePageLayoutView="0" workbookViewId="0" topLeftCell="A1">
      <selection activeCell="B1" sqref="B1:C1"/>
    </sheetView>
  </sheetViews>
  <sheetFormatPr defaultColWidth="9.140625" defaultRowHeight="12.75"/>
  <cols>
    <col min="1" max="1" width="56.28125" style="48" customWidth="1"/>
    <col min="2" max="2" width="11.7109375" style="48" customWidth="1"/>
    <col min="3" max="3" width="6.7109375" style="48" customWidth="1"/>
    <col min="4" max="4" width="12.57421875" style="48" customWidth="1"/>
    <col min="5" max="16384" width="9.140625" style="48" customWidth="1"/>
  </cols>
  <sheetData>
    <row r="1" spans="2:4" ht="12.75">
      <c r="B1" s="69" t="s">
        <v>331</v>
      </c>
      <c r="C1" s="71"/>
      <c r="D1" s="72"/>
    </row>
    <row r="2" spans="2:4" ht="12.75">
      <c r="B2" s="70" t="s">
        <v>185</v>
      </c>
      <c r="C2" s="73"/>
      <c r="D2" s="74"/>
    </row>
    <row r="3" spans="2:4" ht="12.75">
      <c r="B3" s="70" t="s">
        <v>186</v>
      </c>
      <c r="C3" s="73"/>
      <c r="D3" s="72"/>
    </row>
    <row r="4" spans="2:4" ht="12.75">
      <c r="B4" s="70" t="s">
        <v>187</v>
      </c>
      <c r="C4" s="73"/>
      <c r="D4" s="72"/>
    </row>
    <row r="5" spans="1:4" ht="12.75">
      <c r="A5" s="1"/>
      <c r="B5" s="70" t="s">
        <v>626</v>
      </c>
      <c r="C5" s="73"/>
      <c r="D5" s="75"/>
    </row>
    <row r="6" spans="1:4" ht="15.75">
      <c r="A6" s="3"/>
      <c r="B6" s="2"/>
      <c r="C6" s="49"/>
      <c r="D6" s="49"/>
    </row>
    <row r="7" spans="1:4" ht="68.25" customHeight="1">
      <c r="A7" s="65" t="s">
        <v>306</v>
      </c>
      <c r="B7" s="65"/>
      <c r="C7" s="65"/>
      <c r="D7" s="65"/>
    </row>
    <row r="8" spans="1:4" ht="13.5">
      <c r="A8" s="4"/>
      <c r="B8" s="5"/>
      <c r="C8" s="50"/>
      <c r="D8" s="51" t="s">
        <v>222</v>
      </c>
    </row>
    <row r="9" spans="1:4" ht="18" customHeight="1">
      <c r="A9" s="6" t="s">
        <v>182</v>
      </c>
      <c r="B9" s="7" t="s">
        <v>183</v>
      </c>
      <c r="C9" s="7" t="s">
        <v>184</v>
      </c>
      <c r="D9" s="52" t="s">
        <v>305</v>
      </c>
    </row>
    <row r="10" spans="1:4" ht="38.25">
      <c r="A10" s="17" t="s">
        <v>241</v>
      </c>
      <c r="B10" s="9" t="s">
        <v>486</v>
      </c>
      <c r="C10" s="9"/>
      <c r="D10" s="18">
        <f>D11+D15+D19+D24+D28</f>
        <v>136610.19999999998</v>
      </c>
    </row>
    <row r="11" spans="1:4" ht="15.75" customHeight="1">
      <c r="A11" s="16" t="s">
        <v>242</v>
      </c>
      <c r="B11" s="11" t="s">
        <v>589</v>
      </c>
      <c r="C11" s="12"/>
      <c r="D11" s="13">
        <f>D12</f>
        <v>10048.6</v>
      </c>
    </row>
    <row r="12" spans="1:4" ht="25.5" customHeight="1">
      <c r="A12" s="16" t="s">
        <v>577</v>
      </c>
      <c r="B12" s="11" t="s">
        <v>590</v>
      </c>
      <c r="C12" s="12"/>
      <c r="D12" s="13">
        <f>D13</f>
        <v>10048.6</v>
      </c>
    </row>
    <row r="13" spans="1:4" ht="14.25" customHeight="1">
      <c r="A13" s="16" t="s">
        <v>191</v>
      </c>
      <c r="B13" s="11" t="s">
        <v>591</v>
      </c>
      <c r="C13" s="12"/>
      <c r="D13" s="13">
        <f>D14</f>
        <v>10048.6</v>
      </c>
    </row>
    <row r="14" spans="1:4" ht="16.5" customHeight="1">
      <c r="A14" s="16" t="s">
        <v>192</v>
      </c>
      <c r="B14" s="11"/>
      <c r="C14" s="12">
        <v>610</v>
      </c>
      <c r="D14" s="13">
        <v>10048.6</v>
      </c>
    </row>
    <row r="15" spans="1:4" ht="23.25" customHeight="1">
      <c r="A15" s="16" t="s">
        <v>247</v>
      </c>
      <c r="B15" s="11" t="s">
        <v>592</v>
      </c>
      <c r="C15" s="12"/>
      <c r="D15" s="13">
        <f>D16</f>
        <v>36182</v>
      </c>
    </row>
    <row r="16" spans="1:4" ht="18.75" customHeight="1">
      <c r="A16" s="16" t="s">
        <v>397</v>
      </c>
      <c r="B16" s="11" t="s">
        <v>593</v>
      </c>
      <c r="C16" s="12"/>
      <c r="D16" s="13">
        <f>D17</f>
        <v>36182</v>
      </c>
    </row>
    <row r="17" spans="1:4" ht="15" customHeight="1">
      <c r="A17" s="16" t="s">
        <v>191</v>
      </c>
      <c r="B17" s="11" t="s">
        <v>594</v>
      </c>
      <c r="C17" s="12"/>
      <c r="D17" s="13">
        <f>D18</f>
        <v>36182</v>
      </c>
    </row>
    <row r="18" spans="1:4" ht="18.75" customHeight="1">
      <c r="A18" s="16" t="s">
        <v>396</v>
      </c>
      <c r="B18" s="11"/>
      <c r="C18" s="12">
        <v>610</v>
      </c>
      <c r="D18" s="13">
        <v>36182</v>
      </c>
    </row>
    <row r="19" spans="1:4" ht="26.25" customHeight="1">
      <c r="A19" s="16" t="s">
        <v>391</v>
      </c>
      <c r="B19" s="11" t="s">
        <v>496</v>
      </c>
      <c r="C19" s="12"/>
      <c r="D19" s="13">
        <f>D20</f>
        <v>63646.7</v>
      </c>
    </row>
    <row r="20" spans="1:4" ht="27.75" customHeight="1">
      <c r="A20" s="16" t="s">
        <v>495</v>
      </c>
      <c r="B20" s="11" t="s">
        <v>497</v>
      </c>
      <c r="C20" s="12"/>
      <c r="D20" s="13">
        <f>D21</f>
        <v>63646.7</v>
      </c>
    </row>
    <row r="21" spans="1:4" ht="20.25" customHeight="1">
      <c r="A21" s="16" t="s">
        <v>191</v>
      </c>
      <c r="B21" s="11" t="s">
        <v>498</v>
      </c>
      <c r="C21" s="12"/>
      <c r="D21" s="13">
        <f>D22+D23</f>
        <v>63646.7</v>
      </c>
    </row>
    <row r="22" spans="1:4" ht="18" customHeight="1">
      <c r="A22" s="16" t="s">
        <v>192</v>
      </c>
      <c r="B22" s="11"/>
      <c r="C22" s="12">
        <v>610</v>
      </c>
      <c r="D22" s="13">
        <v>40751</v>
      </c>
    </row>
    <row r="23" spans="1:4" ht="16.5" customHeight="1">
      <c r="A23" s="16" t="s">
        <v>193</v>
      </c>
      <c r="B23" s="11"/>
      <c r="C23" s="12">
        <v>620</v>
      </c>
      <c r="D23" s="13">
        <v>22895.7</v>
      </c>
    </row>
    <row r="24" spans="1:4" ht="18.75" customHeight="1">
      <c r="A24" s="16" t="s">
        <v>248</v>
      </c>
      <c r="B24" s="11" t="s">
        <v>565</v>
      </c>
      <c r="C24" s="12"/>
      <c r="D24" s="13">
        <f>D25</f>
        <v>20971</v>
      </c>
    </row>
    <row r="25" spans="1:4" ht="26.25" customHeight="1">
      <c r="A25" s="16" t="s">
        <v>560</v>
      </c>
      <c r="B25" s="11" t="s">
        <v>566</v>
      </c>
      <c r="C25" s="12"/>
      <c r="D25" s="13">
        <f>D26</f>
        <v>20971</v>
      </c>
    </row>
    <row r="26" spans="1:4" ht="16.5" customHeight="1">
      <c r="A26" s="16" t="s">
        <v>191</v>
      </c>
      <c r="B26" s="11" t="s">
        <v>567</v>
      </c>
      <c r="C26" s="12"/>
      <c r="D26" s="13">
        <f>D27</f>
        <v>20971</v>
      </c>
    </row>
    <row r="27" spans="1:4" ht="14.25" customHeight="1">
      <c r="A27" s="16" t="s">
        <v>192</v>
      </c>
      <c r="B27" s="11"/>
      <c r="C27" s="12">
        <v>610</v>
      </c>
      <c r="D27" s="13">
        <v>20971</v>
      </c>
    </row>
    <row r="28" spans="1:4" ht="15" customHeight="1">
      <c r="A28" s="16" t="s">
        <v>249</v>
      </c>
      <c r="B28" s="11" t="s">
        <v>568</v>
      </c>
      <c r="C28" s="12"/>
      <c r="D28" s="13">
        <f>D29+D32+D35+D39</f>
        <v>5761.900000000001</v>
      </c>
    </row>
    <row r="29" spans="1:4" ht="15" customHeight="1">
      <c r="A29" s="16" t="s">
        <v>561</v>
      </c>
      <c r="B29" s="11" t="s">
        <v>569</v>
      </c>
      <c r="C29" s="12"/>
      <c r="D29" s="13">
        <f>D30</f>
        <v>449.3</v>
      </c>
    </row>
    <row r="30" spans="1:4" ht="24.75" customHeight="1">
      <c r="A30" s="16" t="s">
        <v>250</v>
      </c>
      <c r="B30" s="11" t="s">
        <v>570</v>
      </c>
      <c r="C30" s="12"/>
      <c r="D30" s="13">
        <f>SUM(D31:D31)</f>
        <v>449.3</v>
      </c>
    </row>
    <row r="31" spans="1:4" ht="12.75" customHeight="1">
      <c r="A31" s="16" t="s">
        <v>192</v>
      </c>
      <c r="B31" s="11"/>
      <c r="C31" s="12">
        <v>610</v>
      </c>
      <c r="D31" s="13">
        <v>449.3</v>
      </c>
    </row>
    <row r="32" spans="1:4" ht="21.75" customHeight="1">
      <c r="A32" s="16" t="s">
        <v>562</v>
      </c>
      <c r="B32" s="11" t="s">
        <v>571</v>
      </c>
      <c r="C32" s="12"/>
      <c r="D32" s="13">
        <f>D33</f>
        <v>576.4</v>
      </c>
    </row>
    <row r="33" spans="1:4" ht="24.75" customHeight="1">
      <c r="A33" s="16" t="s">
        <v>250</v>
      </c>
      <c r="B33" s="11" t="s">
        <v>572</v>
      </c>
      <c r="C33" s="12"/>
      <c r="D33" s="13">
        <f>D34</f>
        <v>576.4</v>
      </c>
    </row>
    <row r="34" spans="1:4" ht="13.5" customHeight="1">
      <c r="A34" s="16" t="s">
        <v>192</v>
      </c>
      <c r="B34" s="11"/>
      <c r="C34" s="12">
        <v>610</v>
      </c>
      <c r="D34" s="13">
        <v>576.4</v>
      </c>
    </row>
    <row r="35" spans="1:4" ht="22.5" customHeight="1">
      <c r="A35" s="16" t="s">
        <v>563</v>
      </c>
      <c r="B35" s="11" t="s">
        <v>573</v>
      </c>
      <c r="C35" s="12"/>
      <c r="D35" s="13">
        <f>D36</f>
        <v>642.9000000000001</v>
      </c>
    </row>
    <row r="36" spans="1:4" ht="22.5" customHeight="1">
      <c r="A36" s="16" t="s">
        <v>250</v>
      </c>
      <c r="B36" s="11" t="s">
        <v>574</v>
      </c>
      <c r="C36" s="12"/>
      <c r="D36" s="13">
        <f>SUM(D37:D38)</f>
        <v>642.9000000000001</v>
      </c>
    </row>
    <row r="37" spans="1:4" ht="15" customHeight="1">
      <c r="A37" s="16" t="s">
        <v>192</v>
      </c>
      <c r="B37" s="11"/>
      <c r="C37" s="12">
        <v>610</v>
      </c>
      <c r="D37" s="13">
        <v>453.1</v>
      </c>
    </row>
    <row r="38" spans="1:4" ht="13.5" customHeight="1">
      <c r="A38" s="16" t="s">
        <v>193</v>
      </c>
      <c r="B38" s="11"/>
      <c r="C38" s="12">
        <v>620</v>
      </c>
      <c r="D38" s="13">
        <v>189.8</v>
      </c>
    </row>
    <row r="39" spans="1:4" ht="22.5" customHeight="1">
      <c r="A39" s="16" t="s">
        <v>564</v>
      </c>
      <c r="B39" s="11" t="s">
        <v>575</v>
      </c>
      <c r="C39" s="12"/>
      <c r="D39" s="13">
        <f>D40</f>
        <v>4093.3</v>
      </c>
    </row>
    <row r="40" spans="1:4" ht="24" customHeight="1">
      <c r="A40" s="16" t="s">
        <v>250</v>
      </c>
      <c r="B40" s="11" t="s">
        <v>576</v>
      </c>
      <c r="C40" s="12"/>
      <c r="D40" s="13">
        <f>SUM(D41:D42)</f>
        <v>4093.3</v>
      </c>
    </row>
    <row r="41" spans="1:4" ht="13.5" customHeight="1">
      <c r="A41" s="16" t="s">
        <v>203</v>
      </c>
      <c r="B41" s="11"/>
      <c r="C41" s="12" t="s">
        <v>233</v>
      </c>
      <c r="D41" s="13">
        <v>415</v>
      </c>
    </row>
    <row r="42" spans="1:4" ht="13.5" customHeight="1">
      <c r="A42" s="16" t="s">
        <v>192</v>
      </c>
      <c r="B42" s="11"/>
      <c r="C42" s="12">
        <v>610</v>
      </c>
      <c r="D42" s="13">
        <v>3678.3</v>
      </c>
    </row>
    <row r="43" spans="1:4" ht="26.25" customHeight="1">
      <c r="A43" s="17" t="s">
        <v>281</v>
      </c>
      <c r="B43" s="9" t="s">
        <v>515</v>
      </c>
      <c r="C43" s="9"/>
      <c r="D43" s="18">
        <f>D44+D48+D52</f>
        <v>18206.4</v>
      </c>
    </row>
    <row r="44" spans="1:4" ht="12.75">
      <c r="A44" s="16" t="s">
        <v>499</v>
      </c>
      <c r="B44" s="11" t="s">
        <v>500</v>
      </c>
      <c r="C44" s="12"/>
      <c r="D44" s="13">
        <f>D45</f>
        <v>1728.4</v>
      </c>
    </row>
    <row r="45" spans="1:4" ht="36" customHeight="1">
      <c r="A45" s="16" t="s">
        <v>501</v>
      </c>
      <c r="B45" s="11" t="s">
        <v>502</v>
      </c>
      <c r="C45" s="12"/>
      <c r="D45" s="13">
        <f>D46</f>
        <v>1728.4</v>
      </c>
    </row>
    <row r="46" spans="1:4" ht="14.25" customHeight="1">
      <c r="A46" s="16" t="s">
        <v>251</v>
      </c>
      <c r="B46" s="11" t="s">
        <v>503</v>
      </c>
      <c r="C46" s="12"/>
      <c r="D46" s="13">
        <f>D47</f>
        <v>1728.4</v>
      </c>
    </row>
    <row r="47" spans="1:4" ht="15.75" customHeight="1">
      <c r="A47" s="16" t="s">
        <v>192</v>
      </c>
      <c r="B47" s="11"/>
      <c r="C47" s="12">
        <v>610</v>
      </c>
      <c r="D47" s="13">
        <v>1728.4</v>
      </c>
    </row>
    <row r="48" spans="1:4" ht="22.5">
      <c r="A48" s="16" t="s">
        <v>504</v>
      </c>
      <c r="B48" s="11" t="s">
        <v>505</v>
      </c>
      <c r="C48" s="12"/>
      <c r="D48" s="13">
        <f>D49</f>
        <v>2570</v>
      </c>
    </row>
    <row r="49" spans="1:4" ht="22.5">
      <c r="A49" s="16" t="s">
        <v>506</v>
      </c>
      <c r="B49" s="11" t="s">
        <v>507</v>
      </c>
      <c r="C49" s="12"/>
      <c r="D49" s="13">
        <f>D50</f>
        <v>2570</v>
      </c>
    </row>
    <row r="50" spans="1:4" ht="22.5">
      <c r="A50" s="16" t="s">
        <v>252</v>
      </c>
      <c r="B50" s="11" t="s">
        <v>508</v>
      </c>
      <c r="C50" s="12"/>
      <c r="D50" s="13">
        <f>D51</f>
        <v>2570</v>
      </c>
    </row>
    <row r="51" spans="1:4" ht="14.25" customHeight="1">
      <c r="A51" s="16" t="s">
        <v>192</v>
      </c>
      <c r="B51" s="11"/>
      <c r="C51" s="12">
        <v>610</v>
      </c>
      <c r="D51" s="13">
        <v>2570</v>
      </c>
    </row>
    <row r="52" spans="1:4" ht="15" customHeight="1">
      <c r="A52" s="16" t="s">
        <v>509</v>
      </c>
      <c r="B52" s="11" t="s">
        <v>510</v>
      </c>
      <c r="C52" s="12"/>
      <c r="D52" s="13">
        <f>D53</f>
        <v>13908</v>
      </c>
    </row>
    <row r="53" spans="1:4" ht="22.5" customHeight="1">
      <c r="A53" s="16" t="s">
        <v>511</v>
      </c>
      <c r="B53" s="11" t="s">
        <v>512</v>
      </c>
      <c r="C53" s="12"/>
      <c r="D53" s="13">
        <f>D54</f>
        <v>13908</v>
      </c>
    </row>
    <row r="54" spans="1:4" ht="14.25" customHeight="1">
      <c r="A54" s="16" t="s">
        <v>191</v>
      </c>
      <c r="B54" s="11" t="s">
        <v>513</v>
      </c>
      <c r="C54" s="12"/>
      <c r="D54" s="13">
        <f>D55</f>
        <v>13908</v>
      </c>
    </row>
    <row r="55" spans="1:4" ht="13.5" customHeight="1">
      <c r="A55" s="16" t="s">
        <v>192</v>
      </c>
      <c r="B55" s="11"/>
      <c r="C55" s="12">
        <v>610</v>
      </c>
      <c r="D55" s="13">
        <v>13908</v>
      </c>
    </row>
    <row r="56" spans="1:4" ht="38.25">
      <c r="A56" s="17" t="s">
        <v>578</v>
      </c>
      <c r="B56" s="9" t="s">
        <v>514</v>
      </c>
      <c r="C56" s="9"/>
      <c r="D56" s="18">
        <f>D57</f>
        <v>1000</v>
      </c>
    </row>
    <row r="57" spans="1:4" ht="22.5">
      <c r="A57" s="16" t="s">
        <v>516</v>
      </c>
      <c r="B57" s="11" t="s">
        <v>517</v>
      </c>
      <c r="C57" s="12"/>
      <c r="D57" s="13">
        <f>D58</f>
        <v>1000</v>
      </c>
    </row>
    <row r="58" spans="1:4" ht="26.25" customHeight="1">
      <c r="A58" s="19" t="s">
        <v>133</v>
      </c>
      <c r="B58" s="11" t="s">
        <v>134</v>
      </c>
      <c r="C58" s="12"/>
      <c r="D58" s="13">
        <f>D59</f>
        <v>1000</v>
      </c>
    </row>
    <row r="59" spans="1:4" ht="24" customHeight="1">
      <c r="A59" s="16" t="s">
        <v>294</v>
      </c>
      <c r="B59" s="11"/>
      <c r="C59" s="12" t="s">
        <v>295</v>
      </c>
      <c r="D59" s="13">
        <v>1000</v>
      </c>
    </row>
    <row r="60" spans="1:4" ht="38.25">
      <c r="A60" s="17" t="s">
        <v>228</v>
      </c>
      <c r="B60" s="9" t="s">
        <v>518</v>
      </c>
      <c r="C60" s="9"/>
      <c r="D60" s="18">
        <f>D61+D74+D78</f>
        <v>526358.9</v>
      </c>
    </row>
    <row r="61" spans="1:4" ht="15" customHeight="1">
      <c r="A61" s="16" t="s">
        <v>229</v>
      </c>
      <c r="B61" s="11" t="s">
        <v>522</v>
      </c>
      <c r="C61" s="12"/>
      <c r="D61" s="13">
        <f>D62+D68+D71</f>
        <v>28982.7</v>
      </c>
    </row>
    <row r="62" spans="1:4" ht="25.5" customHeight="1">
      <c r="A62" s="16" t="s">
        <v>519</v>
      </c>
      <c r="B62" s="11" t="s">
        <v>523</v>
      </c>
      <c r="C62" s="12"/>
      <c r="D62" s="13">
        <f>D63</f>
        <v>4639.8</v>
      </c>
    </row>
    <row r="63" spans="1:4" ht="15.75" customHeight="1">
      <c r="A63" s="16" t="s">
        <v>231</v>
      </c>
      <c r="B63" s="11" t="s">
        <v>524</v>
      </c>
      <c r="C63" s="12"/>
      <c r="D63" s="13">
        <f>SUM(D64:D67)</f>
        <v>4639.8</v>
      </c>
    </row>
    <row r="64" spans="1:4" ht="15" customHeight="1">
      <c r="A64" s="16" t="s">
        <v>203</v>
      </c>
      <c r="B64" s="11"/>
      <c r="C64" s="12" t="s">
        <v>233</v>
      </c>
      <c r="D64" s="13">
        <v>339</v>
      </c>
    </row>
    <row r="65" spans="1:4" ht="15" customHeight="1">
      <c r="A65" s="16" t="s">
        <v>361</v>
      </c>
      <c r="B65" s="11"/>
      <c r="C65" s="12">
        <v>350</v>
      </c>
      <c r="D65" s="13">
        <v>111</v>
      </c>
    </row>
    <row r="66" spans="1:4" ht="14.25" customHeight="1">
      <c r="A66" s="16" t="s">
        <v>192</v>
      </c>
      <c r="B66" s="11"/>
      <c r="C66" s="12">
        <v>610</v>
      </c>
      <c r="D66" s="13">
        <v>4024.8</v>
      </c>
    </row>
    <row r="67" spans="1:4" ht="15.75" customHeight="1">
      <c r="A67" s="16" t="s">
        <v>230</v>
      </c>
      <c r="B67" s="11"/>
      <c r="C67" s="12">
        <v>620</v>
      </c>
      <c r="D67" s="13">
        <v>165</v>
      </c>
    </row>
    <row r="68" spans="1:4" ht="33.75">
      <c r="A68" s="16" t="s">
        <v>520</v>
      </c>
      <c r="B68" s="11" t="s">
        <v>525</v>
      </c>
      <c r="C68" s="12"/>
      <c r="D68" s="13">
        <f>D69</f>
        <v>4790</v>
      </c>
    </row>
    <row r="69" spans="1:4" ht="14.25" customHeight="1">
      <c r="A69" s="16" t="s">
        <v>191</v>
      </c>
      <c r="B69" s="11" t="s">
        <v>526</v>
      </c>
      <c r="C69" s="12"/>
      <c r="D69" s="13">
        <f>D70</f>
        <v>4790</v>
      </c>
    </row>
    <row r="70" spans="1:4" ht="16.5" customHeight="1">
      <c r="A70" s="16" t="s">
        <v>192</v>
      </c>
      <c r="B70" s="11"/>
      <c r="C70" s="12" t="s">
        <v>209</v>
      </c>
      <c r="D70" s="13">
        <v>4790</v>
      </c>
    </row>
    <row r="71" spans="1:4" ht="24" customHeight="1">
      <c r="A71" s="16" t="s">
        <v>521</v>
      </c>
      <c r="B71" s="11" t="s">
        <v>527</v>
      </c>
      <c r="C71" s="12"/>
      <c r="D71" s="13">
        <f>D72</f>
        <v>19552.9</v>
      </c>
    </row>
    <row r="72" spans="1:4" ht="15.75" customHeight="1">
      <c r="A72" s="16" t="s">
        <v>191</v>
      </c>
      <c r="B72" s="11" t="s">
        <v>528</v>
      </c>
      <c r="C72" s="12"/>
      <c r="D72" s="13">
        <f>D73</f>
        <v>19552.9</v>
      </c>
    </row>
    <row r="73" spans="1:4" ht="15.75" customHeight="1">
      <c r="A73" s="16" t="s">
        <v>230</v>
      </c>
      <c r="B73" s="11"/>
      <c r="C73" s="12" t="s">
        <v>210</v>
      </c>
      <c r="D73" s="13">
        <v>19552.9</v>
      </c>
    </row>
    <row r="74" spans="1:4" ht="22.5" customHeight="1">
      <c r="A74" s="16" t="s">
        <v>234</v>
      </c>
      <c r="B74" s="11" t="s">
        <v>557</v>
      </c>
      <c r="C74" s="12"/>
      <c r="D74" s="13">
        <f>D75</f>
        <v>130737.2</v>
      </c>
    </row>
    <row r="75" spans="1:4" ht="36" customHeight="1">
      <c r="A75" s="16" t="s">
        <v>556</v>
      </c>
      <c r="B75" s="11" t="s">
        <v>558</v>
      </c>
      <c r="C75" s="12"/>
      <c r="D75" s="13">
        <f>D76</f>
        <v>130737.2</v>
      </c>
    </row>
    <row r="76" spans="1:4" ht="15" customHeight="1">
      <c r="A76" s="16" t="s">
        <v>191</v>
      </c>
      <c r="B76" s="11" t="s">
        <v>559</v>
      </c>
      <c r="C76" s="12"/>
      <c r="D76" s="13">
        <f>D77</f>
        <v>130737.2</v>
      </c>
    </row>
    <row r="77" spans="1:4" ht="16.5" customHeight="1">
      <c r="A77" s="16" t="s">
        <v>235</v>
      </c>
      <c r="B77" s="11"/>
      <c r="C77" s="12" t="s">
        <v>209</v>
      </c>
      <c r="D77" s="13">
        <v>130737.2</v>
      </c>
    </row>
    <row r="78" spans="1:4" ht="15.75" customHeight="1">
      <c r="A78" s="16" t="s">
        <v>579</v>
      </c>
      <c r="B78" s="11" t="s">
        <v>553</v>
      </c>
      <c r="C78" s="12"/>
      <c r="D78" s="13">
        <f>D79+D86</f>
        <v>366639.00000000006</v>
      </c>
    </row>
    <row r="79" spans="1:4" ht="28.5" customHeight="1">
      <c r="A79" s="16" t="s">
        <v>580</v>
      </c>
      <c r="B79" s="11" t="s">
        <v>554</v>
      </c>
      <c r="C79" s="12"/>
      <c r="D79" s="13">
        <f>D80+D82+D84</f>
        <v>349319.10000000003</v>
      </c>
    </row>
    <row r="80" spans="1:4" ht="45.75" customHeight="1">
      <c r="A80" s="16" t="s">
        <v>243</v>
      </c>
      <c r="B80" s="11" t="s">
        <v>244</v>
      </c>
      <c r="C80" s="12"/>
      <c r="D80" s="13">
        <f>D81</f>
        <v>69843.2</v>
      </c>
    </row>
    <row r="81" spans="1:4" ht="24" customHeight="1">
      <c r="A81" s="16" t="s">
        <v>200</v>
      </c>
      <c r="B81" s="11"/>
      <c r="C81" s="12" t="s">
        <v>212</v>
      </c>
      <c r="D81" s="13">
        <v>69843.2</v>
      </c>
    </row>
    <row r="82" spans="1:4" ht="34.5" customHeight="1">
      <c r="A82" s="16" t="s">
        <v>552</v>
      </c>
      <c r="B82" s="11" t="s">
        <v>555</v>
      </c>
      <c r="C82" s="12"/>
      <c r="D82" s="13">
        <f>D83</f>
        <v>279372</v>
      </c>
    </row>
    <row r="83" spans="1:4" ht="23.25" customHeight="1">
      <c r="A83" s="23" t="s">
        <v>200</v>
      </c>
      <c r="B83" s="24"/>
      <c r="C83" s="25" t="s">
        <v>212</v>
      </c>
      <c r="D83" s="43">
        <v>279372</v>
      </c>
    </row>
    <row r="84" spans="1:4" ht="23.25" customHeight="1">
      <c r="A84" s="53" t="s">
        <v>359</v>
      </c>
      <c r="B84" s="54" t="s">
        <v>360</v>
      </c>
      <c r="C84" s="26"/>
      <c r="D84" s="13">
        <f>+D85</f>
        <v>103.9</v>
      </c>
    </row>
    <row r="85" spans="1:4" ht="23.25" customHeight="1">
      <c r="A85" s="55" t="s">
        <v>449</v>
      </c>
      <c r="B85" s="26"/>
      <c r="C85" s="26">
        <v>410</v>
      </c>
      <c r="D85" s="13">
        <v>103.9</v>
      </c>
    </row>
    <row r="86" spans="1:4" ht="23.25" customHeight="1">
      <c r="A86" s="56" t="s">
        <v>337</v>
      </c>
      <c r="B86" s="54" t="s">
        <v>343</v>
      </c>
      <c r="C86" s="26"/>
      <c r="D86" s="13">
        <f>D87+D89+D91+D93+D95</f>
        <v>17319.9</v>
      </c>
    </row>
    <row r="87" spans="1:4" ht="23.25" customHeight="1">
      <c r="A87" s="57" t="s">
        <v>338</v>
      </c>
      <c r="B87" s="58" t="s">
        <v>344</v>
      </c>
      <c r="C87" s="26"/>
      <c r="D87" s="13">
        <f>D88</f>
        <v>991.5</v>
      </c>
    </row>
    <row r="88" spans="1:4" ht="23.25" customHeight="1">
      <c r="A88" s="57" t="s">
        <v>200</v>
      </c>
      <c r="B88" s="58"/>
      <c r="C88" s="26">
        <v>240</v>
      </c>
      <c r="D88" s="13">
        <v>991.5</v>
      </c>
    </row>
    <row r="89" spans="1:4" ht="23.25" customHeight="1">
      <c r="A89" s="56" t="s">
        <v>339</v>
      </c>
      <c r="B89" s="58" t="s">
        <v>345</v>
      </c>
      <c r="C89" s="26"/>
      <c r="D89" s="13">
        <f>D90</f>
        <v>78.4</v>
      </c>
    </row>
    <row r="90" spans="1:4" ht="23.25" customHeight="1">
      <c r="A90" s="57" t="s">
        <v>200</v>
      </c>
      <c r="B90" s="58"/>
      <c r="C90" s="26">
        <v>240</v>
      </c>
      <c r="D90" s="13">
        <v>78.4</v>
      </c>
    </row>
    <row r="91" spans="1:4" ht="23.25" customHeight="1">
      <c r="A91" s="56" t="s">
        <v>340</v>
      </c>
      <c r="B91" s="54" t="s">
        <v>346</v>
      </c>
      <c r="C91" s="26"/>
      <c r="D91" s="13">
        <f>D92</f>
        <v>210.6</v>
      </c>
    </row>
    <row r="92" spans="1:4" ht="23.25" customHeight="1">
      <c r="A92" s="57" t="s">
        <v>200</v>
      </c>
      <c r="B92" s="58"/>
      <c r="C92" s="26">
        <v>240</v>
      </c>
      <c r="D92" s="13">
        <v>210.6</v>
      </c>
    </row>
    <row r="93" spans="1:4" ht="23.25" customHeight="1">
      <c r="A93" s="56" t="s">
        <v>341</v>
      </c>
      <c r="B93" s="58" t="s">
        <v>347</v>
      </c>
      <c r="C93" s="26"/>
      <c r="D93" s="13">
        <f>D94</f>
        <v>39.4</v>
      </c>
    </row>
    <row r="94" spans="1:4" ht="23.25" customHeight="1">
      <c r="A94" s="56" t="s">
        <v>200</v>
      </c>
      <c r="B94" s="58"/>
      <c r="C94" s="26">
        <v>240</v>
      </c>
      <c r="D94" s="13">
        <v>39.4</v>
      </c>
    </row>
    <row r="95" spans="1:4" ht="23.25" customHeight="1">
      <c r="A95" s="56" t="s">
        <v>342</v>
      </c>
      <c r="B95" s="58" t="s">
        <v>348</v>
      </c>
      <c r="C95" s="26"/>
      <c r="D95" s="13">
        <f>D96</f>
        <v>16000</v>
      </c>
    </row>
    <row r="96" spans="1:4" ht="23.25" customHeight="1">
      <c r="A96" s="56" t="s">
        <v>200</v>
      </c>
      <c r="B96" s="26"/>
      <c r="C96" s="26">
        <v>240</v>
      </c>
      <c r="D96" s="13">
        <v>16000</v>
      </c>
    </row>
    <row r="97" spans="1:4" ht="25.5">
      <c r="A97" s="17" t="s">
        <v>188</v>
      </c>
      <c r="B97" s="9" t="s">
        <v>307</v>
      </c>
      <c r="C97" s="9"/>
      <c r="D97" s="18">
        <f>D98+D132+D184+D209</f>
        <v>1983166.0000000002</v>
      </c>
    </row>
    <row r="98" spans="1:4" ht="12.75">
      <c r="A98" s="16" t="s">
        <v>189</v>
      </c>
      <c r="B98" s="11" t="s">
        <v>308</v>
      </c>
      <c r="C98" s="12"/>
      <c r="D98" s="13">
        <f>D99+D105+D121</f>
        <v>751257.2</v>
      </c>
    </row>
    <row r="99" spans="1:4" ht="35.25" customHeight="1">
      <c r="A99" s="16" t="s">
        <v>309</v>
      </c>
      <c r="B99" s="11" t="s">
        <v>310</v>
      </c>
      <c r="C99" s="12"/>
      <c r="D99" s="13">
        <f>D100+D103</f>
        <v>7756.1</v>
      </c>
    </row>
    <row r="100" spans="1:4" ht="15.75" customHeight="1">
      <c r="A100" s="16" t="s">
        <v>191</v>
      </c>
      <c r="B100" s="11" t="s">
        <v>311</v>
      </c>
      <c r="C100" s="12"/>
      <c r="D100" s="13">
        <f>D101+D102</f>
        <v>6950</v>
      </c>
    </row>
    <row r="101" spans="1:4" ht="14.25" customHeight="1">
      <c r="A101" s="16" t="s">
        <v>192</v>
      </c>
      <c r="B101" s="11"/>
      <c r="C101" s="12">
        <v>610</v>
      </c>
      <c r="D101" s="13">
        <v>6850</v>
      </c>
    </row>
    <row r="102" spans="1:4" ht="12.75">
      <c r="A102" s="16" t="s">
        <v>193</v>
      </c>
      <c r="B102" s="11"/>
      <c r="C102" s="12">
        <v>620</v>
      </c>
      <c r="D102" s="13">
        <v>100</v>
      </c>
    </row>
    <row r="103" spans="1:4" ht="33.75">
      <c r="A103" s="20" t="s">
        <v>322</v>
      </c>
      <c r="B103" s="22" t="s">
        <v>323</v>
      </c>
      <c r="C103" s="12"/>
      <c r="D103" s="13">
        <f>D104</f>
        <v>806.1</v>
      </c>
    </row>
    <row r="104" spans="1:4" ht="22.5">
      <c r="A104" s="20" t="s">
        <v>324</v>
      </c>
      <c r="B104" s="11"/>
      <c r="C104" s="12">
        <v>410</v>
      </c>
      <c r="D104" s="13">
        <v>806.1</v>
      </c>
    </row>
    <row r="105" spans="1:4" ht="24" customHeight="1">
      <c r="A105" s="16" t="s">
        <v>312</v>
      </c>
      <c r="B105" s="11" t="s">
        <v>313</v>
      </c>
      <c r="C105" s="12"/>
      <c r="D105" s="13">
        <f>D106+D109+D112+D115+D117</f>
        <v>741792.1</v>
      </c>
    </row>
    <row r="106" spans="1:4" ht="16.5" customHeight="1">
      <c r="A106" s="16" t="s">
        <v>191</v>
      </c>
      <c r="B106" s="11" t="s">
        <v>320</v>
      </c>
      <c r="C106" s="12"/>
      <c r="D106" s="13">
        <f>D107+D108</f>
        <v>124394.7</v>
      </c>
    </row>
    <row r="107" spans="1:4" ht="16.5" customHeight="1">
      <c r="A107" s="16" t="s">
        <v>192</v>
      </c>
      <c r="B107" s="11"/>
      <c r="C107" s="12">
        <v>610</v>
      </c>
      <c r="D107" s="13">
        <v>121139.2</v>
      </c>
    </row>
    <row r="108" spans="1:4" ht="14.25" customHeight="1">
      <c r="A108" s="16" t="s">
        <v>193</v>
      </c>
      <c r="B108" s="11"/>
      <c r="C108" s="12">
        <v>620</v>
      </c>
      <c r="D108" s="13">
        <v>3255.5</v>
      </c>
    </row>
    <row r="109" spans="1:4" ht="15.75" customHeight="1">
      <c r="A109" s="16" t="s">
        <v>304</v>
      </c>
      <c r="B109" s="11" t="s">
        <v>321</v>
      </c>
      <c r="C109" s="12"/>
      <c r="D109" s="13">
        <f>D110+D111</f>
        <v>48311.4</v>
      </c>
    </row>
    <row r="110" spans="1:4" ht="15.75" customHeight="1">
      <c r="A110" s="16" t="s">
        <v>192</v>
      </c>
      <c r="B110" s="11"/>
      <c r="C110" s="12">
        <v>610</v>
      </c>
      <c r="D110" s="13">
        <v>46744.4</v>
      </c>
    </row>
    <row r="111" spans="1:4" ht="14.25" customHeight="1">
      <c r="A111" s="16" t="s">
        <v>193</v>
      </c>
      <c r="B111" s="11"/>
      <c r="C111" s="12">
        <v>620</v>
      </c>
      <c r="D111" s="13">
        <v>1567</v>
      </c>
    </row>
    <row r="112" spans="1:4" ht="70.5" customHeight="1">
      <c r="A112" s="20" t="s">
        <v>316</v>
      </c>
      <c r="B112" s="11" t="s">
        <v>317</v>
      </c>
      <c r="C112" s="12"/>
      <c r="D112" s="13">
        <f>D113+D114</f>
        <v>524043</v>
      </c>
    </row>
    <row r="113" spans="1:4" ht="14.25" customHeight="1">
      <c r="A113" s="16" t="s">
        <v>192</v>
      </c>
      <c r="B113" s="11"/>
      <c r="C113" s="12">
        <v>610</v>
      </c>
      <c r="D113" s="13">
        <v>506734.7</v>
      </c>
    </row>
    <row r="114" spans="1:4" ht="15" customHeight="1">
      <c r="A114" s="16" t="s">
        <v>193</v>
      </c>
      <c r="B114" s="11"/>
      <c r="C114" s="12">
        <v>620</v>
      </c>
      <c r="D114" s="13">
        <v>17308.3</v>
      </c>
    </row>
    <row r="115" spans="1:4" ht="59.25" customHeight="1">
      <c r="A115" s="20" t="s">
        <v>318</v>
      </c>
      <c r="B115" s="11" t="s">
        <v>319</v>
      </c>
      <c r="C115" s="12"/>
      <c r="D115" s="13">
        <f>D116</f>
        <v>1372</v>
      </c>
    </row>
    <row r="116" spans="1:4" ht="22.5">
      <c r="A116" s="16" t="s">
        <v>190</v>
      </c>
      <c r="B116" s="11"/>
      <c r="C116" s="12" t="s">
        <v>208</v>
      </c>
      <c r="D116" s="13">
        <v>1372</v>
      </c>
    </row>
    <row r="117" spans="1:4" ht="36" customHeight="1">
      <c r="A117" s="16" t="s">
        <v>227</v>
      </c>
      <c r="B117" s="11" t="s">
        <v>436</v>
      </c>
      <c r="C117" s="12"/>
      <c r="D117" s="13">
        <f>D118+D119+D120</f>
        <v>43671</v>
      </c>
    </row>
    <row r="118" spans="1:4" ht="26.25" customHeight="1">
      <c r="A118" s="16" t="s">
        <v>200</v>
      </c>
      <c r="B118" s="11"/>
      <c r="C118" s="12">
        <v>240</v>
      </c>
      <c r="D118" s="13">
        <v>814</v>
      </c>
    </row>
    <row r="119" spans="1:4" ht="15.75" customHeight="1">
      <c r="A119" s="16" t="s">
        <v>218</v>
      </c>
      <c r="B119" s="11"/>
      <c r="C119" s="12" t="s">
        <v>219</v>
      </c>
      <c r="D119" s="13">
        <v>40692</v>
      </c>
    </row>
    <row r="120" spans="1:4" ht="12.75">
      <c r="A120" s="16" t="s">
        <v>192</v>
      </c>
      <c r="B120" s="11"/>
      <c r="C120" s="12">
        <v>610</v>
      </c>
      <c r="D120" s="13">
        <v>2165</v>
      </c>
    </row>
    <row r="121" spans="1:4" ht="22.5">
      <c r="A121" s="16" t="s">
        <v>362</v>
      </c>
      <c r="B121" s="11" t="s">
        <v>363</v>
      </c>
      <c r="C121" s="12"/>
      <c r="D121" s="13">
        <f>D124+D130+D128+D126+D122</f>
        <v>1709</v>
      </c>
    </row>
    <row r="122" spans="1:4" ht="12.75">
      <c r="A122" s="16" t="s">
        <v>202</v>
      </c>
      <c r="B122" s="11" t="s">
        <v>437</v>
      </c>
      <c r="C122" s="12"/>
      <c r="D122" s="13">
        <f>D123</f>
        <v>80</v>
      </c>
    </row>
    <row r="123" spans="1:4" ht="22.5">
      <c r="A123" s="16" t="s">
        <v>200</v>
      </c>
      <c r="B123" s="11"/>
      <c r="C123" s="12" t="s">
        <v>438</v>
      </c>
      <c r="D123" s="13">
        <v>80</v>
      </c>
    </row>
    <row r="124" spans="1:4" ht="45">
      <c r="A124" s="20" t="s">
        <v>245</v>
      </c>
      <c r="B124" s="11" t="s">
        <v>246</v>
      </c>
      <c r="C124" s="12"/>
      <c r="D124" s="13">
        <f>D125</f>
        <v>82</v>
      </c>
    </row>
    <row r="125" spans="1:4" ht="22.5">
      <c r="A125" s="16" t="s">
        <v>190</v>
      </c>
      <c r="B125" s="11"/>
      <c r="C125" s="12">
        <v>630</v>
      </c>
      <c r="D125" s="13">
        <v>82</v>
      </c>
    </row>
    <row r="126" spans="1:4" ht="12.75">
      <c r="A126" s="16" t="s">
        <v>201</v>
      </c>
      <c r="B126" s="11" t="s">
        <v>417</v>
      </c>
      <c r="C126" s="12"/>
      <c r="D126" s="13">
        <f>D127</f>
        <v>100</v>
      </c>
    </row>
    <row r="127" spans="1:4" ht="12.75">
      <c r="A127" s="16" t="s">
        <v>192</v>
      </c>
      <c r="B127" s="11"/>
      <c r="C127" s="12">
        <v>610</v>
      </c>
      <c r="D127" s="13">
        <v>100</v>
      </c>
    </row>
    <row r="128" spans="1:4" ht="33.75">
      <c r="A128" s="16" t="s">
        <v>194</v>
      </c>
      <c r="B128" s="11" t="s">
        <v>369</v>
      </c>
      <c r="C128" s="12"/>
      <c r="D128" s="13">
        <f>D129</f>
        <v>150</v>
      </c>
    </row>
    <row r="129" spans="1:4" ht="12.75">
      <c r="A129" s="16" t="s">
        <v>192</v>
      </c>
      <c r="B129" s="11"/>
      <c r="C129" s="12">
        <v>610</v>
      </c>
      <c r="D129" s="13">
        <v>150</v>
      </c>
    </row>
    <row r="130" spans="1:4" ht="39" customHeight="1">
      <c r="A130" s="16" t="s">
        <v>367</v>
      </c>
      <c r="B130" s="11" t="s">
        <v>368</v>
      </c>
      <c r="C130" s="12"/>
      <c r="D130" s="13">
        <f>D131</f>
        <v>1297</v>
      </c>
    </row>
    <row r="131" spans="1:4" ht="22.5">
      <c r="A131" s="16" t="s">
        <v>190</v>
      </c>
      <c r="B131" s="11"/>
      <c r="C131" s="12">
        <v>630</v>
      </c>
      <c r="D131" s="13">
        <v>1297</v>
      </c>
    </row>
    <row r="132" spans="1:4" ht="12.75">
      <c r="A132" s="16" t="s">
        <v>196</v>
      </c>
      <c r="B132" s="11" t="s">
        <v>370</v>
      </c>
      <c r="C132" s="12"/>
      <c r="D132" s="13">
        <f>D133+D151+D154+D160+D167+D172+D175+D180</f>
        <v>1077748.9000000001</v>
      </c>
    </row>
    <row r="133" spans="1:4" ht="24" customHeight="1">
      <c r="A133" s="16" t="s">
        <v>371</v>
      </c>
      <c r="B133" s="11" t="s">
        <v>372</v>
      </c>
      <c r="C133" s="12"/>
      <c r="D133" s="13">
        <f>D134+D140+D143+D146+D148+D137</f>
        <v>1018457.6</v>
      </c>
    </row>
    <row r="134" spans="1:4" ht="15" customHeight="1">
      <c r="A134" s="16" t="s">
        <v>191</v>
      </c>
      <c r="B134" s="11" t="s">
        <v>373</v>
      </c>
      <c r="C134" s="12"/>
      <c r="D134" s="13">
        <f>D135+D136</f>
        <v>137292.1</v>
      </c>
    </row>
    <row r="135" spans="1:4" ht="12.75">
      <c r="A135" s="16" t="s">
        <v>192</v>
      </c>
      <c r="B135" s="11"/>
      <c r="C135" s="12">
        <v>610</v>
      </c>
      <c r="D135" s="13">
        <v>133934.6</v>
      </c>
    </row>
    <row r="136" spans="1:4" ht="15" customHeight="1">
      <c r="A136" s="16" t="s">
        <v>193</v>
      </c>
      <c r="B136" s="11"/>
      <c r="C136" s="12">
        <v>620</v>
      </c>
      <c r="D136" s="13">
        <v>3357.5</v>
      </c>
    </row>
    <row r="137" spans="1:4" ht="36.75" customHeight="1">
      <c r="A137" s="16" t="s">
        <v>384</v>
      </c>
      <c r="B137" s="11" t="s">
        <v>385</v>
      </c>
      <c r="C137" s="12"/>
      <c r="D137" s="13">
        <f>D138+D139</f>
        <v>343.5</v>
      </c>
    </row>
    <row r="138" spans="1:4" ht="14.25" customHeight="1">
      <c r="A138" s="16" t="s">
        <v>192</v>
      </c>
      <c r="B138" s="11"/>
      <c r="C138" s="12">
        <v>610</v>
      </c>
      <c r="D138" s="13">
        <v>331</v>
      </c>
    </row>
    <row r="139" spans="1:4" ht="15" customHeight="1">
      <c r="A139" s="16" t="s">
        <v>193</v>
      </c>
      <c r="B139" s="11"/>
      <c r="C139" s="12">
        <v>620</v>
      </c>
      <c r="D139" s="13">
        <v>12.5</v>
      </c>
    </row>
    <row r="140" spans="1:4" ht="38.25" customHeight="1">
      <c r="A140" s="16" t="s">
        <v>595</v>
      </c>
      <c r="B140" s="11" t="s">
        <v>223</v>
      </c>
      <c r="C140" s="12"/>
      <c r="D140" s="13">
        <f>SUM(D141:D142)</f>
        <v>5077</v>
      </c>
    </row>
    <row r="141" spans="1:4" ht="15" customHeight="1">
      <c r="A141" s="16" t="s">
        <v>206</v>
      </c>
      <c r="B141" s="11"/>
      <c r="C141" s="12">
        <v>120</v>
      </c>
      <c r="D141" s="13">
        <v>4849.2</v>
      </c>
    </row>
    <row r="142" spans="1:4" ht="15" customHeight="1">
      <c r="A142" s="16" t="s">
        <v>200</v>
      </c>
      <c r="B142" s="11"/>
      <c r="C142" s="12">
        <v>240</v>
      </c>
      <c r="D142" s="13">
        <v>227.8</v>
      </c>
    </row>
    <row r="143" spans="1:4" ht="95.25" customHeight="1">
      <c r="A143" s="20" t="s">
        <v>378</v>
      </c>
      <c r="B143" s="11" t="s">
        <v>379</v>
      </c>
      <c r="C143" s="12"/>
      <c r="D143" s="13">
        <f>D144+D145</f>
        <v>855706</v>
      </c>
    </row>
    <row r="144" spans="1:4" ht="12.75">
      <c r="A144" s="16" t="s">
        <v>192</v>
      </c>
      <c r="B144" s="11"/>
      <c r="C144" s="12">
        <v>610</v>
      </c>
      <c r="D144" s="13">
        <v>806872</v>
      </c>
    </row>
    <row r="145" spans="1:4" ht="12.75">
      <c r="A145" s="16" t="s">
        <v>193</v>
      </c>
      <c r="B145" s="11"/>
      <c r="C145" s="12">
        <v>620</v>
      </c>
      <c r="D145" s="13">
        <v>48834</v>
      </c>
    </row>
    <row r="146" spans="1:4" ht="90">
      <c r="A146" s="20" t="s">
        <v>380</v>
      </c>
      <c r="B146" s="11" t="s">
        <v>381</v>
      </c>
      <c r="C146" s="12"/>
      <c r="D146" s="13">
        <f>D147</f>
        <v>11481</v>
      </c>
    </row>
    <row r="147" spans="1:4" ht="22.5">
      <c r="A147" s="16" t="s">
        <v>190</v>
      </c>
      <c r="B147" s="11"/>
      <c r="C147" s="12">
        <v>630</v>
      </c>
      <c r="D147" s="13">
        <v>11481</v>
      </c>
    </row>
    <row r="148" spans="1:4" ht="33.75">
      <c r="A148" s="16" t="s">
        <v>382</v>
      </c>
      <c r="B148" s="11" t="s">
        <v>383</v>
      </c>
      <c r="C148" s="12"/>
      <c r="D148" s="13">
        <f>D149+D150</f>
        <v>8558</v>
      </c>
    </row>
    <row r="149" spans="1:4" ht="12.75">
      <c r="A149" s="16" t="s">
        <v>192</v>
      </c>
      <c r="B149" s="11"/>
      <c r="C149" s="12">
        <v>610</v>
      </c>
      <c r="D149" s="13">
        <v>7995.5</v>
      </c>
    </row>
    <row r="150" spans="1:4" ht="12.75">
      <c r="A150" s="16" t="s">
        <v>193</v>
      </c>
      <c r="B150" s="11"/>
      <c r="C150" s="12">
        <v>620</v>
      </c>
      <c r="D150" s="13">
        <v>562.5</v>
      </c>
    </row>
    <row r="151" spans="1:4" ht="57" customHeight="1">
      <c r="A151" s="20" t="s">
        <v>386</v>
      </c>
      <c r="B151" s="11" t="s">
        <v>387</v>
      </c>
      <c r="C151" s="12"/>
      <c r="D151" s="13">
        <f>D152</f>
        <v>1710</v>
      </c>
    </row>
    <row r="152" spans="1:4" ht="45">
      <c r="A152" s="16" t="s">
        <v>197</v>
      </c>
      <c r="B152" s="11" t="s">
        <v>388</v>
      </c>
      <c r="C152" s="12"/>
      <c r="D152" s="13">
        <f>D153</f>
        <v>1710</v>
      </c>
    </row>
    <row r="153" spans="1:4" ht="12.75">
      <c r="A153" s="16" t="s">
        <v>192</v>
      </c>
      <c r="B153" s="11"/>
      <c r="C153" s="12">
        <v>610</v>
      </c>
      <c r="D153" s="13">
        <v>1710</v>
      </c>
    </row>
    <row r="154" spans="1:4" ht="27.75" customHeight="1">
      <c r="A154" s="16" t="s">
        <v>389</v>
      </c>
      <c r="B154" s="11" t="s">
        <v>390</v>
      </c>
      <c r="C154" s="12"/>
      <c r="D154" s="13">
        <f>D158+D155</f>
        <v>1000</v>
      </c>
    </row>
    <row r="155" spans="1:4" ht="17.25" customHeight="1">
      <c r="A155" s="21" t="s">
        <v>400</v>
      </c>
      <c r="B155" s="11" t="s">
        <v>399</v>
      </c>
      <c r="C155" s="12"/>
      <c r="D155" s="13">
        <f>D156+D157</f>
        <v>600</v>
      </c>
    </row>
    <row r="156" spans="1:4" ht="19.5" customHeight="1">
      <c r="A156" s="16" t="s">
        <v>192</v>
      </c>
      <c r="B156" s="11"/>
      <c r="C156" s="12">
        <v>610</v>
      </c>
      <c r="D156" s="13">
        <v>500</v>
      </c>
    </row>
    <row r="157" spans="1:4" ht="19.5" customHeight="1">
      <c r="A157" s="16" t="s">
        <v>193</v>
      </c>
      <c r="B157" s="11"/>
      <c r="C157" s="12">
        <v>620</v>
      </c>
      <c r="D157" s="13">
        <v>100</v>
      </c>
    </row>
    <row r="158" spans="1:4" ht="39" customHeight="1">
      <c r="A158" s="16" t="s">
        <v>398</v>
      </c>
      <c r="B158" s="11" t="s">
        <v>401</v>
      </c>
      <c r="C158" s="12"/>
      <c r="D158" s="13">
        <f>D159</f>
        <v>400</v>
      </c>
    </row>
    <row r="159" spans="1:4" ht="12.75">
      <c r="A159" s="16" t="s">
        <v>192</v>
      </c>
      <c r="B159" s="11"/>
      <c r="C159" s="12">
        <v>610</v>
      </c>
      <c r="D159" s="13">
        <v>400</v>
      </c>
    </row>
    <row r="160" spans="1:4" ht="22.5">
      <c r="A160" s="16" t="s">
        <v>402</v>
      </c>
      <c r="B160" s="11" t="s">
        <v>403</v>
      </c>
      <c r="C160" s="12"/>
      <c r="D160" s="13">
        <f>D161+D165</f>
        <v>41255</v>
      </c>
    </row>
    <row r="161" spans="1:4" ht="67.5">
      <c r="A161" s="20" t="s">
        <v>404</v>
      </c>
      <c r="B161" s="11" t="s">
        <v>405</v>
      </c>
      <c r="C161" s="12"/>
      <c r="D161" s="13">
        <f>D162+D163+D164</f>
        <v>41173</v>
      </c>
    </row>
    <row r="162" spans="1:4" ht="12.75">
      <c r="A162" s="16" t="s">
        <v>192</v>
      </c>
      <c r="B162" s="11"/>
      <c r="C162" s="12">
        <v>610</v>
      </c>
      <c r="D162" s="13">
        <v>38343</v>
      </c>
    </row>
    <row r="163" spans="1:4" ht="12.75">
      <c r="A163" s="16" t="s">
        <v>193</v>
      </c>
      <c r="B163" s="11"/>
      <c r="C163" s="12">
        <v>620</v>
      </c>
      <c r="D163" s="13">
        <v>1920</v>
      </c>
    </row>
    <row r="164" spans="1:4" ht="22.5">
      <c r="A164" s="16" t="s">
        <v>190</v>
      </c>
      <c r="B164" s="11"/>
      <c r="C164" s="12">
        <v>630</v>
      </c>
      <c r="D164" s="13">
        <v>910</v>
      </c>
    </row>
    <row r="165" spans="1:4" ht="33.75">
      <c r="A165" s="16" t="s">
        <v>406</v>
      </c>
      <c r="B165" s="11" t="s">
        <v>407</v>
      </c>
      <c r="C165" s="12"/>
      <c r="D165" s="13">
        <f>D166</f>
        <v>82</v>
      </c>
    </row>
    <row r="166" spans="1:4" ht="12.75">
      <c r="A166" s="16" t="s">
        <v>192</v>
      </c>
      <c r="B166" s="11"/>
      <c r="C166" s="12">
        <v>610</v>
      </c>
      <c r="D166" s="13">
        <v>82</v>
      </c>
    </row>
    <row r="167" spans="1:4" ht="22.5">
      <c r="A167" s="16" t="s">
        <v>408</v>
      </c>
      <c r="B167" s="11" t="s">
        <v>409</v>
      </c>
      <c r="C167" s="12"/>
      <c r="D167" s="13">
        <f>D170+D168</f>
        <v>4854</v>
      </c>
    </row>
    <row r="168" spans="1:4" ht="12.75">
      <c r="A168" s="16" t="s">
        <v>216</v>
      </c>
      <c r="B168" s="11" t="s">
        <v>480</v>
      </c>
      <c r="C168" s="12"/>
      <c r="D168" s="13">
        <f>D169</f>
        <v>1800</v>
      </c>
    </row>
    <row r="169" spans="1:4" ht="12.75">
      <c r="A169" s="16" t="s">
        <v>217</v>
      </c>
      <c r="B169" s="11"/>
      <c r="C169" s="12" t="s">
        <v>481</v>
      </c>
      <c r="D169" s="13">
        <v>1800</v>
      </c>
    </row>
    <row r="170" spans="1:4" ht="47.25" customHeight="1">
      <c r="A170" s="20" t="s">
        <v>220</v>
      </c>
      <c r="B170" s="11" t="s">
        <v>410</v>
      </c>
      <c r="C170" s="12"/>
      <c r="D170" s="13">
        <f>D171</f>
        <v>3054</v>
      </c>
    </row>
    <row r="171" spans="1:4" ht="12.75">
      <c r="A171" s="16" t="s">
        <v>192</v>
      </c>
      <c r="B171" s="11"/>
      <c r="C171" s="12">
        <v>610</v>
      </c>
      <c r="D171" s="13">
        <v>3054</v>
      </c>
    </row>
    <row r="172" spans="1:4" ht="23.25" customHeight="1">
      <c r="A172" s="16" t="s">
        <v>411</v>
      </c>
      <c r="B172" s="11" t="s">
        <v>412</v>
      </c>
      <c r="C172" s="12"/>
      <c r="D172" s="13">
        <f>D173</f>
        <v>9500</v>
      </c>
    </row>
    <row r="173" spans="1:4" ht="15" customHeight="1">
      <c r="A173" s="16" t="s">
        <v>191</v>
      </c>
      <c r="B173" s="11" t="s">
        <v>413</v>
      </c>
      <c r="C173" s="12"/>
      <c r="D173" s="13">
        <f>D174</f>
        <v>9500</v>
      </c>
    </row>
    <row r="174" spans="1:4" ht="14.25" customHeight="1">
      <c r="A174" s="16" t="s">
        <v>192</v>
      </c>
      <c r="B174" s="11"/>
      <c r="C174" s="12">
        <v>610</v>
      </c>
      <c r="D174" s="13">
        <v>9500</v>
      </c>
    </row>
    <row r="175" spans="1:4" ht="33.75">
      <c r="A175" s="16" t="s">
        <v>424</v>
      </c>
      <c r="B175" s="11" t="s">
        <v>429</v>
      </c>
      <c r="C175" s="12"/>
      <c r="D175" s="13">
        <f>D178+D176</f>
        <v>460</v>
      </c>
    </row>
    <row r="176" spans="1:4" ht="12.75">
      <c r="A176" s="16" t="s">
        <v>202</v>
      </c>
      <c r="B176" s="11" t="s">
        <v>439</v>
      </c>
      <c r="C176" s="12"/>
      <c r="D176" s="13">
        <f>D177</f>
        <v>310</v>
      </c>
    </row>
    <row r="177" spans="1:4" ht="22.5">
      <c r="A177" s="16" t="s">
        <v>200</v>
      </c>
      <c r="B177" s="11"/>
      <c r="C177" s="12" t="s">
        <v>212</v>
      </c>
      <c r="D177" s="13">
        <v>310</v>
      </c>
    </row>
    <row r="178" spans="1:4" ht="12.75">
      <c r="A178" s="16" t="s">
        <v>201</v>
      </c>
      <c r="B178" s="11" t="s">
        <v>430</v>
      </c>
      <c r="C178" s="12"/>
      <c r="D178" s="13">
        <f>D179</f>
        <v>150</v>
      </c>
    </row>
    <row r="179" spans="1:4" ht="12.75">
      <c r="A179" s="16" t="s">
        <v>192</v>
      </c>
      <c r="B179" s="11"/>
      <c r="C179" s="12">
        <v>610</v>
      </c>
      <c r="D179" s="13">
        <v>150</v>
      </c>
    </row>
    <row r="180" spans="1:4" ht="22.5">
      <c r="A180" s="16" t="s">
        <v>440</v>
      </c>
      <c r="B180" s="11" t="s">
        <v>441</v>
      </c>
      <c r="C180" s="12"/>
      <c r="D180" s="13">
        <f>D181</f>
        <v>512.3</v>
      </c>
    </row>
    <row r="181" spans="1:4" ht="12.75">
      <c r="A181" s="16" t="s">
        <v>202</v>
      </c>
      <c r="B181" s="11" t="s">
        <v>442</v>
      </c>
      <c r="C181" s="12"/>
      <c r="D181" s="13">
        <f>D182+D183</f>
        <v>512.3</v>
      </c>
    </row>
    <row r="182" spans="1:4" ht="22.5">
      <c r="A182" s="16" t="s">
        <v>200</v>
      </c>
      <c r="B182" s="11"/>
      <c r="C182" s="12" t="s">
        <v>212</v>
      </c>
      <c r="D182" s="13">
        <v>392.3</v>
      </c>
    </row>
    <row r="183" spans="1:4" ht="12.75">
      <c r="A183" s="16" t="s">
        <v>203</v>
      </c>
      <c r="B183" s="11"/>
      <c r="C183" s="12" t="s">
        <v>233</v>
      </c>
      <c r="D183" s="13">
        <v>120</v>
      </c>
    </row>
    <row r="184" spans="1:4" ht="22.5">
      <c r="A184" s="16" t="s">
        <v>198</v>
      </c>
      <c r="B184" s="11" t="s">
        <v>414</v>
      </c>
      <c r="C184" s="12"/>
      <c r="D184" s="13">
        <f>D185+D189+D192+D197+D200</f>
        <v>73908.1</v>
      </c>
    </row>
    <row r="185" spans="1:4" ht="24.75" customHeight="1">
      <c r="A185" s="16" t="s">
        <v>487</v>
      </c>
      <c r="B185" s="11" t="s">
        <v>415</v>
      </c>
      <c r="C185" s="12"/>
      <c r="D185" s="13">
        <f>D186</f>
        <v>62361.100000000006</v>
      </c>
    </row>
    <row r="186" spans="1:4" ht="16.5" customHeight="1">
      <c r="A186" s="16" t="s">
        <v>191</v>
      </c>
      <c r="B186" s="11" t="s">
        <v>416</v>
      </c>
      <c r="C186" s="12"/>
      <c r="D186" s="13">
        <f>D187+D188</f>
        <v>62361.100000000006</v>
      </c>
    </row>
    <row r="187" spans="1:4" ht="16.5" customHeight="1">
      <c r="A187" s="16" t="s">
        <v>192</v>
      </c>
      <c r="B187" s="11"/>
      <c r="C187" s="12">
        <v>610</v>
      </c>
      <c r="D187" s="13">
        <v>50273.4</v>
      </c>
    </row>
    <row r="188" spans="1:4" ht="15.75" customHeight="1">
      <c r="A188" s="16" t="s">
        <v>193</v>
      </c>
      <c r="B188" s="11"/>
      <c r="C188" s="12">
        <v>620</v>
      </c>
      <c r="D188" s="13">
        <v>12087.7</v>
      </c>
    </row>
    <row r="189" spans="1:4" ht="28.5" customHeight="1">
      <c r="A189" s="20" t="s">
        <v>43</v>
      </c>
      <c r="B189" s="22" t="s">
        <v>44</v>
      </c>
      <c r="C189" s="12"/>
      <c r="D189" s="13">
        <f>D190</f>
        <v>2670</v>
      </c>
    </row>
    <row r="190" spans="1:4" ht="15.75" customHeight="1">
      <c r="A190" s="20" t="s">
        <v>191</v>
      </c>
      <c r="B190" s="22" t="s">
        <v>45</v>
      </c>
      <c r="C190" s="12"/>
      <c r="D190" s="13">
        <f>D191</f>
        <v>2670</v>
      </c>
    </row>
    <row r="191" spans="1:4" ht="15.75" customHeight="1">
      <c r="A191" s="20" t="s">
        <v>192</v>
      </c>
      <c r="B191" s="11"/>
      <c r="C191" s="12">
        <v>610</v>
      </c>
      <c r="D191" s="13">
        <v>2670</v>
      </c>
    </row>
    <row r="192" spans="1:4" ht="15" customHeight="1">
      <c r="A192" s="16" t="s">
        <v>431</v>
      </c>
      <c r="B192" s="11" t="s">
        <v>432</v>
      </c>
      <c r="C192" s="12"/>
      <c r="D192" s="13">
        <f>D193+D195</f>
        <v>45</v>
      </c>
    </row>
    <row r="193" spans="1:4" ht="12.75">
      <c r="A193" s="16" t="s">
        <v>202</v>
      </c>
      <c r="B193" s="11" t="s">
        <v>443</v>
      </c>
      <c r="C193" s="12"/>
      <c r="D193" s="13">
        <f>D194</f>
        <v>20</v>
      </c>
    </row>
    <row r="194" spans="1:4" ht="22.5">
      <c r="A194" s="16" t="s">
        <v>200</v>
      </c>
      <c r="B194" s="11"/>
      <c r="C194" s="12" t="s">
        <v>212</v>
      </c>
      <c r="D194" s="13">
        <v>20</v>
      </c>
    </row>
    <row r="195" spans="1:4" ht="14.25" customHeight="1">
      <c r="A195" s="16" t="s">
        <v>201</v>
      </c>
      <c r="B195" s="11" t="s">
        <v>433</v>
      </c>
      <c r="C195" s="12"/>
      <c r="D195" s="13">
        <f>D196</f>
        <v>25</v>
      </c>
    </row>
    <row r="196" spans="1:4" ht="12.75">
      <c r="A196" s="20" t="s">
        <v>192</v>
      </c>
      <c r="B196" s="11"/>
      <c r="C196" s="12">
        <v>610</v>
      </c>
      <c r="D196" s="13">
        <v>25</v>
      </c>
    </row>
    <row r="197" spans="1:4" ht="45">
      <c r="A197" s="16" t="s">
        <v>149</v>
      </c>
      <c r="B197" s="11" t="s">
        <v>150</v>
      </c>
      <c r="C197" s="12"/>
      <c r="D197" s="13">
        <f>D198</f>
        <v>146.2</v>
      </c>
    </row>
    <row r="198" spans="1:4" ht="12.75">
      <c r="A198" s="16" t="s">
        <v>202</v>
      </c>
      <c r="B198" s="11" t="s">
        <v>151</v>
      </c>
      <c r="C198" s="12"/>
      <c r="D198" s="13">
        <f>D199</f>
        <v>146.2</v>
      </c>
    </row>
    <row r="199" spans="1:4" ht="22.5">
      <c r="A199" s="16" t="s">
        <v>200</v>
      </c>
      <c r="B199" s="11"/>
      <c r="C199" s="12">
        <v>240</v>
      </c>
      <c r="D199" s="13">
        <v>146.2</v>
      </c>
    </row>
    <row r="200" spans="1:4" ht="22.5">
      <c r="A200" s="16" t="s">
        <v>434</v>
      </c>
      <c r="B200" s="11" t="s">
        <v>435</v>
      </c>
      <c r="C200" s="12"/>
      <c r="D200" s="13">
        <f>D207+D202+D203</f>
        <v>8685.8</v>
      </c>
    </row>
    <row r="201" spans="1:4" ht="12.75">
      <c r="A201" s="16" t="s">
        <v>202</v>
      </c>
      <c r="B201" s="11" t="s">
        <v>152</v>
      </c>
      <c r="C201" s="12"/>
      <c r="D201" s="13">
        <f>D202</f>
        <v>111.8</v>
      </c>
    </row>
    <row r="202" spans="1:4" ht="22.5">
      <c r="A202" s="16" t="s">
        <v>200</v>
      </c>
      <c r="B202" s="11"/>
      <c r="C202" s="12" t="s">
        <v>212</v>
      </c>
      <c r="D202" s="13">
        <v>111.8</v>
      </c>
    </row>
    <row r="203" spans="1:4" ht="12.75">
      <c r="A203" s="20" t="s">
        <v>327</v>
      </c>
      <c r="B203" s="22" t="s">
        <v>328</v>
      </c>
      <c r="C203" s="12"/>
      <c r="D203" s="13">
        <f>D204+D205+D206</f>
        <v>7073.999999999999</v>
      </c>
    </row>
    <row r="204" spans="1:4" ht="22.5">
      <c r="A204" s="20" t="s">
        <v>200</v>
      </c>
      <c r="B204" s="11"/>
      <c r="C204" s="12">
        <v>240</v>
      </c>
      <c r="D204" s="13">
        <v>4209.7</v>
      </c>
    </row>
    <row r="205" spans="1:4" ht="12.75">
      <c r="A205" s="20" t="s">
        <v>192</v>
      </c>
      <c r="B205" s="11"/>
      <c r="C205" s="12">
        <v>610</v>
      </c>
      <c r="D205" s="13">
        <v>2721.1</v>
      </c>
    </row>
    <row r="206" spans="1:4" ht="12.75">
      <c r="A206" s="20" t="s">
        <v>193</v>
      </c>
      <c r="B206" s="11"/>
      <c r="C206" s="12">
        <v>620</v>
      </c>
      <c r="D206" s="13">
        <v>143.2</v>
      </c>
    </row>
    <row r="207" spans="1:4" ht="22.5">
      <c r="A207" s="16" t="s">
        <v>325</v>
      </c>
      <c r="B207" s="11" t="s">
        <v>326</v>
      </c>
      <c r="C207" s="12"/>
      <c r="D207" s="13">
        <f>D208</f>
        <v>1500</v>
      </c>
    </row>
    <row r="208" spans="1:4" ht="22.5">
      <c r="A208" s="16" t="s">
        <v>200</v>
      </c>
      <c r="B208" s="11"/>
      <c r="C208" s="12">
        <v>240</v>
      </c>
      <c r="D208" s="13">
        <v>1500</v>
      </c>
    </row>
    <row r="209" spans="1:4" ht="12.75">
      <c r="A209" s="16" t="s">
        <v>204</v>
      </c>
      <c r="B209" s="11" t="s">
        <v>153</v>
      </c>
      <c r="C209" s="12"/>
      <c r="D209" s="13">
        <f>D210+D213+D220</f>
        <v>80251.8</v>
      </c>
    </row>
    <row r="210" spans="1:4" ht="33.75">
      <c r="A210" s="16" t="s">
        <v>154</v>
      </c>
      <c r="B210" s="11" t="s">
        <v>155</v>
      </c>
      <c r="C210" s="12"/>
      <c r="D210" s="13">
        <f>D211</f>
        <v>64157.3</v>
      </c>
    </row>
    <row r="211" spans="1:4" ht="12.75">
      <c r="A211" s="16" t="s">
        <v>191</v>
      </c>
      <c r="B211" s="11" t="s">
        <v>156</v>
      </c>
      <c r="C211" s="12"/>
      <c r="D211" s="13">
        <f>D212</f>
        <v>64157.3</v>
      </c>
    </row>
    <row r="212" spans="1:4" ht="12.75">
      <c r="A212" s="16" t="s">
        <v>192</v>
      </c>
      <c r="B212" s="11"/>
      <c r="C212" s="12">
        <v>610</v>
      </c>
      <c r="D212" s="13">
        <v>64157.3</v>
      </c>
    </row>
    <row r="213" spans="1:4" ht="22.5">
      <c r="A213" s="16" t="s">
        <v>157</v>
      </c>
      <c r="B213" s="11" t="s">
        <v>158</v>
      </c>
      <c r="C213" s="12"/>
      <c r="D213" s="13">
        <f>D214+D218</f>
        <v>15993.5</v>
      </c>
    </row>
    <row r="214" spans="1:4" ht="12.75">
      <c r="A214" s="16" t="s">
        <v>205</v>
      </c>
      <c r="B214" s="11" t="s">
        <v>159</v>
      </c>
      <c r="C214" s="12"/>
      <c r="D214" s="13">
        <f>D215+D216+D217</f>
        <v>14966.3</v>
      </c>
    </row>
    <row r="215" spans="1:4" ht="12.75">
      <c r="A215" s="16" t="s">
        <v>206</v>
      </c>
      <c r="B215" s="11"/>
      <c r="C215" s="12">
        <v>120</v>
      </c>
      <c r="D215" s="13">
        <v>14738.5</v>
      </c>
    </row>
    <row r="216" spans="1:4" ht="22.5">
      <c r="A216" s="16" t="s">
        <v>200</v>
      </c>
      <c r="B216" s="11"/>
      <c r="C216" s="12">
        <v>240</v>
      </c>
      <c r="D216" s="13">
        <v>226.8</v>
      </c>
    </row>
    <row r="217" spans="1:4" ht="12.75">
      <c r="A217" s="16" t="s">
        <v>207</v>
      </c>
      <c r="B217" s="11"/>
      <c r="C217" s="12">
        <v>850</v>
      </c>
      <c r="D217" s="13">
        <v>1</v>
      </c>
    </row>
    <row r="218" spans="1:4" ht="45">
      <c r="A218" s="16" t="s">
        <v>214</v>
      </c>
      <c r="B218" s="11" t="s">
        <v>478</v>
      </c>
      <c r="C218" s="12"/>
      <c r="D218" s="13">
        <f>D219</f>
        <v>1027.2</v>
      </c>
    </row>
    <row r="219" spans="1:4" ht="22.5">
      <c r="A219" s="16" t="s">
        <v>215</v>
      </c>
      <c r="B219" s="11"/>
      <c r="C219" s="12" t="s">
        <v>479</v>
      </c>
      <c r="D219" s="13">
        <v>1027.2</v>
      </c>
    </row>
    <row r="220" spans="1:4" ht="33.75">
      <c r="A220" s="16" t="s">
        <v>160</v>
      </c>
      <c r="B220" s="11" t="s">
        <v>161</v>
      </c>
      <c r="C220" s="12"/>
      <c r="D220" s="13">
        <f>D221</f>
        <v>101</v>
      </c>
    </row>
    <row r="221" spans="1:4" ht="12.75">
      <c r="A221" s="16" t="s">
        <v>191</v>
      </c>
      <c r="B221" s="11" t="s">
        <v>162</v>
      </c>
      <c r="C221" s="12"/>
      <c r="D221" s="13">
        <f>D222</f>
        <v>101</v>
      </c>
    </row>
    <row r="222" spans="1:4" ht="12.75">
      <c r="A222" s="16" t="s">
        <v>192</v>
      </c>
      <c r="B222" s="11"/>
      <c r="C222" s="12">
        <v>610</v>
      </c>
      <c r="D222" s="13">
        <v>101</v>
      </c>
    </row>
    <row r="223" spans="1:4" ht="89.25">
      <c r="A223" s="17" t="s">
        <v>280</v>
      </c>
      <c r="B223" s="9" t="s">
        <v>596</v>
      </c>
      <c r="C223" s="9"/>
      <c r="D223" s="18">
        <f>D224</f>
        <v>58166.799999999996</v>
      </c>
    </row>
    <row r="224" spans="1:4" ht="16.5" customHeight="1">
      <c r="A224" s="16" t="s">
        <v>597</v>
      </c>
      <c r="B224" s="11" t="s">
        <v>598</v>
      </c>
      <c r="C224" s="12"/>
      <c r="D224" s="13">
        <f>D225</f>
        <v>58166.799999999996</v>
      </c>
    </row>
    <row r="225" spans="1:4" ht="15.75" customHeight="1">
      <c r="A225" s="16" t="s">
        <v>191</v>
      </c>
      <c r="B225" s="11" t="s">
        <v>599</v>
      </c>
      <c r="C225" s="12"/>
      <c r="D225" s="13">
        <f>SUM(D226:D228)</f>
        <v>58166.799999999996</v>
      </c>
    </row>
    <row r="226" spans="1:4" ht="15" customHeight="1">
      <c r="A226" s="16" t="s">
        <v>269</v>
      </c>
      <c r="B226" s="11"/>
      <c r="C226" s="12" t="s">
        <v>271</v>
      </c>
      <c r="D226" s="13">
        <v>52166.7</v>
      </c>
    </row>
    <row r="227" spans="1:4" ht="27" customHeight="1">
      <c r="A227" s="16" t="s">
        <v>232</v>
      </c>
      <c r="B227" s="11"/>
      <c r="C227" s="12" t="s">
        <v>212</v>
      </c>
      <c r="D227" s="13">
        <v>5968.1</v>
      </c>
    </row>
    <row r="228" spans="1:4" ht="15.75" customHeight="1">
      <c r="A228" s="16" t="s">
        <v>236</v>
      </c>
      <c r="B228" s="11"/>
      <c r="C228" s="12" t="s">
        <v>238</v>
      </c>
      <c r="D228" s="13">
        <v>32</v>
      </c>
    </row>
    <row r="229" spans="1:4" ht="39.75" customHeight="1">
      <c r="A229" s="17" t="s">
        <v>601</v>
      </c>
      <c r="B229" s="9" t="s">
        <v>602</v>
      </c>
      <c r="C229" s="9"/>
      <c r="D229" s="18">
        <f>D230+D233</f>
        <v>13973.8</v>
      </c>
    </row>
    <row r="230" spans="1:4" ht="34.5" customHeight="1">
      <c r="A230" s="16" t="s">
        <v>488</v>
      </c>
      <c r="B230" s="11" t="s">
        <v>604</v>
      </c>
      <c r="C230" s="12"/>
      <c r="D230" s="13">
        <f>D231</f>
        <v>13873.8</v>
      </c>
    </row>
    <row r="231" spans="1:4" ht="14.25" customHeight="1">
      <c r="A231" s="16" t="s">
        <v>254</v>
      </c>
      <c r="B231" s="11" t="s">
        <v>605</v>
      </c>
      <c r="C231" s="12"/>
      <c r="D231" s="13">
        <f>D232</f>
        <v>13873.8</v>
      </c>
    </row>
    <row r="232" spans="1:4" ht="24.75" customHeight="1">
      <c r="A232" s="16" t="s">
        <v>200</v>
      </c>
      <c r="B232" s="11"/>
      <c r="C232" s="12" t="s">
        <v>212</v>
      </c>
      <c r="D232" s="13">
        <v>13873.8</v>
      </c>
    </row>
    <row r="233" spans="1:4" ht="25.5" customHeight="1">
      <c r="A233" s="16" t="s">
        <v>603</v>
      </c>
      <c r="B233" s="11" t="s">
        <v>606</v>
      </c>
      <c r="C233" s="12"/>
      <c r="D233" s="13">
        <f>D234</f>
        <v>100</v>
      </c>
    </row>
    <row r="234" spans="1:4" ht="13.5" customHeight="1">
      <c r="A234" s="16" t="s">
        <v>254</v>
      </c>
      <c r="B234" s="11" t="s">
        <v>607</v>
      </c>
      <c r="C234" s="12"/>
      <c r="D234" s="13">
        <f>D235</f>
        <v>100</v>
      </c>
    </row>
    <row r="235" spans="1:4" ht="22.5">
      <c r="A235" s="16" t="s">
        <v>200</v>
      </c>
      <c r="B235" s="11"/>
      <c r="C235" s="12">
        <v>240</v>
      </c>
      <c r="D235" s="13">
        <v>100</v>
      </c>
    </row>
    <row r="236" spans="1:4" ht="25.5">
      <c r="A236" s="17" t="s">
        <v>292</v>
      </c>
      <c r="B236" s="9" t="s">
        <v>26</v>
      </c>
      <c r="C236" s="9"/>
      <c r="D236" s="18">
        <f>D237</f>
        <v>712</v>
      </c>
    </row>
    <row r="237" spans="1:4" ht="37.5" customHeight="1">
      <c r="A237" s="16" t="s">
        <v>23</v>
      </c>
      <c r="B237" s="11" t="s">
        <v>24</v>
      </c>
      <c r="C237" s="12"/>
      <c r="D237" s="13">
        <f>D238</f>
        <v>712</v>
      </c>
    </row>
    <row r="238" spans="1:4" ht="15.75" customHeight="1">
      <c r="A238" s="16" t="s">
        <v>293</v>
      </c>
      <c r="B238" s="11" t="s">
        <v>25</v>
      </c>
      <c r="C238" s="12"/>
      <c r="D238" s="13">
        <f>D239</f>
        <v>712</v>
      </c>
    </row>
    <row r="239" spans="1:4" ht="27" customHeight="1">
      <c r="A239" s="16" t="s">
        <v>232</v>
      </c>
      <c r="B239" s="11"/>
      <c r="C239" s="12" t="s">
        <v>212</v>
      </c>
      <c r="D239" s="13">
        <v>712</v>
      </c>
    </row>
    <row r="240" spans="1:4" ht="25.5">
      <c r="A240" s="17" t="s">
        <v>28</v>
      </c>
      <c r="B240" s="9" t="s">
        <v>27</v>
      </c>
      <c r="C240" s="9"/>
      <c r="D240" s="18">
        <f>D241+D251+D260+D267+D271</f>
        <v>8710.4</v>
      </c>
    </row>
    <row r="241" spans="1:4" ht="18" customHeight="1">
      <c r="A241" s="16" t="s">
        <v>289</v>
      </c>
      <c r="B241" s="11" t="s">
        <v>54</v>
      </c>
      <c r="C241" s="12"/>
      <c r="D241" s="13">
        <f>D242+D245+D248</f>
        <v>5700</v>
      </c>
    </row>
    <row r="242" spans="1:4" ht="25.5" customHeight="1">
      <c r="A242" s="16" t="s">
        <v>52</v>
      </c>
      <c r="B242" s="11" t="s">
        <v>55</v>
      </c>
      <c r="C242" s="12"/>
      <c r="D242" s="13">
        <f>D243</f>
        <v>1000</v>
      </c>
    </row>
    <row r="243" spans="1:4" ht="24.75" customHeight="1">
      <c r="A243" s="16" t="s">
        <v>290</v>
      </c>
      <c r="B243" s="11" t="s">
        <v>56</v>
      </c>
      <c r="C243" s="12"/>
      <c r="D243" s="13">
        <f>D244</f>
        <v>1000</v>
      </c>
    </row>
    <row r="244" spans="1:4" ht="24.75" customHeight="1">
      <c r="A244" s="16" t="s">
        <v>232</v>
      </c>
      <c r="B244" s="11"/>
      <c r="C244" s="12" t="s">
        <v>212</v>
      </c>
      <c r="D244" s="13">
        <v>1000</v>
      </c>
    </row>
    <row r="245" spans="1:4" ht="50.25" customHeight="1">
      <c r="A245" s="20" t="s">
        <v>53</v>
      </c>
      <c r="B245" s="11" t="s">
        <v>57</v>
      </c>
      <c r="C245" s="12"/>
      <c r="D245" s="13">
        <f>+D246</f>
        <v>4600</v>
      </c>
    </row>
    <row r="246" spans="1:4" ht="52.5" customHeight="1">
      <c r="A246" s="59" t="s">
        <v>353</v>
      </c>
      <c r="B246" s="11" t="s">
        <v>354</v>
      </c>
      <c r="C246" s="12"/>
      <c r="D246" s="13">
        <f>+D247</f>
        <v>4600</v>
      </c>
    </row>
    <row r="247" spans="1:4" ht="30" customHeight="1">
      <c r="A247" s="16" t="s">
        <v>232</v>
      </c>
      <c r="B247" s="11"/>
      <c r="C247" s="12" t="s">
        <v>212</v>
      </c>
      <c r="D247" s="13">
        <v>4600</v>
      </c>
    </row>
    <row r="248" spans="1:4" ht="36.75" customHeight="1">
      <c r="A248" s="59" t="s">
        <v>356</v>
      </c>
      <c r="B248" s="11" t="s">
        <v>357</v>
      </c>
      <c r="C248" s="12"/>
      <c r="D248" s="13">
        <f>+D249</f>
        <v>100</v>
      </c>
    </row>
    <row r="249" spans="1:4" ht="30" customHeight="1">
      <c r="A249" s="59" t="s">
        <v>290</v>
      </c>
      <c r="B249" s="11" t="s">
        <v>358</v>
      </c>
      <c r="C249" s="12"/>
      <c r="D249" s="13">
        <f>+D250</f>
        <v>100</v>
      </c>
    </row>
    <row r="250" spans="1:4" ht="30" customHeight="1">
      <c r="A250" s="16" t="s">
        <v>232</v>
      </c>
      <c r="B250" s="11"/>
      <c r="C250" s="12" t="s">
        <v>212</v>
      </c>
      <c r="D250" s="13">
        <v>100</v>
      </c>
    </row>
    <row r="251" spans="1:4" ht="22.5">
      <c r="A251" s="16" t="s">
        <v>285</v>
      </c>
      <c r="B251" s="11" t="s">
        <v>33</v>
      </c>
      <c r="C251" s="12"/>
      <c r="D251" s="13">
        <f>D252+D257</f>
        <v>290</v>
      </c>
    </row>
    <row r="252" spans="1:4" ht="22.5">
      <c r="A252" s="16" t="s">
        <v>29</v>
      </c>
      <c r="B252" s="11" t="s">
        <v>34</v>
      </c>
      <c r="C252" s="12"/>
      <c r="D252" s="13">
        <f>D253+D255</f>
        <v>140</v>
      </c>
    </row>
    <row r="253" spans="1:4" ht="15" customHeight="1">
      <c r="A253" s="16" t="s">
        <v>205</v>
      </c>
      <c r="B253" s="11" t="s">
        <v>75</v>
      </c>
      <c r="C253" s="12"/>
      <c r="D253" s="13">
        <f>D254</f>
        <v>75</v>
      </c>
    </row>
    <row r="254" spans="1:4" ht="24" customHeight="1">
      <c r="A254" s="16" t="s">
        <v>232</v>
      </c>
      <c r="B254" s="11"/>
      <c r="C254" s="12">
        <v>240</v>
      </c>
      <c r="D254" s="13">
        <v>75</v>
      </c>
    </row>
    <row r="255" spans="1:4" ht="22.5">
      <c r="A255" s="16" t="s">
        <v>286</v>
      </c>
      <c r="B255" s="11" t="s">
        <v>35</v>
      </c>
      <c r="C255" s="12"/>
      <c r="D255" s="13">
        <f>SUM(D256:D256)</f>
        <v>65</v>
      </c>
    </row>
    <row r="256" spans="1:4" ht="22.5">
      <c r="A256" s="16" t="s">
        <v>232</v>
      </c>
      <c r="B256" s="11"/>
      <c r="C256" s="12">
        <v>240</v>
      </c>
      <c r="D256" s="13">
        <v>65</v>
      </c>
    </row>
    <row r="257" spans="1:4" ht="22.5">
      <c r="A257" s="16" t="s">
        <v>30</v>
      </c>
      <c r="B257" s="11" t="s">
        <v>36</v>
      </c>
      <c r="C257" s="12"/>
      <c r="D257" s="13">
        <f>D258</f>
        <v>150</v>
      </c>
    </row>
    <row r="258" spans="1:4" ht="22.5">
      <c r="A258" s="16" t="s">
        <v>286</v>
      </c>
      <c r="B258" s="11" t="s">
        <v>37</v>
      </c>
      <c r="C258" s="12"/>
      <c r="D258" s="13">
        <f>SUM(D259:D259)</f>
        <v>150</v>
      </c>
    </row>
    <row r="259" spans="1:4" ht="22.5">
      <c r="A259" s="16" t="s">
        <v>232</v>
      </c>
      <c r="B259" s="11"/>
      <c r="C259" s="12">
        <v>240</v>
      </c>
      <c r="D259" s="13">
        <v>150</v>
      </c>
    </row>
    <row r="260" spans="1:4" ht="33.75">
      <c r="A260" s="16" t="s">
        <v>287</v>
      </c>
      <c r="B260" s="11" t="s">
        <v>38</v>
      </c>
      <c r="C260" s="12"/>
      <c r="D260" s="13">
        <f>D262+D264</f>
        <v>19</v>
      </c>
    </row>
    <row r="261" spans="1:4" ht="55.5" customHeight="1">
      <c r="A261" s="20" t="s">
        <v>581</v>
      </c>
      <c r="B261" s="11" t="s">
        <v>39</v>
      </c>
      <c r="C261" s="12"/>
      <c r="D261" s="13">
        <f>D262</f>
        <v>7</v>
      </c>
    </row>
    <row r="262" spans="1:4" ht="23.25" customHeight="1">
      <c r="A262" s="16" t="s">
        <v>260</v>
      </c>
      <c r="B262" s="11" t="s">
        <v>40</v>
      </c>
      <c r="C262" s="12"/>
      <c r="D262" s="13">
        <f>D263</f>
        <v>7</v>
      </c>
    </row>
    <row r="263" spans="1:4" ht="22.5">
      <c r="A263" s="16" t="s">
        <v>232</v>
      </c>
      <c r="B263" s="11"/>
      <c r="C263" s="12" t="s">
        <v>212</v>
      </c>
      <c r="D263" s="13">
        <v>7</v>
      </c>
    </row>
    <row r="264" spans="1:4" ht="13.5" customHeight="1">
      <c r="A264" s="16" t="s">
        <v>62</v>
      </c>
      <c r="B264" s="11" t="s">
        <v>63</v>
      </c>
      <c r="C264" s="12"/>
      <c r="D264" s="13">
        <f>D265</f>
        <v>12</v>
      </c>
    </row>
    <row r="265" spans="1:4" ht="13.5" customHeight="1">
      <c r="A265" s="16" t="s">
        <v>276</v>
      </c>
      <c r="B265" s="11" t="s">
        <v>64</v>
      </c>
      <c r="C265" s="12"/>
      <c r="D265" s="13">
        <f>D266</f>
        <v>12</v>
      </c>
    </row>
    <row r="266" spans="1:4" ht="24" customHeight="1">
      <c r="A266" s="16" t="s">
        <v>232</v>
      </c>
      <c r="B266" s="11"/>
      <c r="C266" s="12">
        <v>240</v>
      </c>
      <c r="D266" s="13">
        <v>12</v>
      </c>
    </row>
    <row r="267" spans="1:4" ht="22.5">
      <c r="A267" s="16" t="s">
        <v>291</v>
      </c>
      <c r="B267" s="11" t="s">
        <v>59</v>
      </c>
      <c r="C267" s="12"/>
      <c r="D267" s="13">
        <f>D268</f>
        <v>368.3</v>
      </c>
    </row>
    <row r="268" spans="1:4" ht="22.5">
      <c r="A268" s="16" t="s">
        <v>58</v>
      </c>
      <c r="B268" s="11" t="s">
        <v>60</v>
      </c>
      <c r="C268" s="12"/>
      <c r="D268" s="13">
        <f>D269</f>
        <v>368.3</v>
      </c>
    </row>
    <row r="269" spans="1:4" ht="22.5">
      <c r="A269" s="16" t="s">
        <v>290</v>
      </c>
      <c r="B269" s="11" t="s">
        <v>61</v>
      </c>
      <c r="C269" s="12"/>
      <c r="D269" s="13">
        <f>D270</f>
        <v>368.3</v>
      </c>
    </row>
    <row r="270" spans="1:4" ht="22.5">
      <c r="A270" s="16" t="s">
        <v>232</v>
      </c>
      <c r="B270" s="11"/>
      <c r="C270" s="12" t="s">
        <v>212</v>
      </c>
      <c r="D270" s="13">
        <v>368.3</v>
      </c>
    </row>
    <row r="271" spans="1:4" ht="33.75">
      <c r="A271" s="16" t="s">
        <v>288</v>
      </c>
      <c r="B271" s="11" t="s">
        <v>41</v>
      </c>
      <c r="C271" s="12"/>
      <c r="D271" s="13">
        <f>D272+D275</f>
        <v>2333.1</v>
      </c>
    </row>
    <row r="272" spans="1:4" ht="33.75">
      <c r="A272" s="16" t="s">
        <v>31</v>
      </c>
      <c r="B272" s="11" t="s">
        <v>42</v>
      </c>
      <c r="C272" s="12"/>
      <c r="D272" s="13">
        <f>D273</f>
        <v>2079.1</v>
      </c>
    </row>
    <row r="273" spans="1:4" ht="22.5">
      <c r="A273" s="16" t="s">
        <v>286</v>
      </c>
      <c r="B273" s="11" t="s">
        <v>46</v>
      </c>
      <c r="C273" s="12"/>
      <c r="D273" s="13">
        <f>D274</f>
        <v>2079.1</v>
      </c>
    </row>
    <row r="274" spans="1:4" ht="22.5" customHeight="1">
      <c r="A274" s="16" t="s">
        <v>232</v>
      </c>
      <c r="B274" s="11"/>
      <c r="C274" s="12">
        <v>240</v>
      </c>
      <c r="D274" s="13">
        <v>2079.1</v>
      </c>
    </row>
    <row r="275" spans="1:4" ht="22.5">
      <c r="A275" s="16" t="s">
        <v>32</v>
      </c>
      <c r="B275" s="11" t="s">
        <v>47</v>
      </c>
      <c r="C275" s="12"/>
      <c r="D275" s="13">
        <f>D276</f>
        <v>254</v>
      </c>
    </row>
    <row r="276" spans="1:4" ht="12.75">
      <c r="A276" s="16" t="s">
        <v>191</v>
      </c>
      <c r="B276" s="11" t="s">
        <v>48</v>
      </c>
      <c r="C276" s="12"/>
      <c r="D276" s="13">
        <f>D277</f>
        <v>254</v>
      </c>
    </row>
    <row r="277" spans="1:4" ht="22.5">
      <c r="A277" s="16" t="s">
        <v>232</v>
      </c>
      <c r="B277" s="11"/>
      <c r="C277" s="12">
        <v>240</v>
      </c>
      <c r="D277" s="13">
        <v>254</v>
      </c>
    </row>
    <row r="278" spans="1:4" ht="38.25">
      <c r="A278" s="17" t="s">
        <v>239</v>
      </c>
      <c r="B278" s="9" t="s">
        <v>65</v>
      </c>
      <c r="C278" s="9"/>
      <c r="D278" s="18">
        <f>D279+D282</f>
        <v>75217.3</v>
      </c>
    </row>
    <row r="279" spans="1:4" ht="13.5" customHeight="1">
      <c r="A279" s="15" t="s">
        <v>66</v>
      </c>
      <c r="B279" s="11" t="s">
        <v>67</v>
      </c>
      <c r="C279" s="12"/>
      <c r="D279" s="13">
        <f>D280</f>
        <v>55000</v>
      </c>
    </row>
    <row r="280" spans="1:4" ht="13.5" customHeight="1">
      <c r="A280" s="16" t="s">
        <v>299</v>
      </c>
      <c r="B280" s="11" t="s">
        <v>68</v>
      </c>
      <c r="C280" s="12"/>
      <c r="D280" s="13">
        <f>D281</f>
        <v>55000</v>
      </c>
    </row>
    <row r="281" spans="1:4" ht="12" customHeight="1">
      <c r="A281" s="16" t="s">
        <v>300</v>
      </c>
      <c r="B281" s="11"/>
      <c r="C281" s="12" t="s">
        <v>301</v>
      </c>
      <c r="D281" s="13">
        <v>55000</v>
      </c>
    </row>
    <row r="282" spans="1:4" ht="22.5">
      <c r="A282" s="16" t="s">
        <v>489</v>
      </c>
      <c r="B282" s="11" t="s">
        <v>174</v>
      </c>
      <c r="C282" s="12"/>
      <c r="D282" s="13">
        <f>D283+D288</f>
        <v>20217.3</v>
      </c>
    </row>
    <row r="283" spans="1:4" ht="12.75">
      <c r="A283" s="16" t="s">
        <v>205</v>
      </c>
      <c r="B283" s="11" t="s">
        <v>175</v>
      </c>
      <c r="C283" s="12"/>
      <c r="D283" s="13">
        <f>SUM(D284:D287)</f>
        <v>19517.3</v>
      </c>
    </row>
    <row r="284" spans="1:4" ht="12.75">
      <c r="A284" s="16" t="s">
        <v>206</v>
      </c>
      <c r="B284" s="11"/>
      <c r="C284" s="12">
        <v>120</v>
      </c>
      <c r="D284" s="13">
        <v>18639.3</v>
      </c>
    </row>
    <row r="285" spans="1:4" ht="22.5">
      <c r="A285" s="16" t="s">
        <v>200</v>
      </c>
      <c r="B285" s="11"/>
      <c r="C285" s="12">
        <v>240</v>
      </c>
      <c r="D285" s="13">
        <v>368</v>
      </c>
    </row>
    <row r="286" spans="1:4" ht="22.5">
      <c r="A286" s="16" t="s">
        <v>215</v>
      </c>
      <c r="B286" s="11"/>
      <c r="C286" s="12" t="s">
        <v>258</v>
      </c>
      <c r="D286" s="13">
        <v>500</v>
      </c>
    </row>
    <row r="287" spans="1:4" ht="12.75">
      <c r="A287" s="16" t="s">
        <v>207</v>
      </c>
      <c r="B287" s="11"/>
      <c r="C287" s="12">
        <v>850</v>
      </c>
      <c r="D287" s="13">
        <v>10</v>
      </c>
    </row>
    <row r="288" spans="1:4" ht="45">
      <c r="A288" s="16" t="s">
        <v>214</v>
      </c>
      <c r="B288" s="11" t="s">
        <v>477</v>
      </c>
      <c r="C288" s="12"/>
      <c r="D288" s="13">
        <f>D289</f>
        <v>700</v>
      </c>
    </row>
    <row r="289" spans="1:4" ht="22.5">
      <c r="A289" s="16" t="s">
        <v>215</v>
      </c>
      <c r="B289" s="11"/>
      <c r="C289" s="12">
        <v>320</v>
      </c>
      <c r="D289" s="13">
        <v>700</v>
      </c>
    </row>
    <row r="290" spans="1:4" ht="38.25">
      <c r="A290" s="17" t="s">
        <v>213</v>
      </c>
      <c r="B290" s="9" t="s">
        <v>173</v>
      </c>
      <c r="C290" s="9"/>
      <c r="D290" s="18">
        <f>D291+D310+D323+D336+D345+D382+D389+D417</f>
        <v>276675.69999999995</v>
      </c>
    </row>
    <row r="291" spans="1:4" ht="23.25" customHeight="1">
      <c r="A291" s="16" t="s">
        <v>490</v>
      </c>
      <c r="B291" s="11" t="s">
        <v>92</v>
      </c>
      <c r="C291" s="12"/>
      <c r="D291" s="13">
        <f>D292+D295+D300+D305</f>
        <v>27881.1</v>
      </c>
    </row>
    <row r="292" spans="1:4" ht="24.75" customHeight="1">
      <c r="A292" s="16" t="s">
        <v>392</v>
      </c>
      <c r="B292" s="11" t="s">
        <v>98</v>
      </c>
      <c r="C292" s="12"/>
      <c r="D292" s="13">
        <f>D293</f>
        <v>3000</v>
      </c>
    </row>
    <row r="293" spans="1:4" ht="14.25" customHeight="1">
      <c r="A293" s="16" t="s">
        <v>255</v>
      </c>
      <c r="B293" s="11" t="s">
        <v>99</v>
      </c>
      <c r="C293" s="12"/>
      <c r="D293" s="13">
        <f>D294</f>
        <v>3000</v>
      </c>
    </row>
    <row r="294" spans="1:4" ht="24" customHeight="1">
      <c r="A294" s="16" t="s">
        <v>232</v>
      </c>
      <c r="B294" s="11"/>
      <c r="C294" s="12" t="s">
        <v>212</v>
      </c>
      <c r="D294" s="13">
        <v>3000</v>
      </c>
    </row>
    <row r="295" spans="1:4" ht="13.5" customHeight="1">
      <c r="A295" s="16" t="s">
        <v>90</v>
      </c>
      <c r="B295" s="11" t="s">
        <v>93</v>
      </c>
      <c r="C295" s="12"/>
      <c r="D295" s="13">
        <f>D296+D298</f>
        <v>4634.8</v>
      </c>
    </row>
    <row r="296" spans="1:4" ht="14.25" customHeight="1">
      <c r="A296" s="16" t="s">
        <v>297</v>
      </c>
      <c r="B296" s="11" t="s">
        <v>94</v>
      </c>
      <c r="C296" s="12"/>
      <c r="D296" s="13">
        <f>D297</f>
        <v>350</v>
      </c>
    </row>
    <row r="297" spans="1:4" ht="24" customHeight="1">
      <c r="A297" s="16" t="s">
        <v>232</v>
      </c>
      <c r="B297" s="11"/>
      <c r="C297" s="12">
        <v>240</v>
      </c>
      <c r="D297" s="13">
        <v>350</v>
      </c>
    </row>
    <row r="298" spans="1:4" ht="14.25" customHeight="1">
      <c r="A298" s="16" t="s">
        <v>216</v>
      </c>
      <c r="B298" s="11" t="s">
        <v>95</v>
      </c>
      <c r="C298" s="12"/>
      <c r="D298" s="13">
        <f>SUM(D299:D299)</f>
        <v>4284.8</v>
      </c>
    </row>
    <row r="299" spans="1:4" ht="16.5" customHeight="1">
      <c r="A299" s="16" t="s">
        <v>218</v>
      </c>
      <c r="B299" s="11"/>
      <c r="C299" s="12" t="s">
        <v>219</v>
      </c>
      <c r="D299" s="13">
        <v>4284.8</v>
      </c>
    </row>
    <row r="300" spans="1:4" ht="15" customHeight="1">
      <c r="A300" s="16" t="s">
        <v>91</v>
      </c>
      <c r="B300" s="11" t="s">
        <v>96</v>
      </c>
      <c r="C300" s="12"/>
      <c r="D300" s="13">
        <f>D301</f>
        <v>5010</v>
      </c>
    </row>
    <row r="301" spans="1:4" ht="16.5" customHeight="1">
      <c r="A301" s="16" t="s">
        <v>216</v>
      </c>
      <c r="B301" s="11" t="s">
        <v>97</v>
      </c>
      <c r="C301" s="12"/>
      <c r="D301" s="13">
        <f>SUM(D302:D304)</f>
        <v>5010</v>
      </c>
    </row>
    <row r="302" spans="1:4" ht="15" customHeight="1">
      <c r="A302" s="16" t="s">
        <v>218</v>
      </c>
      <c r="B302" s="11"/>
      <c r="C302" s="12" t="s">
        <v>219</v>
      </c>
      <c r="D302" s="13">
        <v>4585</v>
      </c>
    </row>
    <row r="303" spans="1:4" ht="24" customHeight="1">
      <c r="A303" s="16" t="s">
        <v>215</v>
      </c>
      <c r="B303" s="11"/>
      <c r="C303" s="12" t="s">
        <v>258</v>
      </c>
      <c r="D303" s="13">
        <v>405</v>
      </c>
    </row>
    <row r="304" spans="1:4" ht="15.75" customHeight="1">
      <c r="A304" s="16" t="s">
        <v>236</v>
      </c>
      <c r="B304" s="11"/>
      <c r="C304" s="12" t="s">
        <v>238</v>
      </c>
      <c r="D304" s="13">
        <v>20</v>
      </c>
    </row>
    <row r="305" spans="1:4" ht="18.75" customHeight="1">
      <c r="A305" s="10" t="s">
        <v>600</v>
      </c>
      <c r="B305" s="11" t="s">
        <v>49</v>
      </c>
      <c r="C305" s="12"/>
      <c r="D305" s="13">
        <f>D306+D308</f>
        <v>15236.3</v>
      </c>
    </row>
    <row r="306" spans="1:4" ht="12.75" customHeight="1">
      <c r="A306" s="16" t="s">
        <v>546</v>
      </c>
      <c r="B306" s="11" t="s">
        <v>50</v>
      </c>
      <c r="C306" s="12"/>
      <c r="D306" s="13">
        <f>D307</f>
        <v>14227.4</v>
      </c>
    </row>
    <row r="307" spans="1:4" ht="24.75" customHeight="1">
      <c r="A307" s="16" t="s">
        <v>200</v>
      </c>
      <c r="B307" s="11"/>
      <c r="C307" s="12">
        <v>240</v>
      </c>
      <c r="D307" s="13">
        <v>14227.4</v>
      </c>
    </row>
    <row r="308" spans="1:4" ht="35.25" customHeight="1">
      <c r="A308" s="16" t="s">
        <v>545</v>
      </c>
      <c r="B308" s="11" t="s">
        <v>51</v>
      </c>
      <c r="C308" s="12"/>
      <c r="D308" s="13">
        <f>D309</f>
        <v>1008.9</v>
      </c>
    </row>
    <row r="309" spans="1:4" ht="23.25" customHeight="1">
      <c r="A309" s="16" t="s">
        <v>200</v>
      </c>
      <c r="B309" s="11"/>
      <c r="C309" s="12">
        <v>240</v>
      </c>
      <c r="D309" s="13">
        <v>1008.9</v>
      </c>
    </row>
    <row r="310" spans="1:4" ht="22.5" customHeight="1">
      <c r="A310" s="16" t="s">
        <v>296</v>
      </c>
      <c r="B310" s="11" t="s">
        <v>100</v>
      </c>
      <c r="C310" s="12"/>
      <c r="D310" s="13">
        <f>D311+D317+D314+D320</f>
        <v>16651.4</v>
      </c>
    </row>
    <row r="311" spans="1:4" ht="25.5" customHeight="1">
      <c r="A311" s="16" t="s">
        <v>393</v>
      </c>
      <c r="B311" s="11" t="s">
        <v>101</v>
      </c>
      <c r="C311" s="12"/>
      <c r="D311" s="13">
        <f>D312</f>
        <v>275</v>
      </c>
    </row>
    <row r="312" spans="1:4" ht="15.75" customHeight="1">
      <c r="A312" s="16" t="s">
        <v>276</v>
      </c>
      <c r="B312" s="11" t="s">
        <v>102</v>
      </c>
      <c r="C312" s="12"/>
      <c r="D312" s="13">
        <f>D313</f>
        <v>275</v>
      </c>
    </row>
    <row r="313" spans="1:4" ht="24" customHeight="1">
      <c r="A313" s="16" t="s">
        <v>232</v>
      </c>
      <c r="B313" s="11"/>
      <c r="C313" s="12" t="s">
        <v>212</v>
      </c>
      <c r="D313" s="13">
        <v>275</v>
      </c>
    </row>
    <row r="314" spans="1:4" ht="17.25" customHeight="1">
      <c r="A314" s="16" t="s">
        <v>548</v>
      </c>
      <c r="B314" s="11" t="s">
        <v>544</v>
      </c>
      <c r="C314" s="12"/>
      <c r="D314" s="13">
        <f>D315</f>
        <v>104.9</v>
      </c>
    </row>
    <row r="315" spans="1:4" ht="14.25" customHeight="1">
      <c r="A315" s="16" t="s">
        <v>276</v>
      </c>
      <c r="B315" s="11" t="s">
        <v>394</v>
      </c>
      <c r="C315" s="12"/>
      <c r="D315" s="13">
        <f>D316</f>
        <v>104.9</v>
      </c>
    </row>
    <row r="316" spans="1:4" ht="24" customHeight="1">
      <c r="A316" s="16" t="s">
        <v>200</v>
      </c>
      <c r="B316" s="11"/>
      <c r="C316" s="12">
        <v>240</v>
      </c>
      <c r="D316" s="13">
        <v>104.9</v>
      </c>
    </row>
    <row r="317" spans="1:4" ht="25.5" customHeight="1">
      <c r="A317" s="16" t="s">
        <v>314</v>
      </c>
      <c r="B317" s="11" t="s">
        <v>549</v>
      </c>
      <c r="C317" s="12"/>
      <c r="D317" s="13">
        <f>D318</f>
        <v>231.5</v>
      </c>
    </row>
    <row r="318" spans="1:4" ht="17.25" customHeight="1">
      <c r="A318" s="16" t="s">
        <v>543</v>
      </c>
      <c r="B318" s="11" t="s">
        <v>395</v>
      </c>
      <c r="C318" s="12"/>
      <c r="D318" s="13">
        <f>D319</f>
        <v>231.5</v>
      </c>
    </row>
    <row r="319" spans="1:4" ht="24" customHeight="1">
      <c r="A319" s="16" t="s">
        <v>200</v>
      </c>
      <c r="B319" s="11"/>
      <c r="C319" s="12">
        <v>240</v>
      </c>
      <c r="D319" s="13">
        <v>231.5</v>
      </c>
    </row>
    <row r="320" spans="1:4" ht="24" customHeight="1">
      <c r="A320" s="16" t="s">
        <v>625</v>
      </c>
      <c r="B320" s="11" t="s">
        <v>624</v>
      </c>
      <c r="C320" s="12"/>
      <c r="D320" s="13">
        <f>+D321</f>
        <v>16040</v>
      </c>
    </row>
    <row r="321" spans="1:4" ht="24" customHeight="1">
      <c r="A321" s="16" t="s">
        <v>494</v>
      </c>
      <c r="B321" s="11" t="s">
        <v>623</v>
      </c>
      <c r="C321" s="12"/>
      <c r="D321" s="13">
        <f>D322</f>
        <v>16040</v>
      </c>
    </row>
    <row r="322" spans="1:4" ht="24" customHeight="1">
      <c r="A322" s="59" t="s">
        <v>200</v>
      </c>
      <c r="B322" s="11"/>
      <c r="C322" s="12">
        <v>240</v>
      </c>
      <c r="D322" s="13">
        <v>16040</v>
      </c>
    </row>
    <row r="323" spans="1:4" ht="27" customHeight="1">
      <c r="A323" s="16" t="s">
        <v>284</v>
      </c>
      <c r="B323" s="11" t="s">
        <v>106</v>
      </c>
      <c r="C323" s="12"/>
      <c r="D323" s="13">
        <f>D324+D327+D330+D333</f>
        <v>12281</v>
      </c>
    </row>
    <row r="324" spans="1:4" ht="36.75" customHeight="1">
      <c r="A324" s="16" t="s">
        <v>103</v>
      </c>
      <c r="B324" s="11" t="s">
        <v>107</v>
      </c>
      <c r="C324" s="12"/>
      <c r="D324" s="13">
        <f>D325</f>
        <v>4856</v>
      </c>
    </row>
    <row r="325" spans="1:4" ht="18" customHeight="1">
      <c r="A325" s="16" t="s">
        <v>240</v>
      </c>
      <c r="B325" s="11" t="s">
        <v>108</v>
      </c>
      <c r="C325" s="12"/>
      <c r="D325" s="13">
        <f>D326</f>
        <v>4856</v>
      </c>
    </row>
    <row r="326" spans="1:4" ht="22.5">
      <c r="A326" s="16" t="s">
        <v>232</v>
      </c>
      <c r="B326" s="11"/>
      <c r="C326" s="12">
        <v>240</v>
      </c>
      <c r="D326" s="13">
        <v>4856</v>
      </c>
    </row>
    <row r="327" spans="1:4" ht="33.75">
      <c r="A327" s="16" t="s">
        <v>104</v>
      </c>
      <c r="B327" s="11" t="s">
        <v>109</v>
      </c>
      <c r="C327" s="12"/>
      <c r="D327" s="13">
        <f>D328</f>
        <v>5081</v>
      </c>
    </row>
    <row r="328" spans="1:4" ht="15" customHeight="1">
      <c r="A328" s="16" t="s">
        <v>240</v>
      </c>
      <c r="B328" s="11" t="s">
        <v>110</v>
      </c>
      <c r="C328" s="12"/>
      <c r="D328" s="13">
        <f>D329</f>
        <v>5081</v>
      </c>
    </row>
    <row r="329" spans="1:4" ht="22.5">
      <c r="A329" s="16" t="s">
        <v>232</v>
      </c>
      <c r="B329" s="11"/>
      <c r="C329" s="12">
        <v>240</v>
      </c>
      <c r="D329" s="13">
        <v>5081</v>
      </c>
    </row>
    <row r="330" spans="1:4" ht="24" customHeight="1">
      <c r="A330" s="16" t="s">
        <v>105</v>
      </c>
      <c r="B330" s="11" t="s">
        <v>111</v>
      </c>
      <c r="C330" s="12"/>
      <c r="D330" s="13">
        <f>D331</f>
        <v>1400</v>
      </c>
    </row>
    <row r="331" spans="1:4" ht="14.25" customHeight="1">
      <c r="A331" s="16" t="s">
        <v>191</v>
      </c>
      <c r="B331" s="11" t="s">
        <v>112</v>
      </c>
      <c r="C331" s="12"/>
      <c r="D331" s="13">
        <f>D332</f>
        <v>1400</v>
      </c>
    </row>
    <row r="332" spans="1:4" ht="22.5">
      <c r="A332" s="16" t="s">
        <v>232</v>
      </c>
      <c r="B332" s="11"/>
      <c r="C332" s="12">
        <v>240</v>
      </c>
      <c r="D332" s="13">
        <v>1400</v>
      </c>
    </row>
    <row r="333" spans="1:4" ht="12.75">
      <c r="A333" s="10" t="s">
        <v>0</v>
      </c>
      <c r="B333" s="11" t="s">
        <v>1</v>
      </c>
      <c r="C333" s="12"/>
      <c r="D333" s="13">
        <f>D334</f>
        <v>944</v>
      </c>
    </row>
    <row r="334" spans="1:4" ht="12.75">
      <c r="A334" s="14" t="s">
        <v>257</v>
      </c>
      <c r="B334" s="11" t="s">
        <v>2</v>
      </c>
      <c r="C334" s="12"/>
      <c r="D334" s="13">
        <f>D335</f>
        <v>944</v>
      </c>
    </row>
    <row r="335" spans="1:4" ht="22.5">
      <c r="A335" s="14" t="s">
        <v>200</v>
      </c>
      <c r="B335" s="11"/>
      <c r="C335" s="12">
        <v>240</v>
      </c>
      <c r="D335" s="13">
        <v>944</v>
      </c>
    </row>
    <row r="336" spans="1:4" ht="15.75" customHeight="1">
      <c r="A336" s="16" t="s">
        <v>279</v>
      </c>
      <c r="B336" s="11" t="s">
        <v>79</v>
      </c>
      <c r="C336" s="12"/>
      <c r="D336" s="13">
        <f>D337+D342</f>
        <v>544.3</v>
      </c>
    </row>
    <row r="337" spans="1:4" ht="24.75" customHeight="1">
      <c r="A337" s="16" t="s">
        <v>76</v>
      </c>
      <c r="B337" s="11" t="s">
        <v>80</v>
      </c>
      <c r="C337" s="12"/>
      <c r="D337" s="13">
        <f>D338+D340</f>
        <v>360</v>
      </c>
    </row>
    <row r="338" spans="1:4" ht="15.75" customHeight="1">
      <c r="A338" s="16" t="s">
        <v>205</v>
      </c>
      <c r="B338" s="11" t="s">
        <v>81</v>
      </c>
      <c r="C338" s="12"/>
      <c r="D338" s="13">
        <f>D339</f>
        <v>150</v>
      </c>
    </row>
    <row r="339" spans="1:4" ht="23.25" customHeight="1">
      <c r="A339" s="16" t="s">
        <v>232</v>
      </c>
      <c r="B339" s="11"/>
      <c r="C339" s="12">
        <v>240</v>
      </c>
      <c r="D339" s="13">
        <v>150</v>
      </c>
    </row>
    <row r="340" spans="1:4" ht="56.25">
      <c r="A340" s="20" t="s">
        <v>77</v>
      </c>
      <c r="B340" s="11" t="s">
        <v>82</v>
      </c>
      <c r="C340" s="12"/>
      <c r="D340" s="13">
        <f>D341</f>
        <v>210</v>
      </c>
    </row>
    <row r="341" spans="1:4" ht="22.5">
      <c r="A341" s="16" t="s">
        <v>232</v>
      </c>
      <c r="B341" s="11"/>
      <c r="C341" s="12">
        <v>240</v>
      </c>
      <c r="D341" s="13">
        <v>210</v>
      </c>
    </row>
    <row r="342" spans="1:4" ht="22.5">
      <c r="A342" s="16" t="s">
        <v>78</v>
      </c>
      <c r="B342" s="11" t="s">
        <v>83</v>
      </c>
      <c r="C342" s="12"/>
      <c r="D342" s="13">
        <f>D343</f>
        <v>184.3</v>
      </c>
    </row>
    <row r="343" spans="1:4" ht="56.25">
      <c r="A343" s="20" t="s">
        <v>77</v>
      </c>
      <c r="B343" s="11" t="s">
        <v>84</v>
      </c>
      <c r="C343" s="12"/>
      <c r="D343" s="13">
        <f>D344</f>
        <v>184.3</v>
      </c>
    </row>
    <row r="344" spans="1:4" ht="22.5">
      <c r="A344" s="16" t="s">
        <v>232</v>
      </c>
      <c r="B344" s="11"/>
      <c r="C344" s="12">
        <v>240</v>
      </c>
      <c r="D344" s="13">
        <v>184.3</v>
      </c>
    </row>
    <row r="345" spans="1:4" ht="33.75">
      <c r="A345" s="16" t="s">
        <v>582</v>
      </c>
      <c r="B345" s="11" t="s">
        <v>167</v>
      </c>
      <c r="C345" s="12"/>
      <c r="D345" s="13">
        <f>D346+D362+D365+D370+D373+D376+D379</f>
        <v>17775.9</v>
      </c>
    </row>
    <row r="346" spans="1:4" ht="47.25" customHeight="1">
      <c r="A346" s="16" t="s">
        <v>583</v>
      </c>
      <c r="B346" s="11" t="s">
        <v>163</v>
      </c>
      <c r="C346" s="12"/>
      <c r="D346" s="13">
        <f>D347+D350+D352+D358+D360+D354+D356</f>
        <v>14514.900000000001</v>
      </c>
    </row>
    <row r="347" spans="1:4" ht="12.75">
      <c r="A347" s="16" t="s">
        <v>191</v>
      </c>
      <c r="B347" s="11" t="s">
        <v>164</v>
      </c>
      <c r="C347" s="12"/>
      <c r="D347" s="13">
        <f>D349+D348</f>
        <v>4585.6</v>
      </c>
    </row>
    <row r="348" spans="1:4" ht="22.5">
      <c r="A348" s="16" t="s">
        <v>200</v>
      </c>
      <c r="B348" s="11"/>
      <c r="C348" s="12">
        <v>240</v>
      </c>
      <c r="D348" s="13">
        <v>2642.2</v>
      </c>
    </row>
    <row r="349" spans="1:4" ht="12.75">
      <c r="A349" s="16" t="s">
        <v>192</v>
      </c>
      <c r="B349" s="11"/>
      <c r="C349" s="12">
        <v>610</v>
      </c>
      <c r="D349" s="13">
        <v>1943.4</v>
      </c>
    </row>
    <row r="350" spans="1:4" ht="16.5" customHeight="1">
      <c r="A350" s="16" t="s">
        <v>202</v>
      </c>
      <c r="B350" s="11" t="s">
        <v>165</v>
      </c>
      <c r="C350" s="12"/>
      <c r="D350" s="13">
        <f>D351</f>
        <v>9</v>
      </c>
    </row>
    <row r="351" spans="1:4" ht="22.5">
      <c r="A351" s="16" t="s">
        <v>200</v>
      </c>
      <c r="B351" s="11"/>
      <c r="C351" s="12">
        <v>240</v>
      </c>
      <c r="D351" s="13">
        <v>9</v>
      </c>
    </row>
    <row r="352" spans="1:4" ht="14.25" customHeight="1">
      <c r="A352" s="16" t="s">
        <v>205</v>
      </c>
      <c r="B352" s="11" t="s">
        <v>166</v>
      </c>
      <c r="C352" s="12"/>
      <c r="D352" s="13">
        <f>D353</f>
        <v>7754.1</v>
      </c>
    </row>
    <row r="353" spans="1:4" ht="22.5">
      <c r="A353" s="16" t="s">
        <v>200</v>
      </c>
      <c r="B353" s="11"/>
      <c r="C353" s="12">
        <v>240</v>
      </c>
      <c r="D353" s="13">
        <v>7754.1</v>
      </c>
    </row>
    <row r="354" spans="1:4" ht="45">
      <c r="A354" s="60" t="s">
        <v>349</v>
      </c>
      <c r="B354" s="11" t="s">
        <v>350</v>
      </c>
      <c r="C354" s="12"/>
      <c r="D354" s="13">
        <f>+D355</f>
        <v>30</v>
      </c>
    </row>
    <row r="355" spans="1:4" ht="22.5">
      <c r="A355" s="60" t="s">
        <v>200</v>
      </c>
      <c r="B355" s="11"/>
      <c r="C355" s="12">
        <v>240</v>
      </c>
      <c r="D355" s="13">
        <v>30</v>
      </c>
    </row>
    <row r="356" spans="1:4" ht="45">
      <c r="A356" s="60" t="s">
        <v>351</v>
      </c>
      <c r="B356" s="11" t="s">
        <v>352</v>
      </c>
      <c r="C356" s="12"/>
      <c r="D356" s="13">
        <f>+D357</f>
        <v>55</v>
      </c>
    </row>
    <row r="357" spans="1:4" ht="22.5">
      <c r="A357" s="60" t="s">
        <v>200</v>
      </c>
      <c r="B357" s="11"/>
      <c r="C357" s="12">
        <v>240</v>
      </c>
      <c r="D357" s="13">
        <v>55</v>
      </c>
    </row>
    <row r="358" spans="1:4" ht="22.5">
      <c r="A358" s="16" t="s">
        <v>270</v>
      </c>
      <c r="B358" s="11" t="s">
        <v>547</v>
      </c>
      <c r="C358" s="12"/>
      <c r="D358" s="13">
        <f>D359</f>
        <v>1166.2</v>
      </c>
    </row>
    <row r="359" spans="1:4" ht="22.5">
      <c r="A359" s="16" t="s">
        <v>200</v>
      </c>
      <c r="B359" s="11"/>
      <c r="C359" s="12">
        <v>240</v>
      </c>
      <c r="D359" s="13">
        <v>1166.2</v>
      </c>
    </row>
    <row r="360" spans="1:4" ht="15" customHeight="1">
      <c r="A360" s="16" t="s">
        <v>240</v>
      </c>
      <c r="B360" s="11" t="s">
        <v>179</v>
      </c>
      <c r="C360" s="12"/>
      <c r="D360" s="13">
        <f>D361</f>
        <v>915</v>
      </c>
    </row>
    <row r="361" spans="1:4" ht="22.5">
      <c r="A361" s="16" t="s">
        <v>200</v>
      </c>
      <c r="B361" s="11"/>
      <c r="C361" s="12">
        <v>240</v>
      </c>
      <c r="D361" s="13">
        <v>915</v>
      </c>
    </row>
    <row r="362" spans="1:4" ht="39" customHeight="1">
      <c r="A362" s="16" t="s">
        <v>113</v>
      </c>
      <c r="B362" s="11" t="s">
        <v>114</v>
      </c>
      <c r="C362" s="12"/>
      <c r="D362" s="13">
        <f>D363</f>
        <v>160</v>
      </c>
    </row>
    <row r="363" spans="1:4" ht="17.25" customHeight="1">
      <c r="A363" s="16" t="s">
        <v>205</v>
      </c>
      <c r="B363" s="11" t="s">
        <v>115</v>
      </c>
      <c r="C363" s="12"/>
      <c r="D363" s="13">
        <f>D364</f>
        <v>160</v>
      </c>
    </row>
    <row r="364" spans="1:4" ht="24.75" customHeight="1">
      <c r="A364" s="16" t="s">
        <v>232</v>
      </c>
      <c r="B364" s="11"/>
      <c r="C364" s="12">
        <v>240</v>
      </c>
      <c r="D364" s="13">
        <v>160</v>
      </c>
    </row>
    <row r="365" spans="1:4" ht="67.5">
      <c r="A365" s="20" t="s">
        <v>584</v>
      </c>
      <c r="B365" s="11" t="s">
        <v>180</v>
      </c>
      <c r="C365" s="12"/>
      <c r="D365" s="13">
        <f>D366+D368</f>
        <v>775</v>
      </c>
    </row>
    <row r="366" spans="1:4" ht="16.5" customHeight="1">
      <c r="A366" s="16" t="s">
        <v>205</v>
      </c>
      <c r="B366" s="11" t="s">
        <v>116</v>
      </c>
      <c r="C366" s="12"/>
      <c r="D366" s="13">
        <f>D367</f>
        <v>730</v>
      </c>
    </row>
    <row r="367" spans="1:4" ht="24" customHeight="1">
      <c r="A367" s="16" t="s">
        <v>232</v>
      </c>
      <c r="B367" s="11"/>
      <c r="C367" s="12">
        <v>240</v>
      </c>
      <c r="D367" s="13">
        <v>730</v>
      </c>
    </row>
    <row r="368" spans="1:4" ht="15.75" customHeight="1">
      <c r="A368" s="16" t="s">
        <v>240</v>
      </c>
      <c r="B368" s="11" t="s">
        <v>181</v>
      </c>
      <c r="C368" s="12"/>
      <c r="D368" s="13">
        <f>D369</f>
        <v>45</v>
      </c>
    </row>
    <row r="369" spans="1:4" ht="24" customHeight="1">
      <c r="A369" s="16" t="s">
        <v>200</v>
      </c>
      <c r="B369" s="11"/>
      <c r="C369" s="12">
        <v>240</v>
      </c>
      <c r="D369" s="13">
        <v>45</v>
      </c>
    </row>
    <row r="370" spans="1:4" ht="36.75" customHeight="1">
      <c r="A370" s="16" t="s">
        <v>585</v>
      </c>
      <c r="B370" s="11" t="s">
        <v>117</v>
      </c>
      <c r="C370" s="12"/>
      <c r="D370" s="13">
        <f>D371</f>
        <v>540</v>
      </c>
    </row>
    <row r="371" spans="1:4" ht="15" customHeight="1">
      <c r="A371" s="16" t="s">
        <v>205</v>
      </c>
      <c r="B371" s="11" t="s">
        <v>118</v>
      </c>
      <c r="C371" s="12"/>
      <c r="D371" s="13">
        <f>D372</f>
        <v>540</v>
      </c>
    </row>
    <row r="372" spans="1:4" ht="24" customHeight="1">
      <c r="A372" s="16" t="s">
        <v>232</v>
      </c>
      <c r="B372" s="11"/>
      <c r="C372" s="12">
        <v>240</v>
      </c>
      <c r="D372" s="13">
        <v>540</v>
      </c>
    </row>
    <row r="373" spans="1:4" ht="35.25" customHeight="1">
      <c r="A373" s="16" t="s">
        <v>586</v>
      </c>
      <c r="B373" s="11" t="s">
        <v>119</v>
      </c>
      <c r="C373" s="12"/>
      <c r="D373" s="13">
        <f>D374</f>
        <v>150</v>
      </c>
    </row>
    <row r="374" spans="1:4" ht="15" customHeight="1">
      <c r="A374" s="16" t="s">
        <v>205</v>
      </c>
      <c r="B374" s="11" t="s">
        <v>120</v>
      </c>
      <c r="C374" s="12"/>
      <c r="D374" s="13">
        <f>D375</f>
        <v>150</v>
      </c>
    </row>
    <row r="375" spans="1:4" ht="25.5" customHeight="1">
      <c r="A375" s="16" t="s">
        <v>232</v>
      </c>
      <c r="B375" s="11"/>
      <c r="C375" s="12">
        <v>240</v>
      </c>
      <c r="D375" s="13">
        <v>150</v>
      </c>
    </row>
    <row r="376" spans="1:4" ht="24.75" customHeight="1">
      <c r="A376" s="16" t="s">
        <v>587</v>
      </c>
      <c r="B376" s="11" t="s">
        <v>121</v>
      </c>
      <c r="C376" s="12"/>
      <c r="D376" s="13">
        <f>D377</f>
        <v>910</v>
      </c>
    </row>
    <row r="377" spans="1:4" ht="15" customHeight="1">
      <c r="A377" s="16" t="s">
        <v>205</v>
      </c>
      <c r="B377" s="11" t="s">
        <v>122</v>
      </c>
      <c r="C377" s="12"/>
      <c r="D377" s="13">
        <f>D378</f>
        <v>910</v>
      </c>
    </row>
    <row r="378" spans="1:4" ht="24.75" customHeight="1">
      <c r="A378" s="16" t="s">
        <v>232</v>
      </c>
      <c r="B378" s="11"/>
      <c r="C378" s="12">
        <v>240</v>
      </c>
      <c r="D378" s="13">
        <v>910</v>
      </c>
    </row>
    <row r="379" spans="1:4" ht="36" customHeight="1">
      <c r="A379" s="16" t="s">
        <v>123</v>
      </c>
      <c r="B379" s="11" t="s">
        <v>124</v>
      </c>
      <c r="C379" s="12"/>
      <c r="D379" s="13">
        <f>D380</f>
        <v>726</v>
      </c>
    </row>
    <row r="380" spans="1:4" ht="14.25" customHeight="1">
      <c r="A380" s="16" t="s">
        <v>205</v>
      </c>
      <c r="B380" s="11" t="s">
        <v>125</v>
      </c>
      <c r="C380" s="12"/>
      <c r="D380" s="13">
        <f>D381</f>
        <v>726</v>
      </c>
    </row>
    <row r="381" spans="1:4" ht="24" customHeight="1">
      <c r="A381" s="16" t="s">
        <v>232</v>
      </c>
      <c r="B381" s="11"/>
      <c r="C381" s="12">
        <v>240</v>
      </c>
      <c r="D381" s="13">
        <v>726</v>
      </c>
    </row>
    <row r="382" spans="1:4" ht="24" customHeight="1">
      <c r="A382" s="16" t="s">
        <v>168</v>
      </c>
      <c r="B382" s="11" t="s">
        <v>169</v>
      </c>
      <c r="C382" s="12"/>
      <c r="D382" s="13">
        <f>D386+D383</f>
        <v>1942.5</v>
      </c>
    </row>
    <row r="383" spans="1:4" ht="22.5">
      <c r="A383" s="16" t="s">
        <v>176</v>
      </c>
      <c r="B383" s="11" t="s">
        <v>177</v>
      </c>
      <c r="C383" s="12"/>
      <c r="D383" s="13">
        <f>D384</f>
        <v>745.5</v>
      </c>
    </row>
    <row r="384" spans="1:4" ht="12.75">
      <c r="A384" s="16" t="s">
        <v>205</v>
      </c>
      <c r="B384" s="11" t="s">
        <v>178</v>
      </c>
      <c r="C384" s="12"/>
      <c r="D384" s="13">
        <f>D385</f>
        <v>745.5</v>
      </c>
    </row>
    <row r="385" spans="1:4" ht="22.5">
      <c r="A385" s="16" t="s">
        <v>200</v>
      </c>
      <c r="B385" s="11"/>
      <c r="C385" s="12">
        <v>240</v>
      </c>
      <c r="D385" s="13">
        <v>745.5</v>
      </c>
    </row>
    <row r="386" spans="1:4" ht="22.5">
      <c r="A386" s="16" t="s">
        <v>170</v>
      </c>
      <c r="B386" s="11" t="s">
        <v>171</v>
      </c>
      <c r="C386" s="12"/>
      <c r="D386" s="13">
        <f>D387</f>
        <v>1197</v>
      </c>
    </row>
    <row r="387" spans="1:4" ht="12.75">
      <c r="A387" s="16" t="s">
        <v>205</v>
      </c>
      <c r="B387" s="11" t="s">
        <v>172</v>
      </c>
      <c r="C387" s="12"/>
      <c r="D387" s="13">
        <f>D388</f>
        <v>1197</v>
      </c>
    </row>
    <row r="388" spans="1:4" ht="22.5">
      <c r="A388" s="16" t="s">
        <v>200</v>
      </c>
      <c r="B388" s="11"/>
      <c r="C388" s="12">
        <v>240</v>
      </c>
      <c r="D388" s="13">
        <v>1197</v>
      </c>
    </row>
    <row r="389" spans="1:4" ht="15.75" customHeight="1">
      <c r="A389" s="16" t="s">
        <v>126</v>
      </c>
      <c r="B389" s="11" t="s">
        <v>129</v>
      </c>
      <c r="C389" s="12"/>
      <c r="D389" s="13">
        <f>D390+D411</f>
        <v>199499.49999999997</v>
      </c>
    </row>
    <row r="390" spans="1:4" ht="27" customHeight="1">
      <c r="A390" s="16" t="s">
        <v>127</v>
      </c>
      <c r="B390" s="11" t="s">
        <v>130</v>
      </c>
      <c r="C390" s="12"/>
      <c r="D390" s="13">
        <f>D391+D393+D398+D400+D402+D405+D408</f>
        <v>138742.59999999998</v>
      </c>
    </row>
    <row r="391" spans="1:4" ht="16.5" customHeight="1">
      <c r="A391" s="16" t="s">
        <v>128</v>
      </c>
      <c r="B391" s="11" t="s">
        <v>131</v>
      </c>
      <c r="C391" s="12"/>
      <c r="D391" s="13">
        <f>D392</f>
        <v>2213.4</v>
      </c>
    </row>
    <row r="392" spans="1:4" ht="16.5" customHeight="1">
      <c r="A392" s="16" t="s">
        <v>206</v>
      </c>
      <c r="B392" s="11"/>
      <c r="C392" s="12" t="s">
        <v>237</v>
      </c>
      <c r="D392" s="13">
        <v>2213.4</v>
      </c>
    </row>
    <row r="393" spans="1:4" ht="15.75" customHeight="1">
      <c r="A393" s="16" t="s">
        <v>205</v>
      </c>
      <c r="B393" s="11" t="s">
        <v>138</v>
      </c>
      <c r="C393" s="12"/>
      <c r="D393" s="13">
        <f>SUM(D394:D397)</f>
        <v>120731.7</v>
      </c>
    </row>
    <row r="394" spans="1:4" ht="16.5" customHeight="1">
      <c r="A394" s="16" t="s">
        <v>206</v>
      </c>
      <c r="B394" s="11"/>
      <c r="C394" s="12" t="s">
        <v>237</v>
      </c>
      <c r="D394" s="13">
        <v>113961.2</v>
      </c>
    </row>
    <row r="395" spans="1:4" ht="22.5">
      <c r="A395" s="16" t="s">
        <v>232</v>
      </c>
      <c r="B395" s="11"/>
      <c r="C395" s="12" t="s">
        <v>212</v>
      </c>
      <c r="D395" s="13">
        <v>5234.2</v>
      </c>
    </row>
    <row r="396" spans="1:4" ht="22.5">
      <c r="A396" s="16" t="s">
        <v>215</v>
      </c>
      <c r="B396" s="11"/>
      <c r="C396" s="12" t="s">
        <v>258</v>
      </c>
      <c r="D396" s="13">
        <v>1400</v>
      </c>
    </row>
    <row r="397" spans="1:4" ht="14.25" customHeight="1">
      <c r="A397" s="16" t="s">
        <v>236</v>
      </c>
      <c r="B397" s="11"/>
      <c r="C397" s="12" t="s">
        <v>238</v>
      </c>
      <c r="D397" s="13">
        <v>136.3</v>
      </c>
    </row>
    <row r="398" spans="1:4" ht="47.25" customHeight="1">
      <c r="A398" s="16" t="s">
        <v>214</v>
      </c>
      <c r="B398" s="11" t="s">
        <v>148</v>
      </c>
      <c r="C398" s="12"/>
      <c r="D398" s="13">
        <f>D399</f>
        <v>4500</v>
      </c>
    </row>
    <row r="399" spans="1:4" ht="24" customHeight="1">
      <c r="A399" s="16" t="s">
        <v>215</v>
      </c>
      <c r="B399" s="11"/>
      <c r="C399" s="12" t="s">
        <v>258</v>
      </c>
      <c r="D399" s="13">
        <v>4500</v>
      </c>
    </row>
    <row r="400" spans="1:4" ht="15" customHeight="1">
      <c r="A400" s="16" t="s">
        <v>146</v>
      </c>
      <c r="B400" s="11" t="s">
        <v>147</v>
      </c>
      <c r="C400" s="12"/>
      <c r="D400" s="13">
        <f>SUM(D401:D401)</f>
        <v>125</v>
      </c>
    </row>
    <row r="401" spans="1:4" ht="23.25" customHeight="1">
      <c r="A401" s="16" t="s">
        <v>232</v>
      </c>
      <c r="B401" s="11"/>
      <c r="C401" s="12">
        <v>240</v>
      </c>
      <c r="D401" s="13">
        <v>125</v>
      </c>
    </row>
    <row r="402" spans="1:4" ht="36.75" customHeight="1">
      <c r="A402" s="16" t="s">
        <v>144</v>
      </c>
      <c r="B402" s="11" t="s">
        <v>145</v>
      </c>
      <c r="C402" s="12"/>
      <c r="D402" s="13">
        <f>SUM(D403:D404)</f>
        <v>7826</v>
      </c>
    </row>
    <row r="403" spans="1:4" ht="17.25" customHeight="1">
      <c r="A403" s="16" t="s">
        <v>206</v>
      </c>
      <c r="B403" s="11"/>
      <c r="C403" s="12">
        <v>120</v>
      </c>
      <c r="D403" s="13">
        <v>7394.1</v>
      </c>
    </row>
    <row r="404" spans="1:4" ht="24" customHeight="1">
      <c r="A404" s="16" t="s">
        <v>232</v>
      </c>
      <c r="B404" s="11"/>
      <c r="C404" s="12">
        <v>240</v>
      </c>
      <c r="D404" s="13">
        <v>431.9</v>
      </c>
    </row>
    <row r="405" spans="1:4" ht="56.25">
      <c r="A405" s="20" t="s">
        <v>77</v>
      </c>
      <c r="B405" s="11" t="s">
        <v>139</v>
      </c>
      <c r="C405" s="12"/>
      <c r="D405" s="13">
        <f>D406+D407</f>
        <v>572.7</v>
      </c>
    </row>
    <row r="406" spans="1:4" ht="12.75">
      <c r="A406" s="16" t="s">
        <v>206</v>
      </c>
      <c r="B406" s="11"/>
      <c r="C406" s="12" t="s">
        <v>237</v>
      </c>
      <c r="D406" s="13">
        <v>572.7</v>
      </c>
    </row>
    <row r="407" spans="1:4" ht="22.5">
      <c r="A407" s="16" t="s">
        <v>232</v>
      </c>
      <c r="B407" s="11"/>
      <c r="C407" s="12" t="s">
        <v>212</v>
      </c>
      <c r="D407" s="13">
        <v>0</v>
      </c>
    </row>
    <row r="408" spans="1:4" ht="15.75" customHeight="1">
      <c r="A408" s="16" t="s">
        <v>240</v>
      </c>
      <c r="B408" s="11" t="s">
        <v>140</v>
      </c>
      <c r="C408" s="12"/>
      <c r="D408" s="13">
        <f>SUM(D409:D410)</f>
        <v>2773.8</v>
      </c>
    </row>
    <row r="409" spans="1:4" ht="22.5">
      <c r="A409" s="16" t="s">
        <v>232</v>
      </c>
      <c r="B409" s="11"/>
      <c r="C409" s="12">
        <v>240</v>
      </c>
      <c r="D409" s="13">
        <v>2540.8</v>
      </c>
    </row>
    <row r="410" spans="1:4" ht="13.5" customHeight="1">
      <c r="A410" s="16" t="s">
        <v>236</v>
      </c>
      <c r="B410" s="11" t="s">
        <v>141</v>
      </c>
      <c r="C410" s="12" t="s">
        <v>238</v>
      </c>
      <c r="D410" s="13">
        <v>233</v>
      </c>
    </row>
    <row r="411" spans="1:4" ht="33.75">
      <c r="A411" s="16" t="s">
        <v>588</v>
      </c>
      <c r="B411" s="11" t="s">
        <v>142</v>
      </c>
      <c r="C411" s="12"/>
      <c r="D411" s="13">
        <f>D412</f>
        <v>60756.899999999994</v>
      </c>
    </row>
    <row r="412" spans="1:4" ht="15" customHeight="1">
      <c r="A412" s="16" t="s">
        <v>191</v>
      </c>
      <c r="B412" s="11" t="s">
        <v>143</v>
      </c>
      <c r="C412" s="12"/>
      <c r="D412" s="13">
        <f>SUM(D413:D416)</f>
        <v>60756.899999999994</v>
      </c>
    </row>
    <row r="413" spans="1:4" ht="15.75" customHeight="1">
      <c r="A413" s="16" t="s">
        <v>269</v>
      </c>
      <c r="B413" s="11"/>
      <c r="C413" s="12" t="s">
        <v>271</v>
      </c>
      <c r="D413" s="13">
        <v>31057.8</v>
      </c>
    </row>
    <row r="414" spans="1:4" ht="22.5">
      <c r="A414" s="16" t="s">
        <v>232</v>
      </c>
      <c r="B414" s="11"/>
      <c r="C414" s="12" t="s">
        <v>212</v>
      </c>
      <c r="D414" s="13">
        <v>4428.4</v>
      </c>
    </row>
    <row r="415" spans="1:4" ht="21" customHeight="1">
      <c r="A415" s="16" t="s">
        <v>192</v>
      </c>
      <c r="B415" s="11"/>
      <c r="C415" s="12">
        <v>610</v>
      </c>
      <c r="D415" s="13">
        <v>25169.7</v>
      </c>
    </row>
    <row r="416" spans="1:4" ht="15.75" customHeight="1">
      <c r="A416" s="16" t="s">
        <v>236</v>
      </c>
      <c r="B416" s="11"/>
      <c r="C416" s="12" t="s">
        <v>238</v>
      </c>
      <c r="D416" s="13">
        <v>101</v>
      </c>
    </row>
    <row r="417" spans="1:4" ht="26.25" customHeight="1">
      <c r="A417" s="16" t="s">
        <v>315</v>
      </c>
      <c r="B417" s="11" t="s">
        <v>86</v>
      </c>
      <c r="C417" s="12"/>
      <c r="D417" s="13">
        <f>D418</f>
        <v>100</v>
      </c>
    </row>
    <row r="418" spans="1:4" ht="15" customHeight="1">
      <c r="A418" s="16" t="s">
        <v>85</v>
      </c>
      <c r="B418" s="11" t="s">
        <v>87</v>
      </c>
      <c r="C418" s="12"/>
      <c r="D418" s="13">
        <f>D419</f>
        <v>100</v>
      </c>
    </row>
    <row r="419" spans="1:4" ht="15" customHeight="1">
      <c r="A419" s="16" t="s">
        <v>216</v>
      </c>
      <c r="B419" s="11" t="s">
        <v>88</v>
      </c>
      <c r="C419" s="12"/>
      <c r="D419" s="13">
        <f>D420</f>
        <v>100</v>
      </c>
    </row>
    <row r="420" spans="1:4" ht="14.25" customHeight="1">
      <c r="A420" s="16" t="s">
        <v>217</v>
      </c>
      <c r="B420" s="11"/>
      <c r="C420" s="12" t="s">
        <v>89</v>
      </c>
      <c r="D420" s="13">
        <v>100</v>
      </c>
    </row>
    <row r="421" spans="1:4" ht="38.25" customHeight="1">
      <c r="A421" s="17" t="s">
        <v>462</v>
      </c>
      <c r="B421" s="9" t="s">
        <v>450</v>
      </c>
      <c r="C421" s="9"/>
      <c r="D421" s="18">
        <f>D422+D440+D445</f>
        <v>80507.59999999999</v>
      </c>
    </row>
    <row r="422" spans="1:4" ht="22.5">
      <c r="A422" s="16" t="s">
        <v>444</v>
      </c>
      <c r="B422" s="11" t="s">
        <v>451</v>
      </c>
      <c r="C422" s="12"/>
      <c r="D422" s="13">
        <f>D423+D434+D437</f>
        <v>1558.4</v>
      </c>
    </row>
    <row r="423" spans="1:4" ht="22.5">
      <c r="A423" s="16" t="s">
        <v>445</v>
      </c>
      <c r="B423" s="11" t="s">
        <v>464</v>
      </c>
      <c r="C423" s="12"/>
      <c r="D423" s="13">
        <f>D424+D426+D428+D430+D432</f>
        <v>1248.4</v>
      </c>
    </row>
    <row r="424" spans="1:4" ht="14.25" customHeight="1">
      <c r="A424" s="16" t="s">
        <v>463</v>
      </c>
      <c r="B424" s="11" t="s">
        <v>466</v>
      </c>
      <c r="C424" s="12"/>
      <c r="D424" s="13">
        <f>D425</f>
        <v>50</v>
      </c>
    </row>
    <row r="425" spans="1:4" ht="22.5">
      <c r="A425" s="16" t="s">
        <v>200</v>
      </c>
      <c r="B425" s="11"/>
      <c r="C425" s="12" t="s">
        <v>212</v>
      </c>
      <c r="D425" s="13">
        <v>50</v>
      </c>
    </row>
    <row r="426" spans="1:4" ht="12.75">
      <c r="A426" s="16" t="s">
        <v>205</v>
      </c>
      <c r="B426" s="11" t="s">
        <v>465</v>
      </c>
      <c r="C426" s="12"/>
      <c r="D426" s="13">
        <f>D427</f>
        <v>30</v>
      </c>
    </row>
    <row r="427" spans="1:4" ht="12.75">
      <c r="A427" s="16" t="s">
        <v>207</v>
      </c>
      <c r="B427" s="11"/>
      <c r="C427" s="12" t="s">
        <v>238</v>
      </c>
      <c r="D427" s="13">
        <v>30</v>
      </c>
    </row>
    <row r="428" spans="1:4" ht="12.75">
      <c r="A428" s="16" t="s">
        <v>254</v>
      </c>
      <c r="B428" s="11" t="s">
        <v>468</v>
      </c>
      <c r="C428" s="12"/>
      <c r="D428" s="13">
        <f>D429</f>
        <v>100</v>
      </c>
    </row>
    <row r="429" spans="1:4" ht="22.5">
      <c r="A429" s="16" t="s">
        <v>200</v>
      </c>
      <c r="B429" s="11"/>
      <c r="C429" s="12" t="s">
        <v>212</v>
      </c>
      <c r="D429" s="13">
        <v>100</v>
      </c>
    </row>
    <row r="430" spans="1:4" ht="22.5">
      <c r="A430" s="16" t="s">
        <v>253</v>
      </c>
      <c r="B430" s="11" t="s">
        <v>467</v>
      </c>
      <c r="C430" s="12"/>
      <c r="D430" s="13">
        <f>D431</f>
        <v>568.4</v>
      </c>
    </row>
    <row r="431" spans="1:4" ht="22.5">
      <c r="A431" s="16" t="s">
        <v>200</v>
      </c>
      <c r="B431" s="11"/>
      <c r="C431" s="12" t="s">
        <v>212</v>
      </c>
      <c r="D431" s="13">
        <v>568.4</v>
      </c>
    </row>
    <row r="432" spans="1:4" ht="12.75">
      <c r="A432" s="59" t="s">
        <v>255</v>
      </c>
      <c r="B432" s="11" t="s">
        <v>355</v>
      </c>
      <c r="C432" s="12"/>
      <c r="D432" s="13">
        <f>+D433</f>
        <v>500</v>
      </c>
    </row>
    <row r="433" spans="1:4" ht="22.5">
      <c r="A433" s="16" t="s">
        <v>200</v>
      </c>
      <c r="B433" s="11"/>
      <c r="C433" s="12" t="s">
        <v>212</v>
      </c>
      <c r="D433" s="13">
        <v>500</v>
      </c>
    </row>
    <row r="434" spans="1:4" ht="12.75">
      <c r="A434" s="16" t="s">
        <v>474</v>
      </c>
      <c r="B434" s="11" t="s">
        <v>475</v>
      </c>
      <c r="C434" s="12"/>
      <c r="D434" s="13">
        <f>D435</f>
        <v>260</v>
      </c>
    </row>
    <row r="435" spans="1:4" ht="12.75">
      <c r="A435" s="16" t="s">
        <v>255</v>
      </c>
      <c r="B435" s="11" t="s">
        <v>476</v>
      </c>
      <c r="C435" s="12"/>
      <c r="D435" s="13">
        <f>D436</f>
        <v>260</v>
      </c>
    </row>
    <row r="436" spans="1:4" ht="22.5">
      <c r="A436" s="16" t="s">
        <v>200</v>
      </c>
      <c r="B436" s="11"/>
      <c r="C436" s="12" t="s">
        <v>212</v>
      </c>
      <c r="D436" s="13">
        <v>260</v>
      </c>
    </row>
    <row r="437" spans="1:4" ht="22.5">
      <c r="A437" s="16" t="s">
        <v>446</v>
      </c>
      <c r="B437" s="11" t="s">
        <v>452</v>
      </c>
      <c r="C437" s="12"/>
      <c r="D437" s="13">
        <f>D438</f>
        <v>50</v>
      </c>
    </row>
    <row r="438" spans="1:4" ht="14.25" customHeight="1">
      <c r="A438" s="16" t="s">
        <v>205</v>
      </c>
      <c r="B438" s="11" t="s">
        <v>608</v>
      </c>
      <c r="C438" s="12"/>
      <c r="D438" s="13">
        <f>D439</f>
        <v>50</v>
      </c>
    </row>
    <row r="439" spans="1:4" ht="13.5" customHeight="1">
      <c r="A439" s="16" t="s">
        <v>207</v>
      </c>
      <c r="B439" s="11" t="s">
        <v>453</v>
      </c>
      <c r="C439" s="12" t="s">
        <v>238</v>
      </c>
      <c r="D439" s="13">
        <v>50</v>
      </c>
    </row>
    <row r="440" spans="1:4" ht="22.5">
      <c r="A440" s="16" t="s">
        <v>224</v>
      </c>
      <c r="B440" s="11" t="s">
        <v>454</v>
      </c>
      <c r="C440" s="12"/>
      <c r="D440" s="13">
        <f>D441</f>
        <v>8000</v>
      </c>
    </row>
    <row r="441" spans="1:4" ht="56.25">
      <c r="A441" s="20" t="s">
        <v>447</v>
      </c>
      <c r="B441" s="11" t="s">
        <v>455</v>
      </c>
      <c r="C441" s="12"/>
      <c r="D441" s="13">
        <f>D442</f>
        <v>8000</v>
      </c>
    </row>
    <row r="442" spans="1:4" ht="48" customHeight="1">
      <c r="A442" s="20" t="s">
        <v>221</v>
      </c>
      <c r="B442" s="11" t="s">
        <v>456</v>
      </c>
      <c r="C442" s="12"/>
      <c r="D442" s="13">
        <f>D443+D444</f>
        <v>8000</v>
      </c>
    </row>
    <row r="443" spans="1:4" ht="22.5">
      <c r="A443" s="16" t="s">
        <v>200</v>
      </c>
      <c r="B443" s="11"/>
      <c r="C443" s="12" t="s">
        <v>212</v>
      </c>
      <c r="D443" s="13">
        <v>500</v>
      </c>
    </row>
    <row r="444" spans="1:4" ht="12.75">
      <c r="A444" s="16" t="s">
        <v>449</v>
      </c>
      <c r="B444" s="11"/>
      <c r="C444" s="12" t="s">
        <v>211</v>
      </c>
      <c r="D444" s="13">
        <v>7500</v>
      </c>
    </row>
    <row r="445" spans="1:4" ht="12.75">
      <c r="A445" s="16" t="s">
        <v>11</v>
      </c>
      <c r="B445" s="11" t="s">
        <v>457</v>
      </c>
      <c r="C445" s="12"/>
      <c r="D445" s="13">
        <f>D446+D453+D468</f>
        <v>70949.2</v>
      </c>
    </row>
    <row r="446" spans="1:4" ht="27" customHeight="1">
      <c r="A446" s="16" t="s">
        <v>448</v>
      </c>
      <c r="B446" s="11" t="s">
        <v>458</v>
      </c>
      <c r="C446" s="12"/>
      <c r="D446" s="13">
        <f>D447+D451</f>
        <v>16986.199999999997</v>
      </c>
    </row>
    <row r="447" spans="1:4" ht="12.75">
      <c r="A447" s="16" t="s">
        <v>205</v>
      </c>
      <c r="B447" s="11" t="s">
        <v>459</v>
      </c>
      <c r="C447" s="12"/>
      <c r="D447" s="13">
        <f>SUM(D448:D450)</f>
        <v>16086.199999999999</v>
      </c>
    </row>
    <row r="448" spans="1:4" ht="12.75">
      <c r="A448" s="16" t="s">
        <v>206</v>
      </c>
      <c r="B448" s="11"/>
      <c r="C448" s="12">
        <v>120</v>
      </c>
      <c r="D448" s="13">
        <v>15103.4</v>
      </c>
    </row>
    <row r="449" spans="1:4" ht="22.5">
      <c r="A449" s="16" t="s">
        <v>200</v>
      </c>
      <c r="B449" s="11"/>
      <c r="C449" s="12">
        <v>240</v>
      </c>
      <c r="D449" s="13">
        <v>625.8</v>
      </c>
    </row>
    <row r="450" spans="1:4" ht="22.5">
      <c r="A450" s="16" t="s">
        <v>215</v>
      </c>
      <c r="B450" s="11"/>
      <c r="C450" s="12">
        <v>320</v>
      </c>
      <c r="D450" s="13">
        <v>357</v>
      </c>
    </row>
    <row r="451" spans="1:4" ht="45">
      <c r="A451" s="16" t="s">
        <v>214</v>
      </c>
      <c r="B451" s="11" t="s">
        <v>469</v>
      </c>
      <c r="C451" s="12"/>
      <c r="D451" s="13">
        <f>D452</f>
        <v>900</v>
      </c>
    </row>
    <row r="452" spans="1:4" ht="22.5">
      <c r="A452" s="16" t="s">
        <v>215</v>
      </c>
      <c r="B452" s="11"/>
      <c r="C452" s="12">
        <v>320</v>
      </c>
      <c r="D452" s="13">
        <v>900</v>
      </c>
    </row>
    <row r="453" spans="1:4" ht="33.75">
      <c r="A453" s="16" t="s">
        <v>226</v>
      </c>
      <c r="B453" s="11" t="s">
        <v>460</v>
      </c>
      <c r="C453" s="12"/>
      <c r="D453" s="13">
        <f>D454+D456+D458+D461+D463+D465</f>
        <v>48805</v>
      </c>
    </row>
    <row r="454" spans="1:4" ht="15.75" customHeight="1">
      <c r="A454" s="16" t="s">
        <v>257</v>
      </c>
      <c r="B454" s="11" t="s">
        <v>470</v>
      </c>
      <c r="C454" s="12"/>
      <c r="D454" s="13">
        <f>D455</f>
        <v>1800</v>
      </c>
    </row>
    <row r="455" spans="1:4" ht="22.5">
      <c r="A455" s="16" t="s">
        <v>200</v>
      </c>
      <c r="B455" s="11"/>
      <c r="C455" s="12" t="s">
        <v>212</v>
      </c>
      <c r="D455" s="13">
        <v>1800</v>
      </c>
    </row>
    <row r="456" spans="1:4" ht="15.75" customHeight="1">
      <c r="A456" s="16" t="s">
        <v>261</v>
      </c>
      <c r="B456" s="11" t="s">
        <v>609</v>
      </c>
      <c r="C456" s="12"/>
      <c r="D456" s="13">
        <f>D457</f>
        <v>1400</v>
      </c>
    </row>
    <row r="457" spans="1:4" ht="21.75" customHeight="1">
      <c r="A457" s="16" t="s">
        <v>200</v>
      </c>
      <c r="B457" s="11"/>
      <c r="C457" s="12" t="s">
        <v>212</v>
      </c>
      <c r="D457" s="13">
        <v>1400</v>
      </c>
    </row>
    <row r="458" spans="1:4" ht="15" customHeight="1">
      <c r="A458" s="16" t="s">
        <v>256</v>
      </c>
      <c r="B458" s="11" t="s">
        <v>471</v>
      </c>
      <c r="C458" s="12"/>
      <c r="D458" s="13">
        <f>D459+D460</f>
        <v>550</v>
      </c>
    </row>
    <row r="459" spans="1:4" ht="21.75" customHeight="1">
      <c r="A459" s="16" t="s">
        <v>200</v>
      </c>
      <c r="B459" s="11"/>
      <c r="C459" s="12" t="s">
        <v>212</v>
      </c>
      <c r="D459" s="13">
        <v>500</v>
      </c>
    </row>
    <row r="460" spans="1:4" ht="16.5" customHeight="1">
      <c r="A460" s="16" t="s">
        <v>207</v>
      </c>
      <c r="B460" s="11"/>
      <c r="C460" s="12" t="s">
        <v>238</v>
      </c>
      <c r="D460" s="13">
        <v>50</v>
      </c>
    </row>
    <row r="461" spans="1:4" ht="17.25" customHeight="1">
      <c r="A461" s="16" t="s">
        <v>259</v>
      </c>
      <c r="B461" s="11" t="s">
        <v>472</v>
      </c>
      <c r="C461" s="12"/>
      <c r="D461" s="13">
        <f>D462</f>
        <v>27000</v>
      </c>
    </row>
    <row r="462" spans="1:4" ht="15.75" customHeight="1">
      <c r="A462" s="16" t="s">
        <v>207</v>
      </c>
      <c r="B462" s="11"/>
      <c r="C462" s="12" t="s">
        <v>238</v>
      </c>
      <c r="D462" s="13">
        <v>27000</v>
      </c>
    </row>
    <row r="463" spans="1:4" ht="24.75" customHeight="1">
      <c r="A463" s="16" t="s">
        <v>260</v>
      </c>
      <c r="B463" s="11" t="s">
        <v>473</v>
      </c>
      <c r="C463" s="12"/>
      <c r="D463" s="13">
        <f>D464</f>
        <v>3130</v>
      </c>
    </row>
    <row r="464" spans="1:4" ht="24.75" customHeight="1">
      <c r="A464" s="16" t="s">
        <v>200</v>
      </c>
      <c r="B464" s="11"/>
      <c r="C464" s="12" t="s">
        <v>212</v>
      </c>
      <c r="D464" s="13">
        <v>3130</v>
      </c>
    </row>
    <row r="465" spans="1:4" ht="16.5" customHeight="1">
      <c r="A465" s="16" t="s">
        <v>240</v>
      </c>
      <c r="B465" s="11" t="s">
        <v>461</v>
      </c>
      <c r="C465" s="12"/>
      <c r="D465" s="13">
        <f>SUM(D466:D467)</f>
        <v>14925</v>
      </c>
    </row>
    <row r="466" spans="1:4" ht="22.5">
      <c r="A466" s="16" t="s">
        <v>200</v>
      </c>
      <c r="B466" s="11"/>
      <c r="C466" s="12">
        <v>240</v>
      </c>
      <c r="D466" s="13">
        <v>14895</v>
      </c>
    </row>
    <row r="467" spans="1:4" ht="15.75" customHeight="1">
      <c r="A467" s="23" t="s">
        <v>207</v>
      </c>
      <c r="B467" s="24"/>
      <c r="C467" s="25">
        <v>850</v>
      </c>
      <c r="D467" s="13">
        <v>30</v>
      </c>
    </row>
    <row r="468" spans="1:4" ht="39" customHeight="1">
      <c r="A468" s="15" t="s">
        <v>491</v>
      </c>
      <c r="B468" s="26" t="s">
        <v>420</v>
      </c>
      <c r="C468" s="26"/>
      <c r="D468" s="13">
        <f>+D469+D472</f>
        <v>5158</v>
      </c>
    </row>
    <row r="469" spans="1:4" ht="31.5" customHeight="1">
      <c r="A469" s="15" t="s">
        <v>418</v>
      </c>
      <c r="B469" s="26" t="s">
        <v>421</v>
      </c>
      <c r="C469" s="26"/>
      <c r="D469" s="13">
        <f>+D471+D470</f>
        <v>819</v>
      </c>
    </row>
    <row r="470" spans="1:4" ht="22.5" customHeight="1">
      <c r="A470" s="15" t="s">
        <v>206</v>
      </c>
      <c r="B470" s="11"/>
      <c r="C470" s="12">
        <v>120</v>
      </c>
      <c r="D470" s="13">
        <v>695.1</v>
      </c>
    </row>
    <row r="471" spans="1:4" ht="21.75" customHeight="1">
      <c r="A471" s="16" t="s">
        <v>200</v>
      </c>
      <c r="B471" s="26"/>
      <c r="C471" s="26">
        <v>240</v>
      </c>
      <c r="D471" s="13">
        <v>123.9</v>
      </c>
    </row>
    <row r="472" spans="1:4" ht="46.5" customHeight="1">
      <c r="A472" s="15" t="s">
        <v>419</v>
      </c>
      <c r="B472" s="26" t="s">
        <v>422</v>
      </c>
      <c r="C472" s="26"/>
      <c r="D472" s="13">
        <f>+D474+D473</f>
        <v>4339</v>
      </c>
    </row>
    <row r="473" spans="1:4" ht="30" customHeight="1">
      <c r="A473" s="16" t="s">
        <v>200</v>
      </c>
      <c r="B473" s="11"/>
      <c r="C473" s="12">
        <v>240</v>
      </c>
      <c r="D473" s="13">
        <v>22</v>
      </c>
    </row>
    <row r="474" spans="1:4" ht="15.75" customHeight="1">
      <c r="A474" s="15" t="s">
        <v>206</v>
      </c>
      <c r="B474" s="26"/>
      <c r="C474" s="26">
        <v>120</v>
      </c>
      <c r="D474" s="13">
        <v>4317</v>
      </c>
    </row>
    <row r="475" spans="1:4" ht="25.5">
      <c r="A475" s="17" t="s">
        <v>302</v>
      </c>
      <c r="B475" s="9" t="s">
        <v>69</v>
      </c>
      <c r="C475" s="9"/>
      <c r="D475" s="18">
        <f>D476+D483</f>
        <v>12086.3</v>
      </c>
    </row>
    <row r="476" spans="1:4" ht="14.25" customHeight="1">
      <c r="A476" s="16" t="s">
        <v>298</v>
      </c>
      <c r="B476" s="11" t="s">
        <v>72</v>
      </c>
      <c r="C476" s="12"/>
      <c r="D476" s="13">
        <f>D477+D480</f>
        <v>1237.3000000000002</v>
      </c>
    </row>
    <row r="477" spans="1:4" ht="16.5" customHeight="1">
      <c r="A477" s="16" t="s">
        <v>70</v>
      </c>
      <c r="B477" s="11" t="s">
        <v>73</v>
      </c>
      <c r="C477" s="12"/>
      <c r="D477" s="13">
        <f>D478</f>
        <v>1038.9</v>
      </c>
    </row>
    <row r="478" spans="1:4" ht="33.75" customHeight="1">
      <c r="A478" s="19" t="s">
        <v>135</v>
      </c>
      <c r="B478" s="11" t="s">
        <v>136</v>
      </c>
      <c r="C478" s="12"/>
      <c r="D478" s="13">
        <f>D479</f>
        <v>1038.9</v>
      </c>
    </row>
    <row r="479" spans="1:4" ht="15" customHeight="1">
      <c r="A479" s="16" t="s">
        <v>218</v>
      </c>
      <c r="B479" s="11"/>
      <c r="C479" s="12" t="s">
        <v>219</v>
      </c>
      <c r="D479" s="13">
        <v>1038.9</v>
      </c>
    </row>
    <row r="480" spans="1:4" ht="23.25" customHeight="1">
      <c r="A480" s="16" t="s">
        <v>71</v>
      </c>
      <c r="B480" s="11" t="s">
        <v>74</v>
      </c>
      <c r="C480" s="12"/>
      <c r="D480" s="13">
        <f>D481</f>
        <v>198.4</v>
      </c>
    </row>
    <row r="481" spans="1:4" ht="34.5" customHeight="1">
      <c r="A481" s="19" t="s">
        <v>135</v>
      </c>
      <c r="B481" s="11" t="s">
        <v>137</v>
      </c>
      <c r="C481" s="12"/>
      <c r="D481" s="13">
        <f>D482</f>
        <v>198.4</v>
      </c>
    </row>
    <row r="482" spans="1:4" ht="15.75" customHeight="1">
      <c r="A482" s="16" t="s">
        <v>218</v>
      </c>
      <c r="B482" s="11"/>
      <c r="C482" s="12" t="s">
        <v>219</v>
      </c>
      <c r="D482" s="13">
        <v>198.4</v>
      </c>
    </row>
    <row r="483" spans="1:4" ht="22.5">
      <c r="A483" s="27" t="s">
        <v>262</v>
      </c>
      <c r="B483" s="11" t="s">
        <v>482</v>
      </c>
      <c r="C483" s="12"/>
      <c r="D483" s="13">
        <f>D484</f>
        <v>10849</v>
      </c>
    </row>
    <row r="484" spans="1:4" ht="33.75">
      <c r="A484" s="15" t="s">
        <v>492</v>
      </c>
      <c r="B484" s="11" t="s">
        <v>484</v>
      </c>
      <c r="C484" s="12"/>
      <c r="D484" s="13">
        <f>D487+D486</f>
        <v>10849</v>
      </c>
    </row>
    <row r="485" spans="1:4" ht="33.75">
      <c r="A485" s="28" t="s">
        <v>483</v>
      </c>
      <c r="B485" s="11" t="s">
        <v>485</v>
      </c>
      <c r="C485" s="12"/>
      <c r="D485" s="13">
        <f>D486</f>
        <v>1000</v>
      </c>
    </row>
    <row r="486" spans="1:4" ht="12.75">
      <c r="A486" s="29" t="s">
        <v>195</v>
      </c>
      <c r="B486" s="11"/>
      <c r="C486" s="12" t="s">
        <v>211</v>
      </c>
      <c r="D486" s="13">
        <v>1000</v>
      </c>
    </row>
    <row r="487" spans="1:4" ht="36" customHeight="1">
      <c r="A487" s="16" t="s">
        <v>132</v>
      </c>
      <c r="B487" s="11" t="s">
        <v>199</v>
      </c>
      <c r="C487" s="12"/>
      <c r="D487" s="13">
        <f>D488</f>
        <v>9849</v>
      </c>
    </row>
    <row r="488" spans="1:4" ht="12.75">
      <c r="A488" s="29" t="s">
        <v>195</v>
      </c>
      <c r="B488" s="11"/>
      <c r="C488" s="12" t="s">
        <v>211</v>
      </c>
      <c r="D488" s="13">
        <v>9849</v>
      </c>
    </row>
    <row r="489" spans="1:4" ht="38.25">
      <c r="A489" s="17" t="s">
        <v>618</v>
      </c>
      <c r="B489" s="9" t="s">
        <v>612</v>
      </c>
      <c r="C489" s="9"/>
      <c r="D489" s="18">
        <f>D490+D494+D501+D525</f>
        <v>206486.2</v>
      </c>
    </row>
    <row r="490" spans="1:4" ht="18.75" customHeight="1">
      <c r="A490" s="29" t="s">
        <v>423</v>
      </c>
      <c r="B490" s="30" t="s">
        <v>377</v>
      </c>
      <c r="C490" s="31"/>
      <c r="D490" s="13">
        <f>+D491</f>
        <v>4536.2</v>
      </c>
    </row>
    <row r="491" spans="1:4" ht="28.5" customHeight="1">
      <c r="A491" s="29" t="s">
        <v>493</v>
      </c>
      <c r="B491" s="30" t="s">
        <v>282</v>
      </c>
      <c r="C491" s="32"/>
      <c r="D491" s="13">
        <f>+D492</f>
        <v>4536.2</v>
      </c>
    </row>
    <row r="492" spans="1:4" ht="12.75">
      <c r="A492" s="10" t="s">
        <v>463</v>
      </c>
      <c r="B492" s="22" t="s">
        <v>364</v>
      </c>
      <c r="C492" s="26"/>
      <c r="D492" s="13">
        <f>D493</f>
        <v>4536.2</v>
      </c>
    </row>
    <row r="493" spans="1:4" ht="23.25" customHeight="1">
      <c r="A493" s="16" t="s">
        <v>200</v>
      </c>
      <c r="B493" s="22"/>
      <c r="C493" s="26">
        <v>240</v>
      </c>
      <c r="D493" s="13">
        <v>4536.2</v>
      </c>
    </row>
    <row r="494" spans="1:4" ht="18" customHeight="1">
      <c r="A494" s="29" t="s">
        <v>263</v>
      </c>
      <c r="B494" s="33" t="s">
        <v>613</v>
      </c>
      <c r="C494" s="34"/>
      <c r="D494" s="35">
        <f>D495+D498</f>
        <v>4183</v>
      </c>
    </row>
    <row r="495" spans="1:4" ht="26.25" customHeight="1">
      <c r="A495" s="29" t="s">
        <v>610</v>
      </c>
      <c r="B495" s="11" t="s">
        <v>614</v>
      </c>
      <c r="C495" s="12"/>
      <c r="D495" s="13">
        <f>D496</f>
        <v>4033</v>
      </c>
    </row>
    <row r="496" spans="1:4" ht="18" customHeight="1">
      <c r="A496" s="29" t="s">
        <v>256</v>
      </c>
      <c r="B496" s="11" t="s">
        <v>615</v>
      </c>
      <c r="C496" s="12"/>
      <c r="D496" s="13">
        <f>D497</f>
        <v>4033</v>
      </c>
    </row>
    <row r="497" spans="1:4" ht="22.5">
      <c r="A497" s="29" t="s">
        <v>200</v>
      </c>
      <c r="B497" s="11"/>
      <c r="C497" s="12">
        <v>240</v>
      </c>
      <c r="D497" s="13">
        <v>4033</v>
      </c>
    </row>
    <row r="498" spans="1:4" ht="22.5">
      <c r="A498" s="29" t="s">
        <v>611</v>
      </c>
      <c r="B498" s="11" t="s">
        <v>616</v>
      </c>
      <c r="C498" s="12"/>
      <c r="D498" s="13">
        <f>D499</f>
        <v>150</v>
      </c>
    </row>
    <row r="499" spans="1:4" ht="15.75" customHeight="1">
      <c r="A499" s="29" t="s">
        <v>303</v>
      </c>
      <c r="B499" s="11" t="s">
        <v>617</v>
      </c>
      <c r="C499" s="12"/>
      <c r="D499" s="13">
        <f>D500</f>
        <v>150</v>
      </c>
    </row>
    <row r="500" spans="1:4" ht="22.5">
      <c r="A500" s="29" t="s">
        <v>200</v>
      </c>
      <c r="B500" s="11"/>
      <c r="C500" s="12">
        <v>240</v>
      </c>
      <c r="D500" s="13">
        <v>150</v>
      </c>
    </row>
    <row r="501" spans="1:4" ht="22.5">
      <c r="A501" s="29" t="s">
        <v>267</v>
      </c>
      <c r="B501" s="11" t="s">
        <v>620</v>
      </c>
      <c r="C501" s="12"/>
      <c r="D501" s="13">
        <f>D502+D511+D514+D517+D520</f>
        <v>72368.40000000001</v>
      </c>
    </row>
    <row r="502" spans="1:4" ht="22.5">
      <c r="A502" s="29" t="s">
        <v>622</v>
      </c>
      <c r="B502" s="11" t="s">
        <v>4</v>
      </c>
      <c r="C502" s="12"/>
      <c r="D502" s="64">
        <f>D503+D505+D507+D509</f>
        <v>23156.5</v>
      </c>
    </row>
    <row r="503" spans="1:4" ht="15.75" customHeight="1">
      <c r="A503" s="29" t="s">
        <v>257</v>
      </c>
      <c r="B503" s="11" t="s">
        <v>5</v>
      </c>
      <c r="C503" s="12"/>
      <c r="D503" s="13">
        <f>D504</f>
        <v>10365.9</v>
      </c>
    </row>
    <row r="504" spans="1:4" ht="22.5">
      <c r="A504" s="42" t="s">
        <v>200</v>
      </c>
      <c r="B504" s="24"/>
      <c r="C504" s="25">
        <v>240</v>
      </c>
      <c r="D504" s="43">
        <v>10365.9</v>
      </c>
    </row>
    <row r="505" spans="1:4" ht="12.75">
      <c r="A505" s="29" t="s">
        <v>333</v>
      </c>
      <c r="B505" s="26" t="s">
        <v>334</v>
      </c>
      <c r="C505" s="26"/>
      <c r="D505" s="13">
        <f>D506</f>
        <v>100</v>
      </c>
    </row>
    <row r="506" spans="1:4" ht="22.5">
      <c r="A506" s="42" t="s">
        <v>200</v>
      </c>
      <c r="B506" s="26"/>
      <c r="C506" s="26">
        <v>240</v>
      </c>
      <c r="D506" s="13">
        <v>100</v>
      </c>
    </row>
    <row r="507" spans="1:4" ht="12.75">
      <c r="A507" s="38" t="s">
        <v>365</v>
      </c>
      <c r="B507" s="39" t="s">
        <v>366</v>
      </c>
      <c r="C507" s="40"/>
      <c r="D507" s="41">
        <f>D508</f>
        <v>7525</v>
      </c>
    </row>
    <row r="508" spans="1:4" ht="22.5">
      <c r="A508" s="23" t="s">
        <v>200</v>
      </c>
      <c r="B508" s="44"/>
      <c r="C508" s="45">
        <v>240</v>
      </c>
      <c r="D508" s="46">
        <v>7525</v>
      </c>
    </row>
    <row r="509" spans="1:4" ht="12.75">
      <c r="A509" s="59" t="s">
        <v>335</v>
      </c>
      <c r="B509" s="61" t="s">
        <v>336</v>
      </c>
      <c r="C509" s="26"/>
      <c r="D509" s="36">
        <f>D510</f>
        <v>5165.6</v>
      </c>
    </row>
    <row r="510" spans="1:4" ht="22.5">
      <c r="A510" s="59" t="s">
        <v>324</v>
      </c>
      <c r="B510" s="47"/>
      <c r="C510" s="26">
        <v>410</v>
      </c>
      <c r="D510" s="36">
        <v>5165.6</v>
      </c>
    </row>
    <row r="511" spans="1:4" ht="22.5">
      <c r="A511" s="29" t="s">
        <v>3</v>
      </c>
      <c r="B511" s="33" t="s">
        <v>6</v>
      </c>
      <c r="C511" s="34"/>
      <c r="D511" s="35">
        <f>D512</f>
        <v>3665.9</v>
      </c>
    </row>
    <row r="512" spans="1:4" ht="12.75">
      <c r="A512" s="29" t="s">
        <v>275</v>
      </c>
      <c r="B512" s="11" t="s">
        <v>7</v>
      </c>
      <c r="C512" s="12"/>
      <c r="D512" s="13">
        <f>D513</f>
        <v>3665.9</v>
      </c>
    </row>
    <row r="513" spans="1:4" ht="22.5">
      <c r="A513" s="29" t="s">
        <v>200</v>
      </c>
      <c r="B513" s="11"/>
      <c r="C513" s="12">
        <v>240</v>
      </c>
      <c r="D513" s="13">
        <v>3665.9</v>
      </c>
    </row>
    <row r="514" spans="1:4" ht="22.5">
      <c r="A514" s="29" t="s">
        <v>8</v>
      </c>
      <c r="B514" s="11" t="s">
        <v>9</v>
      </c>
      <c r="C514" s="12"/>
      <c r="D514" s="13">
        <f>D515</f>
        <v>3067.5</v>
      </c>
    </row>
    <row r="515" spans="1:4" ht="12.75">
      <c r="A515" s="29" t="s">
        <v>276</v>
      </c>
      <c r="B515" s="11" t="s">
        <v>10</v>
      </c>
      <c r="C515" s="12"/>
      <c r="D515" s="13">
        <f>D516</f>
        <v>3067.5</v>
      </c>
    </row>
    <row r="516" spans="1:4" ht="22.5">
      <c r="A516" s="29" t="s">
        <v>200</v>
      </c>
      <c r="B516" s="11"/>
      <c r="C516" s="12">
        <v>240</v>
      </c>
      <c r="D516" s="13">
        <v>3067.5</v>
      </c>
    </row>
    <row r="517" spans="1:4" ht="45">
      <c r="A517" s="29" t="s">
        <v>425</v>
      </c>
      <c r="B517" s="11" t="s">
        <v>427</v>
      </c>
      <c r="C517" s="12"/>
      <c r="D517" s="13">
        <f>D518</f>
        <v>35465.4</v>
      </c>
    </row>
    <row r="518" spans="1:4" ht="12.75">
      <c r="A518" s="29" t="s">
        <v>426</v>
      </c>
      <c r="B518" s="11" t="s">
        <v>428</v>
      </c>
      <c r="C518" s="12"/>
      <c r="D518" s="13">
        <f>D519</f>
        <v>35465.4</v>
      </c>
    </row>
    <row r="519" spans="1:4" ht="22.5">
      <c r="A519" s="29" t="s">
        <v>200</v>
      </c>
      <c r="B519" s="11"/>
      <c r="C519" s="12">
        <v>240</v>
      </c>
      <c r="D519" s="13">
        <v>35465.4</v>
      </c>
    </row>
    <row r="520" spans="1:4" ht="22.5">
      <c r="A520" s="29" t="s">
        <v>619</v>
      </c>
      <c r="B520" s="11" t="s">
        <v>621</v>
      </c>
      <c r="C520" s="12"/>
      <c r="D520" s="13">
        <f>D523+D521</f>
        <v>7013.1</v>
      </c>
    </row>
    <row r="521" spans="1:4" ht="27.75" customHeight="1">
      <c r="A521" s="29" t="s">
        <v>329</v>
      </c>
      <c r="B521" s="11" t="s">
        <v>332</v>
      </c>
      <c r="C521" s="12"/>
      <c r="D521" s="13">
        <f>D522</f>
        <v>5961.1</v>
      </c>
    </row>
    <row r="522" spans="1:4" ht="21.75" customHeight="1">
      <c r="A522" s="29" t="s">
        <v>200</v>
      </c>
      <c r="B522" s="11"/>
      <c r="C522" s="12">
        <v>240</v>
      </c>
      <c r="D522" s="13">
        <v>5961.1</v>
      </c>
    </row>
    <row r="523" spans="1:4" ht="24" customHeight="1">
      <c r="A523" s="29" t="s">
        <v>329</v>
      </c>
      <c r="B523" s="11" t="s">
        <v>330</v>
      </c>
      <c r="C523" s="12"/>
      <c r="D523" s="13">
        <f>D524</f>
        <v>1052</v>
      </c>
    </row>
    <row r="524" spans="1:4" ht="24" customHeight="1">
      <c r="A524" s="29" t="s">
        <v>200</v>
      </c>
      <c r="B524" s="11"/>
      <c r="C524" s="12">
        <v>240</v>
      </c>
      <c r="D524" s="13">
        <v>1052</v>
      </c>
    </row>
    <row r="525" spans="1:4" ht="12.75">
      <c r="A525" s="29" t="s">
        <v>264</v>
      </c>
      <c r="B525" s="11" t="s">
        <v>12</v>
      </c>
      <c r="C525" s="12"/>
      <c r="D525" s="13">
        <f>D526+D542</f>
        <v>125398.6</v>
      </c>
    </row>
    <row r="526" spans="1:4" ht="26.25" customHeight="1">
      <c r="A526" s="29" t="s">
        <v>14</v>
      </c>
      <c r="B526" s="11" t="s">
        <v>15</v>
      </c>
      <c r="C526" s="12"/>
      <c r="D526" s="13">
        <f>D527+D532+D537+D540</f>
        <v>65578.8</v>
      </c>
    </row>
    <row r="527" spans="1:4" ht="15" customHeight="1">
      <c r="A527" s="29" t="s">
        <v>191</v>
      </c>
      <c r="B527" s="11" t="s">
        <v>13</v>
      </c>
      <c r="C527" s="12"/>
      <c r="D527" s="13">
        <f>D528+D529+D530+D531</f>
        <v>49491.6</v>
      </c>
    </row>
    <row r="528" spans="1:4" ht="14.25" customHeight="1">
      <c r="A528" s="29" t="s">
        <v>269</v>
      </c>
      <c r="B528" s="11"/>
      <c r="C528" s="12" t="s">
        <v>271</v>
      </c>
      <c r="D528" s="13">
        <v>41937.4</v>
      </c>
    </row>
    <row r="529" spans="1:4" ht="22.5">
      <c r="A529" s="29" t="s">
        <v>200</v>
      </c>
      <c r="B529" s="11"/>
      <c r="C529" s="12">
        <v>240</v>
      </c>
      <c r="D529" s="13">
        <v>6204.2</v>
      </c>
    </row>
    <row r="530" spans="1:4" ht="12.75">
      <c r="A530" s="29" t="s">
        <v>268</v>
      </c>
      <c r="B530" s="11"/>
      <c r="C530" s="12" t="s">
        <v>272</v>
      </c>
      <c r="D530" s="13">
        <v>215</v>
      </c>
    </row>
    <row r="531" spans="1:4" ht="12.75">
      <c r="A531" s="29" t="s">
        <v>207</v>
      </c>
      <c r="B531" s="11"/>
      <c r="C531" s="12">
        <v>850</v>
      </c>
      <c r="D531" s="13">
        <v>1135</v>
      </c>
    </row>
    <row r="532" spans="1:4" ht="12.75">
      <c r="A532" s="29" t="s">
        <v>205</v>
      </c>
      <c r="B532" s="11" t="s">
        <v>16</v>
      </c>
      <c r="C532" s="12"/>
      <c r="D532" s="13">
        <f>D533+D534+D535+D536</f>
        <v>13123.4</v>
      </c>
    </row>
    <row r="533" spans="1:4" ht="14.25" customHeight="1">
      <c r="A533" s="29" t="s">
        <v>206</v>
      </c>
      <c r="B533" s="11"/>
      <c r="C533" s="12">
        <v>120</v>
      </c>
      <c r="D533" s="13">
        <v>12487</v>
      </c>
    </row>
    <row r="534" spans="1:4" ht="22.5">
      <c r="A534" s="29" t="s">
        <v>200</v>
      </c>
      <c r="B534" s="11"/>
      <c r="C534" s="12">
        <v>240</v>
      </c>
      <c r="D534" s="13">
        <v>484.4</v>
      </c>
    </row>
    <row r="535" spans="1:4" ht="22.5">
      <c r="A535" s="29" t="s">
        <v>215</v>
      </c>
      <c r="B535" s="11"/>
      <c r="C535" s="12">
        <v>320</v>
      </c>
      <c r="D535" s="13">
        <v>147</v>
      </c>
    </row>
    <row r="536" spans="1:4" ht="12.75">
      <c r="A536" s="29" t="s">
        <v>207</v>
      </c>
      <c r="B536" s="11"/>
      <c r="C536" s="12">
        <v>850</v>
      </c>
      <c r="D536" s="13">
        <v>5</v>
      </c>
    </row>
    <row r="537" spans="1:4" ht="12.75">
      <c r="A537" s="29" t="s">
        <v>277</v>
      </c>
      <c r="B537" s="11" t="s">
        <v>18</v>
      </c>
      <c r="C537" s="12"/>
      <c r="D537" s="13">
        <f>D538+D539</f>
        <v>2755.8</v>
      </c>
    </row>
    <row r="538" spans="1:4" ht="22.5">
      <c r="A538" s="29" t="s">
        <v>200</v>
      </c>
      <c r="B538" s="11"/>
      <c r="C538" s="12">
        <v>240</v>
      </c>
      <c r="D538" s="13">
        <v>20.9</v>
      </c>
    </row>
    <row r="539" spans="1:4" ht="12.75">
      <c r="A539" s="29" t="s">
        <v>218</v>
      </c>
      <c r="B539" s="11"/>
      <c r="C539" s="12" t="s">
        <v>219</v>
      </c>
      <c r="D539" s="13">
        <v>2734.9</v>
      </c>
    </row>
    <row r="540" spans="1:4" ht="45">
      <c r="A540" s="29" t="s">
        <v>214</v>
      </c>
      <c r="B540" s="11" t="s">
        <v>17</v>
      </c>
      <c r="C540" s="12"/>
      <c r="D540" s="13">
        <f>D541</f>
        <v>208</v>
      </c>
    </row>
    <row r="541" spans="1:4" ht="14.25" customHeight="1">
      <c r="A541" s="29" t="s">
        <v>215</v>
      </c>
      <c r="B541" s="11"/>
      <c r="C541" s="12" t="s">
        <v>258</v>
      </c>
      <c r="D541" s="13">
        <v>208</v>
      </c>
    </row>
    <row r="542" spans="1:4" ht="38.25" customHeight="1">
      <c r="A542" s="29" t="s">
        <v>21</v>
      </c>
      <c r="B542" s="11" t="s">
        <v>22</v>
      </c>
      <c r="C542" s="12"/>
      <c r="D542" s="13">
        <f>D543+D546</f>
        <v>59819.8</v>
      </c>
    </row>
    <row r="543" spans="1:4" ht="25.5" customHeight="1">
      <c r="A543" s="29" t="s">
        <v>278</v>
      </c>
      <c r="B543" s="11" t="s">
        <v>19</v>
      </c>
      <c r="C543" s="12"/>
      <c r="D543" s="13">
        <f>D544+D545</f>
        <v>50409</v>
      </c>
    </row>
    <row r="544" spans="1:4" ht="25.5" customHeight="1">
      <c r="A544" s="29" t="s">
        <v>200</v>
      </c>
      <c r="B544" s="11"/>
      <c r="C544" s="12">
        <v>240</v>
      </c>
      <c r="D544" s="13">
        <v>409</v>
      </c>
    </row>
    <row r="545" spans="1:4" ht="15.75" customHeight="1">
      <c r="A545" s="29" t="s">
        <v>218</v>
      </c>
      <c r="B545" s="11"/>
      <c r="C545" s="12" t="s">
        <v>219</v>
      </c>
      <c r="D545" s="13">
        <v>50000</v>
      </c>
    </row>
    <row r="546" spans="1:4" ht="22.5">
      <c r="A546" s="29" t="s">
        <v>270</v>
      </c>
      <c r="B546" s="11" t="s">
        <v>20</v>
      </c>
      <c r="C546" s="12"/>
      <c r="D546" s="13">
        <f>D547+D548</f>
        <v>9410.8</v>
      </c>
    </row>
    <row r="547" spans="1:4" ht="12.75">
      <c r="A547" s="29" t="s">
        <v>269</v>
      </c>
      <c r="B547" s="11"/>
      <c r="C547" s="12" t="s">
        <v>271</v>
      </c>
      <c r="D547" s="13">
        <v>7782.3</v>
      </c>
    </row>
    <row r="548" spans="1:4" ht="22.5">
      <c r="A548" s="29" t="s">
        <v>200</v>
      </c>
      <c r="B548" s="11"/>
      <c r="C548" s="12">
        <v>240</v>
      </c>
      <c r="D548" s="13">
        <v>1628.5</v>
      </c>
    </row>
    <row r="549" spans="1:4" ht="42" customHeight="1">
      <c r="A549" s="17" t="s">
        <v>273</v>
      </c>
      <c r="B549" s="9" t="s">
        <v>531</v>
      </c>
      <c r="C549" s="9"/>
      <c r="D549" s="18">
        <f>D550+D557+D561</f>
        <v>130195.4</v>
      </c>
    </row>
    <row r="550" spans="1:4" ht="22.5">
      <c r="A550" s="29" t="s">
        <v>265</v>
      </c>
      <c r="B550" s="11" t="s">
        <v>532</v>
      </c>
      <c r="C550" s="12"/>
      <c r="D550" s="13">
        <f>D551+D554</f>
        <v>67081.5</v>
      </c>
    </row>
    <row r="551" spans="1:4" ht="22.5">
      <c r="A551" s="29" t="s">
        <v>550</v>
      </c>
      <c r="B551" s="11" t="s">
        <v>533</v>
      </c>
      <c r="C551" s="12"/>
      <c r="D551" s="13">
        <f>D552</f>
        <v>66681.5</v>
      </c>
    </row>
    <row r="552" spans="1:4" ht="22.5">
      <c r="A552" s="29" t="s">
        <v>376</v>
      </c>
      <c r="B552" s="11" t="s">
        <v>534</v>
      </c>
      <c r="C552" s="12"/>
      <c r="D552" s="13">
        <f>D553</f>
        <v>66681.5</v>
      </c>
    </row>
    <row r="553" spans="1:4" ht="22.5">
      <c r="A553" s="29" t="s">
        <v>200</v>
      </c>
      <c r="B553" s="11"/>
      <c r="C553" s="12" t="s">
        <v>212</v>
      </c>
      <c r="D553" s="13">
        <v>66681.5</v>
      </c>
    </row>
    <row r="554" spans="1:4" ht="22.5">
      <c r="A554" s="29" t="s">
        <v>529</v>
      </c>
      <c r="B554" s="11" t="s">
        <v>535</v>
      </c>
      <c r="C554" s="12"/>
      <c r="D554" s="13">
        <f>D555</f>
        <v>400</v>
      </c>
    </row>
    <row r="555" spans="1:4" ht="12.75">
      <c r="A555" s="29" t="s">
        <v>225</v>
      </c>
      <c r="B555" s="11" t="s">
        <v>536</v>
      </c>
      <c r="C555" s="12"/>
      <c r="D555" s="13">
        <f>D556</f>
        <v>400</v>
      </c>
    </row>
    <row r="556" spans="1:4" ht="23.25" customHeight="1">
      <c r="A556" s="29" t="s">
        <v>200</v>
      </c>
      <c r="B556" s="11"/>
      <c r="C556" s="12" t="s">
        <v>212</v>
      </c>
      <c r="D556" s="13">
        <v>400</v>
      </c>
    </row>
    <row r="557" spans="1:4" ht="22.5">
      <c r="A557" s="29" t="s">
        <v>266</v>
      </c>
      <c r="B557" s="11" t="s">
        <v>537</v>
      </c>
      <c r="C557" s="12"/>
      <c r="D557" s="13">
        <f>D558</f>
        <v>18198.9</v>
      </c>
    </row>
    <row r="558" spans="1:4" ht="33.75">
      <c r="A558" s="29" t="s">
        <v>551</v>
      </c>
      <c r="B558" s="11" t="s">
        <v>538</v>
      </c>
      <c r="C558" s="12"/>
      <c r="D558" s="13">
        <f>D560</f>
        <v>18198.9</v>
      </c>
    </row>
    <row r="559" spans="1:4" ht="16.5" customHeight="1">
      <c r="A559" s="29" t="s">
        <v>374</v>
      </c>
      <c r="B559" s="11" t="s">
        <v>539</v>
      </c>
      <c r="C559" s="12"/>
      <c r="D559" s="13">
        <f>D560</f>
        <v>18198.9</v>
      </c>
    </row>
    <row r="560" spans="1:4" ht="22.5">
      <c r="A560" s="29" t="s">
        <v>200</v>
      </c>
      <c r="B560" s="11"/>
      <c r="C560" s="12" t="s">
        <v>212</v>
      </c>
      <c r="D560" s="13">
        <v>18198.9</v>
      </c>
    </row>
    <row r="561" spans="1:4" ht="33.75">
      <c r="A561" s="29" t="s">
        <v>274</v>
      </c>
      <c r="B561" s="11" t="s">
        <v>540</v>
      </c>
      <c r="C561" s="12"/>
      <c r="D561" s="13">
        <f>D562</f>
        <v>44915</v>
      </c>
    </row>
    <row r="562" spans="1:4" ht="33.75">
      <c r="A562" s="29" t="s">
        <v>530</v>
      </c>
      <c r="B562" s="11" t="s">
        <v>541</v>
      </c>
      <c r="C562" s="12"/>
      <c r="D562" s="13">
        <f>D563</f>
        <v>44915</v>
      </c>
    </row>
    <row r="563" spans="1:4" ht="22.5">
      <c r="A563" s="29" t="s">
        <v>375</v>
      </c>
      <c r="B563" s="11" t="s">
        <v>542</v>
      </c>
      <c r="C563" s="12"/>
      <c r="D563" s="13">
        <f>D564</f>
        <v>44915</v>
      </c>
    </row>
    <row r="564" spans="1:4" ht="22.5">
      <c r="A564" s="29" t="s">
        <v>200</v>
      </c>
      <c r="B564" s="11"/>
      <c r="C564" s="12">
        <v>240</v>
      </c>
      <c r="D564" s="13">
        <v>44915</v>
      </c>
    </row>
    <row r="565" spans="1:4" ht="19.5" customHeight="1">
      <c r="A565" s="66" t="s">
        <v>283</v>
      </c>
      <c r="B565" s="67"/>
      <c r="C565" s="68"/>
      <c r="D565" s="37">
        <f>D10+D43+D56+D60+D97+D223+D229+D236+D240+D278+D290+D421+D475+D489+D549</f>
        <v>3528072.999999999</v>
      </c>
    </row>
    <row r="566" ht="12.75">
      <c r="D566" s="62"/>
    </row>
    <row r="567" spans="2:4" ht="12.75">
      <c r="B567" s="8"/>
      <c r="C567" s="8"/>
      <c r="D567" s="63"/>
    </row>
  </sheetData>
  <sheetProtection/>
  <mergeCells count="2">
    <mergeCell ref="A7:D7"/>
    <mergeCell ref="A565:C565"/>
  </mergeCells>
  <printOptions horizontalCentered="1"/>
  <pageMargins left="0.3937007874015748" right="0.1968503937007874" top="0" bottom="0.5905511811023623" header="0.5118110236220472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A. Побежимова</cp:lastModifiedBy>
  <cp:lastPrinted>2016-03-24T08:37:31Z</cp:lastPrinted>
  <dcterms:created xsi:type="dcterms:W3CDTF">1996-10-08T23:32:33Z</dcterms:created>
  <dcterms:modified xsi:type="dcterms:W3CDTF">2016-04-06T12:57:39Z</dcterms:modified>
  <cp:category/>
  <cp:version/>
  <cp:contentType/>
  <cp:contentStatus/>
</cp:coreProperties>
</file>