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-2018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<sst xmlns="http://schemas.openxmlformats.org/spreadsheetml/2006/main" count="892" uniqueCount="581">
  <si>
    <t>Основное мероприятие "Информирование населения о деятельности органов местного самоуправления городского округа Электросталь в электронных средствах массовой информации"</t>
  </si>
  <si>
    <t>Основное мероприятие "Информирование населения городского округа Электросталь по социально-значимым вопросам"</t>
  </si>
  <si>
    <t>11 3 00 00000</t>
  </si>
  <si>
    <t>11 3 02 00000</t>
  </si>
  <si>
    <t>11 3 02 92030</t>
  </si>
  <si>
    <t>11 3 03 00000</t>
  </si>
  <si>
    <t>11 3 03 92030</t>
  </si>
  <si>
    <t>11 3 04 00000</t>
  </si>
  <si>
    <t>11 3 04 00990</t>
  </si>
  <si>
    <t>Основное мероприятие "Создание, развитие и техническое обслуживание единой информационно-технологической и телекоммуникационной инфраструктуры ОМСУ городского округа Электросталь Московской области"</t>
  </si>
  <si>
    <t>11 5 02 00000</t>
  </si>
  <si>
    <t>11 5 02 04000</t>
  </si>
  <si>
    <t>11 5 03 04000</t>
  </si>
  <si>
    <t>11 5 04 00000</t>
  </si>
  <si>
    <t>11 5 04 04000</t>
  </si>
  <si>
    <t>11 5 05 00000</t>
  </si>
  <si>
    <t>11 5 05 04000</t>
  </si>
  <si>
    <t>11 5 06 00000</t>
  </si>
  <si>
    <t>11 5 06 04000</t>
  </si>
  <si>
    <t>Основное мероприятие "Внедрение отраслевых сегментов Региональной географической информационной системы Московской области (РГИС МО) на уровне муниципальных образований"</t>
  </si>
  <si>
    <t>11 5 07 00000</t>
  </si>
  <si>
    <t>11 5 07 04000</t>
  </si>
  <si>
    <t>Подпрограмма"Обеспечивающая подпрограмма"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</si>
  <si>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</si>
  <si>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Глава муниципального образования</t>
  </si>
  <si>
    <t>11 7 00 00000</t>
  </si>
  <si>
    <t>11 7 01 00000</t>
  </si>
  <si>
    <t>11 7 01 01000</t>
  </si>
  <si>
    <t>11 7 01 04000</t>
  </si>
  <si>
    <t>11 7 01 60690</t>
  </si>
  <si>
    <t>11 7 01 92030</t>
  </si>
  <si>
    <t xml:space="preserve"> </t>
  </si>
  <si>
    <t>11 7 02 00000</t>
  </si>
  <si>
    <t>11 7 02 00990</t>
  </si>
  <si>
    <t>Мероприятия по обеспечению мобилизационной готовности экономики</t>
  </si>
  <si>
    <t>11 7 01 09010</t>
  </si>
  <si>
    <t>11 7 01 09000</t>
  </si>
  <si>
    <t>Основное мероприятие "Реализация мер, направленных на духовно-нравственное воспитание, воспитание толерантности, патриотизма, на здоровый и безопасный образ жизни детей, на пропаганду правил безопасного поведения на дорогах и улицах"</t>
  </si>
  <si>
    <t>05 3 04 00000</t>
  </si>
  <si>
    <t>05 3 04 03600</t>
  </si>
  <si>
    <t>05 3 06 03600</t>
  </si>
  <si>
    <t>05 5 00 00000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</si>
  <si>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</si>
  <si>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05 5 01 00000</t>
  </si>
  <si>
    <t>05 5 01 00990</t>
  </si>
  <si>
    <t>Основное мероприятие "Создание условий для реализации полномочий органов местного самоуправления в сфере образования"</t>
  </si>
  <si>
    <t>05 5 02 00000</t>
  </si>
  <si>
    <t>05 5 02 04000</t>
  </si>
  <si>
    <t>Основное мероприятие "Методическое, информационное сопровождение и мониторинг реализации муниципальной программы, распространение ее результатов"</t>
  </si>
  <si>
    <t>05 5 03 00000</t>
  </si>
  <si>
    <t>05 5 03 00990</t>
  </si>
  <si>
    <t>11 5 01 00000</t>
  </si>
  <si>
    <t>11 5 01 00990</t>
  </si>
  <si>
    <t>11 5 01 03600</t>
  </si>
  <si>
    <t>11 5 01 04000</t>
  </si>
  <si>
    <t>11 5 00 00000</t>
  </si>
  <si>
    <t>Подпрограмма "Развитие муниципальной службы городского округа Электросталь Московской области на 2015-2019годы"</t>
  </si>
  <si>
    <t>11 6 00 00000</t>
  </si>
  <si>
    <t>Основное мероприятие "Повышение мотивации к исполнению должностных обязанностей муниципальных служащих"</t>
  </si>
  <si>
    <t>11 6 05 00000</t>
  </si>
  <si>
    <t>11 6 05 04000</t>
  </si>
  <si>
    <t>11 0 00 00000</t>
  </si>
  <si>
    <t>10 0 04 00000</t>
  </si>
  <si>
    <t>10 0 04 04000</t>
  </si>
  <si>
    <t>Основное мероприятие "Совершенствование профессионального развития муниципальных служащих"</t>
  </si>
  <si>
    <t>11 6 04 00000</t>
  </si>
  <si>
    <t>11 6 04 04000</t>
  </si>
  <si>
    <t>11 5 01 92030</t>
  </si>
  <si>
    <t>11 5 03 00000</t>
  </si>
  <si>
    <t>11 5 03 92030</t>
  </si>
  <si>
    <t xml:space="preserve">Наименования </t>
  </si>
  <si>
    <t>ЦСР</t>
  </si>
  <si>
    <t>ВР</t>
  </si>
  <si>
    <t>к решению Совета депутатов</t>
  </si>
  <si>
    <t>городского округа Электросталь</t>
  </si>
  <si>
    <t>Московской области</t>
  </si>
  <si>
    <t>Муниципальная программа "Развитие системы образования городского округа Электросталь на 2014-2018 годы"</t>
  </si>
  <si>
    <t>Подпрограмма  "Дошкольное образование"</t>
  </si>
  <si>
    <t>Субсидии некоммерческим организациям (за исключением государственных (муниципальных) учреждений)</t>
  </si>
  <si>
    <t>Обеспечение деятельности подведомственных учреждений</t>
  </si>
  <si>
    <t>Субсидии бюджетным учреждениям</t>
  </si>
  <si>
    <t>Субсидии автономным учреждениям</t>
  </si>
  <si>
    <t>Закупка оборудования для дошкольных образовательных организаций  - победителей областного конкурса на присвоение статуса Региональной инновационной площадки Московской области</t>
  </si>
  <si>
    <t>Бюджетные инвестиции</t>
  </si>
  <si>
    <t>Подпрограмма  "Общее образование"</t>
  </si>
  <si>
    <t xml:space="preserve">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</t>
  </si>
  <si>
    <t>Подпрограмма  "Дополнительное образование, воспитание и психолого-социальное сопровождение детей"</t>
  </si>
  <si>
    <t>Мероприятия по профилактике наркомании и токсикомании</t>
  </si>
  <si>
    <t>Иные закупки товаров, работ и услуг для обеспечения государственных (муниципальных) нужд</t>
  </si>
  <si>
    <t>Переподготовка и повышение квалификации</t>
  </si>
  <si>
    <t>Мероприятия по проведению оздоровительной кампании детей</t>
  </si>
  <si>
    <t>Мероприятия в области образования</t>
  </si>
  <si>
    <t>Стипендии</t>
  </si>
  <si>
    <t>Подпрограмма  "Обеспечивающая подпрограмма"</t>
  </si>
  <si>
    <t>11 1 10 00000</t>
  </si>
  <si>
    <t>11 1 10 00040</t>
  </si>
  <si>
    <t>11 1 10 40110</t>
  </si>
  <si>
    <t>Центральный аппарат</t>
  </si>
  <si>
    <t>Расходы на выплаты персоналу государственных (муниципальных) органов</t>
  </si>
  <si>
    <t>Уплата налогов, сборов и иных платежей</t>
  </si>
  <si>
    <t>630</t>
  </si>
  <si>
    <t>610</t>
  </si>
  <si>
    <t>620</t>
  </si>
  <si>
    <t>410</t>
  </si>
  <si>
    <t>240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</si>
  <si>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</si>
  <si>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Социальные выплаты гражданам, кроме публичных нормативных социальных выплат</t>
  </si>
  <si>
    <t>Оказание других видов социальной помощи</t>
  </si>
  <si>
    <t>Иные выплаты населению</t>
  </si>
  <si>
    <t>Публичные нормативные социальные выплаты гражданам</t>
  </si>
  <si>
    <t>310</t>
  </si>
  <si>
    <t>Приобретение земельных участков в муниципальную собственность городского округа Электросталь Московской области на территориях других муниципальных образований в целях предоставления бесплатно земельных участков многодетным семьям для индивидуального жил.строительства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</si>
  <si>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</si>
  <si>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 xml:space="preserve">Основное мероприятие"Приобретение в муниципальную собсвенность жилых помещений детей-сирот, детей, оставшимся без попечения родителей, лицам из их числа </t>
  </si>
  <si>
    <t>Муниципальная  программа "Развитие физической культуры и спорта  в городском округеЭлектросталь Московской области на 2014-2018-годы"</t>
  </si>
  <si>
    <t>Подпрограмма "Физкультурно-массовая и спортивная работа"</t>
  </si>
  <si>
    <t xml:space="preserve">Субсидии автономным учреждениям </t>
  </si>
  <si>
    <t>Мероприятия в области  спорта и физической культуры</t>
  </si>
  <si>
    <t>Иные закупки товаров,работ и услуг для обеспечения государственных (муниципальных) нужд</t>
  </si>
  <si>
    <t>340</t>
  </si>
  <si>
    <t>Подпрограмма "Подготовка спортивного резерва, спортивное  совершенствование спортсменов"</t>
  </si>
  <si>
    <t xml:space="preserve">Субсидии бюджетным учреждениям </t>
  </si>
  <si>
    <t>Уплата налогов,сборов и иных платежей</t>
  </si>
  <si>
    <t>120</t>
  </si>
  <si>
    <t>850</t>
  </si>
  <si>
    <t>Муниципальная программа "Управление муниципальными финансами  городского округа Электросталь  Московской области"на 2015-2019 годы</t>
  </si>
  <si>
    <t>Расходы на обеспечение функций органов местного самоуправления</t>
  </si>
  <si>
    <t>Муниципальная программа "Сохранение и развитие культуры, искусства и народного творчества в городском округеЭлектросталь Московской области на 2014-2018 годы"</t>
  </si>
  <si>
    <t>Подпрограмма "Организация музейно-выставочной деятельности"</t>
  </si>
  <si>
    <t>Подпрограмма "Организация работы библиотек муниципального учреждения "Централизованная  библиотечная система"</t>
  </si>
  <si>
    <t>Подпрограмма "Организация деятельности культурно-досуговых учреждений"</t>
  </si>
  <si>
    <t>Подпрограмма "Мероприятия в сфере культуры и искусства"</t>
  </si>
  <si>
    <t>Мероприятия в сфере культуры, кинематографии, средств массовой информации</t>
  </si>
  <si>
    <t>Проведение мероприятий для детей и молодежи</t>
  </si>
  <si>
    <t>Расходы  на организацию временного трудоустройства несовершеннолетних в возрасте от 14 до 18 лет</t>
  </si>
  <si>
    <t>Оценка недвижимости, признание прав и регулирование отношений по государственной и муниципальной собственности</t>
  </si>
  <si>
    <t>Содержание и управление дорожным хозяйством</t>
  </si>
  <si>
    <t>Мероприятия по землеустройству и землепользованию</t>
  </si>
  <si>
    <t xml:space="preserve">Мероприятия в области жилищного хозяйства </t>
  </si>
  <si>
    <t>Прочие мероприятия по благоустройству городских округов и поселений</t>
  </si>
  <si>
    <t>320</t>
  </si>
  <si>
    <t>Взносы на капитальный ремонт общего имущества в многоквартирных домах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</si>
  <si>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</si>
  <si>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Мероприятия  в области коммунального хозяйства </t>
  </si>
  <si>
    <t xml:space="preserve">Подпрограмма "Обеспечение жилыми помещениями детей-сирот, детей, оставшихся без попечения радителей, а также лиц из их числа" </t>
  </si>
  <si>
    <t>Подпрограмма"Содержание муниципального жилищного фонда"</t>
  </si>
  <si>
    <t>Подпрограмма "Благоустройство и содержание территории городского округа"</t>
  </si>
  <si>
    <t>Исполнение судебных актов</t>
  </si>
  <si>
    <t>Расходы на выплаты персоналу казенных учреждений</t>
  </si>
  <si>
    <t>12 3 02 00060</t>
  </si>
  <si>
    <t>Обеспечение предоставления гражданам субсидий на оплату жилого помещения и коммунальных услуг</t>
  </si>
  <si>
    <t>110</t>
  </si>
  <si>
    <t>830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</si>
  <si>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на 2014-2018 годы"</t>
  </si>
  <si>
    <t>Озеленение</t>
  </si>
  <si>
    <t>Природоохранные мероприятия</t>
  </si>
  <si>
    <t>Оплата жилищно-коммунальных услуг отдельным категориям граждан</t>
  </si>
  <si>
    <t>Предоставление гражданам субсидий на оплату жилого помещения и коммунальных услуг иным категориям граждан</t>
  </si>
  <si>
    <t>Подпрограмма "Развитие архивного дела"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</si>
  <si>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муниципального казенного учреждения "Многофункциональный центр предоставления государственных и муниципальных услуг городского округа Электросталь Московской области" на 2014-2018 годы"</t>
  </si>
  <si>
    <t>Муниципальная программа "Молодежь Электростали на 2014-2018 годы"</t>
  </si>
  <si>
    <t xml:space="preserve">                                                                                                               ИТОГО:</t>
  </si>
  <si>
    <t>Подпрограмма "Информирование населения о деятельности органов местного самоуправления городского округа Электросталь Московской области"</t>
  </si>
  <si>
    <t>Подпрограмма "Обеспечение мероприятий гражданской обороны на территории городского округа Электросталь Московской области"</t>
  </si>
  <si>
    <t>Подготовка населения и организаций к действиям в чрезвычайной ситуации в мирное и военное время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</si>
  <si>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</si>
  <si>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"Развитие и совершенствование систем оповещения и информирования населения городского округа Электросталь Московской области"</t>
  </si>
  <si>
    <t>Подпрограмма "Профилактика преступлений и иных правонарушений"</t>
  </si>
  <si>
    <t>Реализация других функций, связанных с обеспечением национальной безопасности и правоохранительной деятельности</t>
  </si>
  <si>
    <t>Подпрограмма "Обеспечение пожарной безопасности на территории городского округа Электросталь Московской области"</t>
  </si>
  <si>
    <t>Муниципальная программа "Пассажирский транспорт общего пользования на 2014-2018 годы"</t>
  </si>
  <si>
    <t>Отдельные мероприятия в области автомобильного транспорта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</si>
  <si>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</si>
  <si>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</si>
  <si>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Подпрограмма "Охрана окружающей среды на территории городского округа Электросталь Московской области"</t>
  </si>
  <si>
    <t>Мероприятия в области социальной политики</t>
  </si>
  <si>
    <t>Подпрограмма  "Обеспечение жильем молодых семей"</t>
  </si>
  <si>
    <t>Процентные платежи по муниципальному долгу</t>
  </si>
  <si>
    <t>Обслуживание муниципального долга</t>
  </si>
  <si>
    <t>730</t>
  </si>
  <si>
    <t>Муниципальная  программа городского округа Электросталь  Московской области "Жилище" на 2015-2019 годы</t>
  </si>
  <si>
    <t>Создание безбарьерной среды в учреждениях</t>
  </si>
  <si>
    <t xml:space="preserve">Оплата труда работников дошкольных образовательных организаций </t>
  </si>
  <si>
    <t>05 0 00 00000</t>
  </si>
  <si>
    <t>05 1 00 00000</t>
  </si>
  <si>
    <t>Основное мероприятие "Создание и развитие объектов дошкольного образования (включая капитальные ремонт, реконструкцию со строительством пристроек)"</t>
  </si>
  <si>
    <t>05 1 01 00000</t>
  </si>
  <si>
    <t>05 1 01 00990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</si>
  <si>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</si>
  <si>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</si>
  <si>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Основное мероприятие "Праздничное оформление города"</t>
  </si>
  <si>
    <t>11 3 05 00000</t>
  </si>
  <si>
    <t>11 3 05 00050</t>
  </si>
  <si>
    <t>13 1 02 L0200</t>
  </si>
  <si>
    <t>13 1 03 L0200</t>
  </si>
  <si>
    <t>Финансовое обеспечение мероприятий  подпрограммы "Обеспечение жильем молодых семей" федеральной целевой программы "Жилище" на 2015 - 2020 годы</t>
  </si>
  <si>
    <t>Государственная поддержка малого и среднего предпринимательства, включая крестьянские (фермерские) хозяйства</t>
  </si>
  <si>
    <t>Подпрограмма "Образование  в муниципальных учреждениях дополнительного образования в сфере культуры и искусства "</t>
  </si>
  <si>
    <t>05 2 01 60680</t>
  </si>
  <si>
    <t xml:space="preserve">Создание безбарьерной среды </t>
  </si>
  <si>
    <t>03 0 03 L0640</t>
  </si>
  <si>
    <t>Программа "Развитие и функционирование дорожного комплекса в  городском округе Электросталь Московской области 2015-2019"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</si>
  <si>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</t>
  </si>
  <si>
    <t>05 1 02 62110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</si>
  <si>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</si>
  <si>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</si>
  <si>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</si>
  <si>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</si>
  <si>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</si>
  <si>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</si>
  <si>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</si>
  <si>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05 1 03 62330</t>
  </si>
  <si>
    <t>05 1 03 10150</t>
  </si>
  <si>
    <t>05 2 00 00000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</si>
  <si>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</si>
  <si>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</si>
  <si>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05 2 01 00990</t>
  </si>
  <si>
    <t>Расходы на ремонт  автомобильных муниципальных дорог городского округа</t>
  </si>
  <si>
    <t>Расходы на содержание и ремонт дворов, дворовых территорий и проездов к ним</t>
  </si>
  <si>
    <t>Расходы по содержанию автомобильных муниципальных дорог городского округа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</si>
  <si>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</si>
  <si>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</si>
  <si>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</si>
  <si>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</si>
  <si>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Выплата вознаграждения за выполнение функций классного руководителя педагогическим работникам муниципальных общеобразовательных организаций в Московской области</t>
  </si>
  <si>
    <t>05 2 01 62250</t>
  </si>
  <si>
    <t>Субсидия на обеспечение (доведения до запланированных значений качественных показателей) учреждений начального общего, основного общего и среднего общего образования доступом к сети Интернет</t>
  </si>
  <si>
    <t>05 2 01 10280</t>
  </si>
  <si>
    <t>Основное мероприятие "Мероприятия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(в рамках мероприятий "Доступная среда")"</t>
  </si>
  <si>
    <t>05 2 02 00000</t>
  </si>
  <si>
    <t>05 2 02 10190</t>
  </si>
  <si>
    <t>Основное мероприятие
"Обеспечение развития инновационной инфраструктуры общего образования"</t>
  </si>
  <si>
    <t>05 2 03 00000</t>
  </si>
  <si>
    <t xml:space="preserve">Основное мероприятие "Обеспечение деятельности  учреждения"  </t>
  </si>
  <si>
    <t>Получение услуги по предоставлению видеоизображения с камер видеонаблюдения,подключенных к системе технологического обеспечения региональной общественной безопасности и оперативного управления "Безопасный регион"</t>
  </si>
  <si>
    <t>09 1 03 10480</t>
  </si>
  <si>
    <t>Приложение  №11</t>
  </si>
  <si>
    <t xml:space="preserve">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</si>
  <si>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13 3 01 R0820</t>
  </si>
  <si>
    <t>11 2 03 41000</t>
  </si>
  <si>
    <t>11 2 04 92020</t>
  </si>
  <si>
    <t>Подпрограмма"Создание условий для оказания медицинской помощи в городском округе Электросталь Московской области"</t>
  </si>
  <si>
    <t>Основное мероприятие "Реализация комплекса мер, направленных на создание благоприятного облика городского округа Электросталь"</t>
  </si>
  <si>
    <t>Предоставление субсидий на закупку оборудования для общеобразовательных организаций - победителей областного конкурса на присвоение статуса Региональной инновационной площадки Московской области</t>
  </si>
  <si>
    <t>05 2 03 10340</t>
  </si>
  <si>
    <t>Основное мероприятие "Предоставление мер социальной поддержки обучающихся в образовательных организациях"</t>
  </si>
  <si>
    <t>05 2 04 00000</t>
  </si>
  <si>
    <t>Частичная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</si>
  <si>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05 2 04 62220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</si>
  <si>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</si>
  <si>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05 2 04 62230</t>
  </si>
  <si>
    <t>Основное мероприятие "Предоставление мер социальной поддержки отдельным категориям обучающихся"</t>
  </si>
  <si>
    <t>05 2 05 00000</t>
  </si>
  <si>
    <t>05 2 05 62240</t>
  </si>
  <si>
    <t>Основное мероприятие "Строительство, капитальный ремонт и укрепление материально-технической базы объектов общего образования"</t>
  </si>
  <si>
    <t>05 2 06 00000</t>
  </si>
  <si>
    <t>05 2 06 00990</t>
  </si>
  <si>
    <t>05 3 00 00000</t>
  </si>
  <si>
    <t>05 3 01 00000</t>
  </si>
  <si>
    <t>05 3 01 00990</t>
  </si>
  <si>
    <t>05 3 05 00000</t>
  </si>
  <si>
    <t>05 3 05 10000</t>
  </si>
  <si>
    <t>Основное мероприятие "Реализация мер, направленных на раннее выявление алкогольной и наркотической зависимости у детей"</t>
  </si>
  <si>
    <t>05 1 03 10030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</si>
  <si>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</si>
  <si>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Основное мероприятие"Эксплуатация и ремонт линий наружного освещения,  плата за потреблённую  электроэнергию,
эффективное и рациональное использование энергетических ресурсов на территории городского округа"</t>
  </si>
  <si>
    <t>Уличное освещение</t>
  </si>
  <si>
    <t>14 4 04 00000</t>
  </si>
  <si>
    <t>14 4 04 00010</t>
  </si>
  <si>
    <t>05 2 07 00000</t>
  </si>
  <si>
    <t>05 2 07 10030</t>
  </si>
  <si>
    <t>Основное мероприятие "Развитие кадрового потенциала"</t>
  </si>
  <si>
    <t>05 3 03 00000</t>
  </si>
  <si>
    <t>05 3 03 10030</t>
  </si>
  <si>
    <t>Основное мероприятие "Реализация комплекса мер по обеспечению равных прав детей на организованный досуг, отдых и оздоровление"</t>
  </si>
  <si>
    <t>05 3 06 00000</t>
  </si>
  <si>
    <t>05 3 06 10020</t>
  </si>
  <si>
    <t>05 1 02 62140</t>
  </si>
  <si>
    <t>05 1 03 03600</t>
  </si>
  <si>
    <t xml:space="preserve">240 </t>
  </si>
  <si>
    <t>05 2 07 03600</t>
  </si>
  <si>
    <t>Основное мероприятие "Мероприятия по выявлению и развитию талантов детей"</t>
  </si>
  <si>
    <t>05 2 08 00000</t>
  </si>
  <si>
    <t>05 2 08 03600</t>
  </si>
  <si>
    <t>05 3 03 03600</t>
  </si>
  <si>
    <t>Подпрограмма " Развитие имущественного комплекса муниципального образования городского округа Электросталь Московской области"</t>
  </si>
  <si>
    <t>Основное мероприятие "Обеспечение рационального использования имущественного комплекса"</t>
  </si>
  <si>
    <t>Основное мероприятие"Обеспечение планового поступления неналоговых доходов в бюджет  городского округа Электросталь Московской области"</t>
  </si>
  <si>
    <t>тыс.руб.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</si>
  <si>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отношений"</t>
  </si>
  <si>
    <t xml:space="preserve">Бюджетные инвестиции </t>
  </si>
  <si>
    <t>12 0 00 00000</t>
  </si>
  <si>
    <t>12 1 00 00000</t>
  </si>
  <si>
    <t>12 1 03 00000</t>
  </si>
  <si>
    <t xml:space="preserve">     </t>
  </si>
  <si>
    <t>12 2 00 00000</t>
  </si>
  <si>
    <t>Софинансирование расходов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</si>
  <si>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S6233</t>
  </si>
  <si>
    <t>12 2 01 00000</t>
  </si>
  <si>
    <t>12 2 01 80050</t>
  </si>
  <si>
    <t>12 3 00 00000</t>
  </si>
  <si>
    <t>12 3 01 00000</t>
  </si>
  <si>
    <t>12 3 01 04000</t>
  </si>
  <si>
    <t>12 3 02 00000</t>
  </si>
  <si>
    <t>12 3 02 92030</t>
  </si>
  <si>
    <t>Муниципальная программа "Развитие и повышение эффективности управления муниципальным имуществом городского округа Электросталь Московской области на 2015-2019 годы"</t>
  </si>
  <si>
    <t xml:space="preserve">Мероприятия в области коммунального хозяйства </t>
  </si>
  <si>
    <t>12 1 01 00000</t>
  </si>
  <si>
    <t>12 1 01 04000</t>
  </si>
  <si>
    <t>12 1 01 00070</t>
  </si>
  <si>
    <t>12 1 01 90020</t>
  </si>
  <si>
    <t>12 1 01 15010</t>
  </si>
  <si>
    <t>12 3 01 09000</t>
  </si>
  <si>
    <t xml:space="preserve"> 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</si>
  <si>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11 3 04 92030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</si>
  <si>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</t>
  </si>
  <si>
    <t>Основное меоприятие."Капитальный, текущий ремонт и укрепление материально-технической базы для организаций дополнительного образования"</t>
  </si>
  <si>
    <t>05 3 02 00000</t>
  </si>
  <si>
    <t>05 3 02 00990</t>
  </si>
  <si>
    <t>12 3 02 00050</t>
  </si>
  <si>
    <t>12 3 02 10140</t>
  </si>
  <si>
    <t>12 3 02 18010</t>
  </si>
  <si>
    <t>Основное мероприятие"Оптимизация использования земельных ресурсов"</t>
  </si>
  <si>
    <t>12 1 02 00000</t>
  </si>
  <si>
    <t>12 1 02 40030</t>
  </si>
  <si>
    <t>10 0 04 09000</t>
  </si>
  <si>
    <t>05 5 02 09000</t>
  </si>
  <si>
    <t xml:space="preserve">320 </t>
  </si>
  <si>
    <t>05 2 05 05800</t>
  </si>
  <si>
    <t xml:space="preserve">360 </t>
  </si>
  <si>
    <t>13 3 00 00000</t>
  </si>
  <si>
    <t>Обеспечение  жилыми помещениями детей-сирот и детей, оставшихся без попечения родителей,лиц из их числа по договорам найма специализированных жилых помещений</t>
  </si>
  <si>
    <t>13 3 01 00000</t>
  </si>
  <si>
    <t>13 3 01 10090</t>
  </si>
  <si>
    <t>01 0 00 00000</t>
  </si>
  <si>
    <t>Основное мероприятие "Обеспечение деятельности муниципальных учреждений  дополнительного образования в сфере культуры  и искусства"</t>
  </si>
  <si>
    <t>01 3 00 00000</t>
  </si>
  <si>
    <t>01 3 01 00000</t>
  </si>
  <si>
    <t>01 3 01 00990</t>
  </si>
  <si>
    <t>Подпрограмма "Мероприятия в сфере молодежной политики"</t>
  </si>
  <si>
    <t>02 1 00 00000</t>
  </si>
  <si>
    <t>Основное мероприятие "Содействие патриотическому и духовно-нравственному воспитанию,  поддержка социально значимых инициатив, профилактика противоправного поведения"</t>
  </si>
  <si>
    <t>02 1 01 00000</t>
  </si>
  <si>
    <t>02 1 01 03100</t>
  </si>
  <si>
    <t>Подпрограмма «Трудоустройство и временная занятость подростков и молодежи»</t>
  </si>
  <si>
    <t>02 2 00 00000</t>
  </si>
  <si>
    <t>Основное мероприятие "Создание условий для повышения готовности молодежи к трудовой занятости"</t>
  </si>
  <si>
    <t>02 2 01 00000</t>
  </si>
  <si>
    <t>02 2 01 10060</t>
  </si>
  <si>
    <t>Подпрограмма  «Обеспечивающая подпрограмма»</t>
  </si>
  <si>
    <t>02 3 00 00000</t>
  </si>
  <si>
    <t>Основное мероприятие "Создание условий для эффективной деятельности учреждений по работе с молодежью".</t>
  </si>
  <si>
    <t>02 3 01 00000</t>
  </si>
  <si>
    <t>02 3 01 00990</t>
  </si>
  <si>
    <t>03 0 00 00000</t>
  </si>
  <si>
    <t>02 0 00 00000</t>
  </si>
  <si>
    <t>Основное мероприятие "Финансовая поддержка субъектов предпринимательства"</t>
  </si>
  <si>
    <t>03 0 03 00000</t>
  </si>
  <si>
    <t>04 0 00 00000</t>
  </si>
  <si>
    <t>Основное мероприятие  "Вовлечение жителей Электростали в систематические занятия физической культурой и спортом"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</si>
  <si>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</si>
  <si>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</si>
  <si>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04 1 00 00000</t>
  </si>
  <si>
    <t>04 1 01 00000</t>
  </si>
  <si>
    <t>04 1 01 01200</t>
  </si>
  <si>
    <t>04 1 02 00000</t>
  </si>
  <si>
    <t>04 1 02 00990</t>
  </si>
  <si>
    <t>04 1 03 00000</t>
  </si>
  <si>
    <t>04 1 03 00990</t>
  </si>
  <si>
    <t>Основное мероприятие  "Работы по устройству недостающих подводящих тротуаров около наземных пешеходных переходов"</t>
  </si>
  <si>
    <t>Основное мероприятие  "Выполнение работ по ремонту и содержанию дворовых территорий многоквартирных домов и проездов к дворовым территориям многоквартирных домов"</t>
  </si>
  <si>
    <t>15 0 00 00000</t>
  </si>
  <si>
    <t>15 1 00 00000</t>
  </si>
  <si>
    <t>15 1 01 00000</t>
  </si>
  <si>
    <t>15 1 01 10410</t>
  </si>
  <si>
    <t>15 1 02 00000</t>
  </si>
  <si>
    <t>15 1 02 10260</t>
  </si>
  <si>
    <t>15 2 00 00000</t>
  </si>
  <si>
    <t>15 2 01 00000</t>
  </si>
  <si>
    <t>15 2 01 10420</t>
  </si>
  <si>
    <t>15 3 00 00000</t>
  </si>
  <si>
    <t>15 3 01 00000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</si>
  <si>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</si>
  <si>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Подпрограмма "Социальная ипотека"</t>
  </si>
  <si>
    <t>Ипотечное кредитование</t>
  </si>
  <si>
    <t>13 7 00 00000</t>
  </si>
  <si>
    <t>13 7 03 00000</t>
  </si>
  <si>
    <t>13 7 03 10070</t>
  </si>
  <si>
    <t>15 3 01 10430</t>
  </si>
  <si>
    <t>Мероприятия в области охраны, восстановления и использования  лесов</t>
  </si>
  <si>
    <t>11 2 03 00000</t>
  </si>
  <si>
    <r>
      <t>Подпрограмма</t>
    </r>
    <r>
      <rPr>
        <b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"Обеспечение земельными участками многодетных семей городского округа Электросталь Московской области"</t>
    </r>
  </si>
  <si>
    <t>Основное мероприятие "Реализация полномочий в сфере похоронного дела"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</si>
  <si>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</si>
  <si>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Организация и содержание мест захоронения</t>
  </si>
  <si>
    <t>11 5 01 61420</t>
  </si>
  <si>
    <t>Основное мероприятие "Природоохранные мероприятия на водоемах"</t>
  </si>
  <si>
    <t>11 2 04 00000</t>
  </si>
  <si>
    <t>2017 год</t>
  </si>
  <si>
    <t>2018 год</t>
  </si>
  <si>
    <t>Основное мероприятие "Выполнение работ по содержанию муниципальных автомобильных дорог"</t>
  </si>
  <si>
    <t>Основное мероприятие"Выполнение работ по ремонту муниципальных автомобильных дорог и тротуаров, расположенных в границах полос отвода муниципальных автомобильных дорог".</t>
  </si>
  <si>
    <t>Основное мероприятие "Обеспечение деятельности  муниципальных образовательных учреждений дополнительного образования детей в сфере физической культуры и спорта"</t>
  </si>
  <si>
    <t>04 2 00 00000</t>
  </si>
  <si>
    <t>04 2 01 00000</t>
  </si>
  <si>
    <t>04 2 01 00990</t>
  </si>
  <si>
    <t>Основное мероприятие "Обеспечение деятельности муниципальных культурно-досуговых учреждений"</t>
  </si>
  <si>
    <t>Основное мероприятие "Музейно-выставочная деятельность ".</t>
  </si>
  <si>
    <t>Основное мероприятие"Библиотечная деятельность и сохранность библиотечных фондов".</t>
  </si>
  <si>
    <t>Основное мероприятие"Дополнительное образование в муниципальных учреждениях дополнительного образования в сфере культуры и искусства".</t>
  </si>
  <si>
    <t>Основное мероприятие"Проведение массовых мероприятий, организация досуга, поддержка и развитие творческого потенциала жителей города"</t>
  </si>
  <si>
    <t>01 4 00 00000</t>
  </si>
  <si>
    <t>01 4 01 00000</t>
  </si>
  <si>
    <t>01 4 01 00990</t>
  </si>
  <si>
    <t>01 5 00 00000</t>
  </si>
  <si>
    <t>01 5 01 00000</t>
  </si>
  <si>
    <t>01 5 01 08500</t>
  </si>
  <si>
    <t>01 5 02 00000</t>
  </si>
  <si>
    <t>01 5 02 08500</t>
  </si>
  <si>
    <t>01 5 03 00000</t>
  </si>
  <si>
    <t>01 5 03 08500</t>
  </si>
  <si>
    <t>01 5 04 00000</t>
  </si>
  <si>
    <t>01 5 04 08500</t>
  </si>
  <si>
    <t>01 1 00 00000</t>
  </si>
  <si>
    <t>01 1 01 00000</t>
  </si>
  <si>
    <t>01 1 01 00990</t>
  </si>
  <si>
    <t>01 2 00 00000</t>
  </si>
  <si>
    <t>01 2 01 00000</t>
  </si>
  <si>
    <t>01 2 01 00990</t>
  </si>
  <si>
    <t>06 0 00 00000</t>
  </si>
  <si>
    <t>Основное мероприятие "Обеспечение деятельности МФЦ"</t>
  </si>
  <si>
    <t>06 0 03 00000</t>
  </si>
  <si>
    <t>06 0 03 00990</t>
  </si>
  <si>
    <t>Муниципальная программа "Повышение безопасности дорожного движения  в 2014-2018 годах в городском округе Электросталь Московской области "</t>
  </si>
  <si>
    <t>07 0 00 00000</t>
  </si>
  <si>
    <t xml:space="preserve">Основное мероприятие "Совершенствование системы организации дорожного движения"
</t>
  </si>
  <si>
    <t>07 0 01 00000</t>
  </si>
  <si>
    <t>07 0 01 15010</t>
  </si>
  <si>
    <t>07 0 02 00000</t>
  </si>
  <si>
    <t>07 0 02 15010</t>
  </si>
  <si>
    <t>12 1 03 04000</t>
  </si>
  <si>
    <t>12 3 02 00070</t>
  </si>
  <si>
    <t>Основное мероприятие  "Ремонт жилых помещений муниципального жилищного фонда"</t>
  </si>
  <si>
    <t xml:space="preserve">Основное мероприятие  "Установке пандусов для инвалидов и других маломобильных групп населения " </t>
  </si>
  <si>
    <t>14 0 00 00000</t>
  </si>
  <si>
    <t>14 2 00 00000</t>
  </si>
  <si>
    <t>14 2 01 00000</t>
  </si>
  <si>
    <t>14 2 01 00060</t>
  </si>
  <si>
    <t>14 2 02 00000</t>
  </si>
  <si>
    <t>14 2 02 10260</t>
  </si>
  <si>
    <t>Муниципальная  программа"Содержание и развитие жилищно-коммунального хозяйства городского  округа Электросталь Московской области на 2015-2019 годы"</t>
  </si>
  <si>
    <t>14 4 00 00000</t>
  </si>
  <si>
    <t xml:space="preserve">Основное мероприятие "Создание условий для безопасности движения транспортных средств и пешеходов.Содержание и управление дорожным хозяйством"
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</si>
  <si>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 на 2015-2019 годы"</t>
  </si>
  <si>
    <t>Подпрограмма "Создание условий для устойчивого социально-экономического развития городского округа Электросталь Московской области"</t>
  </si>
  <si>
    <t>Основное мероприятие "Проведение мероприятий экологической направленности."</t>
  </si>
  <si>
    <t>Основное мероприятие  "Охрана, восстановление и содержание зеленых насаждений"</t>
  </si>
  <si>
    <t>Основное мероприятие "Рекультивация полигона ТБО"</t>
  </si>
  <si>
    <t>11 2 05 00000</t>
  </si>
  <si>
    <t>11 2 05 61170</t>
  </si>
  <si>
    <t xml:space="preserve">  Рекультивация полигона ТБО</t>
  </si>
  <si>
    <t>Подпрограмма  "Развитие информационно-коммуникационных технологий для повышения эффективности процессов управления  и создания благоприятных условий жизни и ведениия бизнеса"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</si>
  <si>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по приобретению земельных участков в муниципальную собственность городского округа Электросталь Московской области"</t>
  </si>
  <si>
    <t>Основное мероприятие "Предоставление отдельным категориям граждан субсидий на погашение основного долга по ипотечному жилищному кредиту на приобретение (строительство) жилого помещения".</t>
  </si>
  <si>
    <t>Подпрограмма "Содержание муниципальных автомобильных дорог  в  городском округе Электросталь Московской области "на 2015-2019 годы.</t>
  </si>
  <si>
    <t>Подрограмма "Ремонт муниципальных автомобильных дорог  в  городском округе Электросталь Московской области "на 2015-2019 годы.</t>
  </si>
  <si>
    <t>Основное мероприятие "Финансовое обеспечение деятельности организаций дополнительного образования"</t>
  </si>
  <si>
    <t>Основное мероприятие "Создание условий для реализации полномочий по формированию, утверждению и исполнению городского бюджета"</t>
  </si>
  <si>
    <t>Основное мероприятие "Содержание  территорий общего пользования, определяющий внешний облик  городского округа"</t>
  </si>
  <si>
    <t>Расходы бюджета городского округа Электросталь Московской области на 2017 и 2018 годов по целевым статьям (муниципальным программ городского округа),  группам и подгруппам видов расходов классификации расходов бюджетов</t>
  </si>
  <si>
    <t>Основное мероприятие"Содержание и уход за зелёными насаждениями, расположенными на территории городского округа".</t>
  </si>
  <si>
    <t>14 4 01 00000</t>
  </si>
  <si>
    <t>14 4 01 00050</t>
  </si>
  <si>
    <t>14 4 02 00000</t>
  </si>
  <si>
    <t>14 4 02 00030</t>
  </si>
  <si>
    <t>Основное мероприятие "Содержание мест массового отдыха населения городского округа"</t>
  </si>
  <si>
    <t>14 4 03 00000</t>
  </si>
  <si>
    <t>14 4 03 41000</t>
  </si>
  <si>
    <t>Подпрограмма "Обеспечивающая подпрограмма"</t>
  </si>
  <si>
    <t>14 6 00 00000</t>
  </si>
  <si>
    <t>14 6 01 00990</t>
  </si>
  <si>
    <t>Основное мероприятие  "Создание условий для реализации полномочий органов местного самоуправления в сфере жилищно-коммунального хозяйства"</t>
  </si>
  <si>
    <t>14 6 01 00000</t>
  </si>
  <si>
    <t>14 6 01 04000</t>
  </si>
  <si>
    <t>14 6 01 09000</t>
  </si>
  <si>
    <t>14 6 01 04600</t>
  </si>
  <si>
    <t>14 6 02 61410</t>
  </si>
  <si>
    <t>14 6 02 61420</t>
  </si>
  <si>
    <t>Основное мероприятие "Создание условий для выполнения полномочий, связанных с предоставлением гражданам субсидий на оплату жилого помещения коммунальных услуг"</t>
  </si>
  <si>
    <t>14 6 02 00000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</si>
  <si>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</si>
  <si>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</si>
  <si>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</si>
  <si>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08 0 00 00000</t>
  </si>
  <si>
    <t>09 0 00 00000</t>
  </si>
  <si>
    <t>Муниципальная программа  "Безопасность городского округа Электросталь"</t>
  </si>
  <si>
    <t>Основное мероприятие "Подготовка и обучение населения и организаций в области ГО и ЧС"</t>
  </si>
  <si>
    <t>Основное мероприятие "Создание и содержание в целях ГО резерва запасов МТС, продовольственных, медицинских и иных средств"</t>
  </si>
  <si>
    <t>Основное мероприятие "Создание комплексной системы экстренного оповещения (КСЭОН) и совершенствование местной системы оповещения населения городского округа"</t>
  </si>
  <si>
    <t>Основное мероприятие "Развертывание системы обеспечения вызова экстренных оперативных служб по единому номеру "112"</t>
  </si>
  <si>
    <t>09 2 00 00000</t>
  </si>
  <si>
    <t>09 2 01 00000</t>
  </si>
  <si>
    <t>09 2 01 19010</t>
  </si>
  <si>
    <t>09 2 02 00000</t>
  </si>
  <si>
    <t>09 2 02 19010</t>
  </si>
  <si>
    <t>09 3 00 00000</t>
  </si>
  <si>
    <t>09 3 01 00000</t>
  </si>
  <si>
    <t>09 3 01 18010</t>
  </si>
  <si>
    <t>09 5 00 00000</t>
  </si>
  <si>
    <t>09 5 01 00000</t>
  </si>
  <si>
    <t>09 5 01 19010</t>
  </si>
  <si>
    <t>09 5 02 00000</t>
  </si>
  <si>
    <t>09 5 02 00990</t>
  </si>
  <si>
    <t>Основное мероприятие "Повышение степени защищенности социально-значимых объектов и мест с массовым пребыванием людей"</t>
  </si>
  <si>
    <t>Основное мероприятие "Увеличение уровня преступлений, раскрытых с применением технических средств, за счет внедрения современных средств наблюдения и оповещения о правонарушениях, обеспечение оперативного принятия решений в целях обеспечения правопорядка и безопасности граждан"</t>
  </si>
  <si>
    <t>09 1 00 00000</t>
  </si>
  <si>
    <t>09 1 01 00000</t>
  </si>
  <si>
    <t>09 1 01 47000</t>
  </si>
  <si>
    <t>09 1 03 00000</t>
  </si>
  <si>
    <t>Основное мероприятие "Обеспечение мер пожарной безопасности в границах городского округа"</t>
  </si>
  <si>
    <t>09 4 00 00000</t>
  </si>
  <si>
    <t>09 4 01 00000</t>
  </si>
  <si>
    <t>09 4 01 47000</t>
  </si>
  <si>
    <t>Основное мероприятие "Обеспечение безопасности на водных объектах"</t>
  </si>
  <si>
    <t>09 3 02 00000</t>
  </si>
  <si>
    <t>09 3 02 41000</t>
  </si>
  <si>
    <t>10 0 00 00000</t>
  </si>
  <si>
    <t>Основное мероприятие "Управление муниципальным долгом"</t>
  </si>
  <si>
    <t>10 0 03 00000</t>
  </si>
  <si>
    <t>10 0 03 06000</t>
  </si>
  <si>
    <t>13 0 00 00000</t>
  </si>
  <si>
    <t>Основное мероприятие "Предоставление молодым семьям социальных выплат"</t>
  </si>
  <si>
    <t>Основное мероприятие "Предоставление молодым семьям дополнительных социальных выплат"</t>
  </si>
  <si>
    <t>13 1 00 00000</t>
  </si>
  <si>
    <t>13 1 02 00000</t>
  </si>
  <si>
    <t>13 1 03 00000</t>
  </si>
  <si>
    <t>09 2 01 04000</t>
  </si>
  <si>
    <t>Основное мероприятие "Повышение эффективности предоставления государственных и муниципальных услуг в сфере архивного дела"</t>
  </si>
  <si>
    <t>Подпрограмма  «Укрепление материально-технической базы муниципальных учреждений в сфере культуры»</t>
  </si>
  <si>
    <t>Основное мероприятие "Модернизация материально-технической базы муниципальных учреждений в сфере культуры и искусства"</t>
  </si>
  <si>
    <t>Основное мероприятие "Обеспечение деятельности учреждения  по  организации музейно-выставочной работы"</t>
  </si>
  <si>
    <t>"Муниципальная программа развития и поддержки предпринимательства в городском округе Электросталь Московской области на 2014-2018 годы"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</si>
  <si>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характера, населения и территорий городского округа Электросталь (формирование финансовых и материальных резервов для ликвидации ЧС природного и техногенного характера)</t>
  </si>
  <si>
    <t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городского округа Электросталь Московской области (ОМСУ городского округа Электросталь Московской области)"</t>
  </si>
  <si>
    <t>Основное мероприятие "Обеспечение защиты информации, безопасности информационных систем и баз данных, содержащих конфиденциальную информацию, в том числе персональные данные населения муниципального образования, включая проведение аттестации муниципальных информационных систем на соответствие требованиям по информационной безопасности и защите данных"</t>
  </si>
  <si>
    <t>Основное мероприятие "Внедрение систем электронного документооборота для обеспечения деятельности ОМСУ городского округа Электросталь Московской области"</t>
  </si>
  <si>
    <t>Основное мероприятие "Создание, развитие и сопровождение муниципальных информационных систем обеспечения деятельности ОМСУ городского округа Электросталь Московской области"</t>
  </si>
  <si>
    <t>Основное мероприятие "Подключение ОМСУ городского округа Электросталь Московской области к инфраструктуре электронного правительства Московской области"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</si>
  <si>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 Московской области"</t>
  </si>
  <si>
    <t>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культуры, на плановый период 2017 и 2018 годов</t>
  </si>
  <si>
    <t>01 7 00 00000</t>
  </si>
  <si>
    <t>01 7 01 00000</t>
  </si>
  <si>
    <t>01 7 01 62360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</si>
  <si>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</si>
  <si>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Основное мероприятие "Развитие материально-технической базы муниципального архива"</t>
  </si>
  <si>
    <t>11 4 00 00000</t>
  </si>
  <si>
    <t>11 4 01 00000</t>
  </si>
  <si>
    <t>11 4 01 04000</t>
  </si>
  <si>
    <t>11 4 01 60690</t>
  </si>
  <si>
    <t>11 4 02 00000</t>
  </si>
  <si>
    <t>11 4 02 60690</t>
  </si>
  <si>
    <t xml:space="preserve">Основное мероприятие "Социальная поддержка медицинских работников" </t>
  </si>
  <si>
    <t>11 8 00 00000</t>
  </si>
  <si>
    <t>11 8 01 00000</t>
  </si>
  <si>
    <t>11 8 01 05800</t>
  </si>
  <si>
    <t>360</t>
  </si>
  <si>
    <t>Основное мероприятие "Оказание адресной социальной помощи"</t>
  </si>
  <si>
    <t>Основное мероприятие "Оказание иной адресной помощи"</t>
  </si>
  <si>
    <t>11 1 00 00000</t>
  </si>
  <si>
    <t>11 1 06 00000</t>
  </si>
  <si>
    <t>11 1 06 05300</t>
  </si>
  <si>
    <t>11 1 06 05800</t>
  </si>
  <si>
    <t>11 1 07 00000</t>
  </si>
  <si>
    <t>11 1 07 05800</t>
  </si>
  <si>
    <t>11 1 05 00000</t>
  </si>
  <si>
    <t>11 1 05 40030</t>
  </si>
  <si>
    <t>11 2 00 00000</t>
  </si>
  <si>
    <t>11 2 01 00000</t>
  </si>
  <si>
    <t>11 2 01 41000</t>
  </si>
  <si>
    <t>Основное мероприятие "Информирование населения о деятельности органов местного самоуправления городского округа Электросталь в печатных средствах массовой информации"</t>
  </si>
  <si>
    <t xml:space="preserve">от 25.05.2016 № 61/11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</si>
</sst>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р_."/>
    <numFmt numFmtId="189" formatCode="0.0"/>
    <numFmt numFmtId="190" formatCode="#,##0.0"/>
    <numFmt numFmtId="191" formatCode="#,##0.0_р_."/>
    <numFmt numFmtId="192" formatCode="#,##0.00_р_."/>
    <numFmt numFmtId="193" formatCode="#,##0.000"/>
    <numFmt numFmtId="194" formatCode="000000"/>
  </numFmts>
  <fonts count="38">
    <font>
      <sz val="10"/>
      <name val="Arial"/>
      <family val="0"/>
    </font>
    <font>
      <sz val="10"/>
      <name val="Times New Roman Cyr"/>
      <family val="1"/>
    </font>
    <font>
      <sz val="12"/>
      <name val="Times New Roman Cyr"/>
      <family val="1"/>
    </font>
    <font>
      <sz val="10"/>
      <color indexed="8"/>
      <name val="Arial Cyr"/>
      <family val="2"/>
    </font>
    <font>
      <sz val="10"/>
      <name val="Arial Cyr"/>
      <family val="2"/>
    </font>
    <font>
      <sz val="10.5"/>
      <color indexed="8"/>
      <name val="Times New Roman Cyr"/>
      <family val="1"/>
    </font>
    <font>
      <b/>
      <sz val="10.5"/>
      <color indexed="8"/>
      <name val="Times New Roman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 Cyr"/>
      <family val="1"/>
    </font>
    <font>
      <sz val="8"/>
      <name val="Arial"/>
      <family val="0"/>
    </font>
    <font>
      <b/>
      <sz val="13"/>
      <color indexed="8"/>
      <name val="Times New Roman Cyr"/>
      <family val="1"/>
    </font>
    <font>
      <b/>
      <sz val="11"/>
      <color indexed="8"/>
      <name val="Times New Roman Cyr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7"/>
      <name val="Arial"/>
      <family val="2"/>
    </font>
    <font>
      <b/>
      <sz val="7"/>
      <name val="Arial"/>
      <family val="2"/>
    </font>
    <font>
      <b/>
      <sz val="8"/>
      <color indexed="8"/>
      <name val="Times New Roman"/>
      <family val="1"/>
    </font>
    <font>
      <sz val="9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49" fontId="5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 wrapText="1"/>
    </xf>
    <xf numFmtId="190" fontId="0" fillId="0" borderId="0" xfId="0" applyNumberFormat="1" applyAlignment="1">
      <alignment/>
    </xf>
    <xf numFmtId="49" fontId="26" fillId="0" borderId="0" xfId="0" applyNumberFormat="1" applyFont="1" applyFill="1" applyAlignment="1">
      <alignment horizontal="center" vertical="top"/>
    </xf>
    <xf numFmtId="0" fontId="26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27" fillId="0" borderId="0" xfId="0" applyFont="1" applyAlignment="1">
      <alignment/>
    </xf>
    <xf numFmtId="0" fontId="5" fillId="0" borderId="0" xfId="0" applyFont="1" applyFill="1" applyBorder="1" applyAlignment="1">
      <alignment horizontal="justify" vertical="top"/>
    </xf>
    <xf numFmtId="49" fontId="5" fillId="0" borderId="0" xfId="0" applyNumberFormat="1" applyFont="1" applyFill="1" applyBorder="1" applyAlignment="1">
      <alignment horizontal="justify"/>
    </xf>
    <xf numFmtId="0" fontId="29" fillId="0" borderId="10" xfId="0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3" fontId="29" fillId="0" borderId="10" xfId="0" applyNumberFormat="1" applyFont="1" applyFill="1" applyBorder="1" applyAlignment="1">
      <alignment horizontal="center" vertical="top" wrapText="1"/>
    </xf>
    <xf numFmtId="0" fontId="33" fillId="24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33" fillId="24" borderId="12" xfId="0" applyNumberFormat="1" applyFont="1" applyFill="1" applyBorder="1" applyAlignment="1" applyProtection="1">
      <alignment horizontal="center" vertical="center" wrapText="1"/>
      <protection hidden="1" locked="0"/>
    </xf>
    <xf numFmtId="190" fontId="33" fillId="24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34" fillId="0" borderId="0" xfId="0" applyFont="1" applyAlignment="1">
      <alignment/>
    </xf>
    <xf numFmtId="0" fontId="34" fillId="0" borderId="0" xfId="0" applyFont="1" applyAlignment="1">
      <alignment wrapText="1"/>
    </xf>
    <xf numFmtId="0" fontId="34" fillId="0" borderId="0" xfId="0" applyFont="1" applyAlignment="1">
      <alignment horizontal="left"/>
    </xf>
    <xf numFmtId="0" fontId="35" fillId="0" borderId="0" xfId="0" applyFont="1" applyAlignment="1">
      <alignment/>
    </xf>
    <xf numFmtId="0" fontId="35" fillId="0" borderId="0" xfId="0" applyFont="1" applyAlignment="1">
      <alignment horizontal="right"/>
    </xf>
    <xf numFmtId="49" fontId="32" fillId="24" borderId="11" xfId="0" applyNumberFormat="1" applyFont="1" applyFill="1" applyBorder="1" applyAlignment="1" applyProtection="1">
      <alignment horizontal="left" vertical="top" wrapText="1"/>
      <protection hidden="1" locked="0"/>
    </xf>
    <xf numFmtId="194" fontId="32" fillId="24" borderId="11" xfId="0" applyNumberFormat="1" applyFont="1" applyFill="1" applyBorder="1" applyAlignment="1" applyProtection="1">
      <alignment horizontal="left" vertical="top" wrapText="1"/>
      <protection hidden="1" locked="0"/>
    </xf>
    <xf numFmtId="0" fontId="30" fillId="24" borderId="10" xfId="0" applyFont="1" applyFill="1" applyBorder="1" applyAlignment="1">
      <alignment wrapText="1"/>
    </xf>
    <xf numFmtId="0" fontId="31" fillId="24" borderId="10" xfId="0" applyFont="1" applyFill="1" applyBorder="1" applyAlignment="1">
      <alignment horizontal="center" vertical="center"/>
    </xf>
    <xf numFmtId="190" fontId="31" fillId="24" borderId="10" xfId="0" applyNumberFormat="1" applyFont="1" applyFill="1" applyBorder="1" applyAlignment="1" applyProtection="1">
      <alignment horizontal="right" vertical="center" wrapText="1"/>
      <protection hidden="1" locked="0"/>
    </xf>
    <xf numFmtId="49" fontId="32" fillId="24" borderId="13" xfId="0" applyNumberFormat="1" applyFont="1" applyFill="1" applyBorder="1" applyAlignment="1" applyProtection="1">
      <alignment horizontal="left" vertical="top" wrapText="1"/>
      <protection hidden="1" locked="0"/>
    </xf>
    <xf numFmtId="49" fontId="32" fillId="24" borderId="10" xfId="0" applyNumberFormat="1" applyFont="1" applyFill="1" applyBorder="1" applyAlignment="1" applyProtection="1">
      <alignment horizontal="left" vertical="top" wrapText="1"/>
      <protection hidden="1" locked="0"/>
    </xf>
    <xf numFmtId="190" fontId="30" fillId="24" borderId="11" xfId="0" applyNumberFormat="1" applyFont="1" applyFill="1" applyBorder="1" applyAlignment="1" applyProtection="1">
      <alignment horizontal="right" wrapText="1"/>
      <protection hidden="1" locked="0"/>
    </xf>
    <xf numFmtId="4" fontId="37" fillId="0" borderId="0" xfId="0" applyNumberFormat="1" applyFont="1" applyAlignment="1">
      <alignment/>
    </xf>
    <xf numFmtId="0" fontId="30" fillId="24" borderId="14" xfId="0" applyFont="1" applyFill="1" applyBorder="1" applyAlignment="1">
      <alignment horizontal="left" wrapText="1"/>
    </xf>
    <xf numFmtId="0" fontId="30" fillId="24" borderId="15" xfId="0" applyFont="1" applyFill="1" applyBorder="1" applyAlignment="1">
      <alignment horizontal="left" wrapText="1"/>
    </xf>
    <xf numFmtId="0" fontId="30" fillId="24" borderId="16" xfId="0" applyFont="1" applyFill="1" applyBorder="1" applyAlignment="1">
      <alignment horizontal="left" wrapText="1"/>
    </xf>
    <xf numFmtId="0" fontId="28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9"/>
  <sheetViews>
    <sheetView tabSelected="1" zoomScalePageLayoutView="0" workbookViewId="0" topLeftCell="A1">
      <selection activeCell="B1" sqref="B1:C1"/>
    </sheetView>
  </sheetViews>
  <sheetFormatPr defaultColWidth="9.140625" defaultRowHeight="12.75"/>
  <cols>
    <col min="1" max="1" width="56.28125" style="0" customWidth="1"/>
    <col min="2" max="2" width="11.7109375" style="0" customWidth="1"/>
    <col min="3" max="3" width="5.7109375" style="0" customWidth="1"/>
    <col min="4" max="4" width="11.140625" style="0" customWidth="1"/>
    <col min="5" max="5" width="11.421875" style="0" customWidth="1"/>
    <col min="6" max="6" width="21.57421875" style="21" customWidth="1"/>
    <col min="7" max="7" width="12.7109375" style="21" customWidth="1"/>
  </cols>
  <sheetData>
    <row r="1" spans="2:5" ht="12.75">
      <c r="B1" s="39" t="s">
        <v>236</v>
      </c>
      <c r="C1" s="8"/>
      <c r="D1" s="9"/>
      <c r="E1" s="40"/>
    </row>
    <row r="2" spans="2:5" ht="12.75">
      <c r="B2" s="41" t="s">
        <v>73</v>
      </c>
      <c r="C2" s="3"/>
      <c r="D2" s="10"/>
      <c r="E2" s="40"/>
    </row>
    <row r="3" spans="2:5" ht="12.75">
      <c r="B3" s="41" t="s">
        <v>74</v>
      </c>
      <c r="C3" s="3"/>
      <c r="D3" s="9"/>
      <c r="E3" s="40"/>
    </row>
    <row r="4" spans="2:5" ht="12.75">
      <c r="B4" s="41" t="s">
        <v>75</v>
      </c>
      <c r="C4" s="3"/>
      <c r="D4" s="9"/>
      <c r="E4" s="40"/>
    </row>
    <row r="5" spans="1:5" ht="12.75">
      <c r="A5" s="1"/>
      <c r="B5" s="41" t="s">
        <v>580</v>
      </c>
      <c r="C5" s="3"/>
      <c r="D5" s="11"/>
      <c r="E5" s="40"/>
    </row>
    <row r="6" spans="1:4" ht="15.75">
      <c r="A6" s="4"/>
      <c r="B6" s="2"/>
      <c r="C6" s="3"/>
      <c r="D6" s="3"/>
    </row>
    <row r="7" spans="1:5" ht="51" customHeight="1">
      <c r="A7" s="38" t="s">
        <v>469</v>
      </c>
      <c r="B7" s="38"/>
      <c r="C7" s="38"/>
      <c r="D7" s="38"/>
      <c r="E7" s="38"/>
    </row>
    <row r="8" spans="1:5" ht="13.5">
      <c r="A8" s="13"/>
      <c r="B8" s="14"/>
      <c r="C8" s="5"/>
      <c r="D8" s="6"/>
      <c r="E8" s="6" t="s">
        <v>288</v>
      </c>
    </row>
    <row r="9" spans="1:5" ht="18" customHeight="1">
      <c r="A9" s="15" t="s">
        <v>70</v>
      </c>
      <c r="B9" s="16" t="s">
        <v>71</v>
      </c>
      <c r="C9" s="16" t="s">
        <v>72</v>
      </c>
      <c r="D9" s="16" t="s">
        <v>398</v>
      </c>
      <c r="E9" s="17" t="s">
        <v>399</v>
      </c>
    </row>
    <row r="10" spans="1:5" ht="38.25">
      <c r="A10" s="28" t="s">
        <v>127</v>
      </c>
      <c r="B10" s="29" t="s">
        <v>334</v>
      </c>
      <c r="C10" s="29"/>
      <c r="D10" s="30">
        <f>D11+D15+D19+D24+D28+D43</f>
        <v>179344.6</v>
      </c>
      <c r="E10" s="30">
        <f>E11+E15+E19+E24+E28+E43</f>
        <v>130174.59999999999</v>
      </c>
    </row>
    <row r="11" spans="1:5" ht="15.75" customHeight="1">
      <c r="A11" s="26" t="s">
        <v>128</v>
      </c>
      <c r="B11" s="18" t="s">
        <v>423</v>
      </c>
      <c r="C11" s="19"/>
      <c r="D11" s="20">
        <f aca="true" t="shared" si="0" ref="D11:E13">D12</f>
        <v>8435</v>
      </c>
      <c r="E11" s="20">
        <f t="shared" si="0"/>
        <v>10822.4</v>
      </c>
    </row>
    <row r="12" spans="1:5" ht="25.5" customHeight="1">
      <c r="A12" s="26" t="s">
        <v>540</v>
      </c>
      <c r="B12" s="18" t="s">
        <v>424</v>
      </c>
      <c r="C12" s="19"/>
      <c r="D12" s="20">
        <f t="shared" si="0"/>
        <v>8435</v>
      </c>
      <c r="E12" s="20">
        <f t="shared" si="0"/>
        <v>10822.4</v>
      </c>
    </row>
    <row r="13" spans="1:5" ht="14.25" customHeight="1">
      <c r="A13" s="26" t="s">
        <v>79</v>
      </c>
      <c r="B13" s="18" t="s">
        <v>425</v>
      </c>
      <c r="C13" s="19"/>
      <c r="D13" s="20">
        <f t="shared" si="0"/>
        <v>8435</v>
      </c>
      <c r="E13" s="20">
        <f t="shared" si="0"/>
        <v>10822.4</v>
      </c>
    </row>
    <row r="14" spans="1:5" ht="16.5" customHeight="1">
      <c r="A14" s="26" t="s">
        <v>80</v>
      </c>
      <c r="B14" s="18"/>
      <c r="C14" s="19">
        <v>610</v>
      </c>
      <c r="D14" s="20">
        <v>8435</v>
      </c>
      <c r="E14" s="20">
        <v>10822.4</v>
      </c>
    </row>
    <row r="15" spans="1:5" ht="23.25" customHeight="1">
      <c r="A15" s="26" t="s">
        <v>129</v>
      </c>
      <c r="B15" s="18" t="s">
        <v>426</v>
      </c>
      <c r="C15" s="19"/>
      <c r="D15" s="20">
        <f aca="true" t="shared" si="1" ref="D15:E17">D16</f>
        <v>32116.9</v>
      </c>
      <c r="E15" s="20">
        <f t="shared" si="1"/>
        <v>39848.9</v>
      </c>
    </row>
    <row r="16" spans="1:5" ht="18" customHeight="1">
      <c r="A16" s="26" t="s">
        <v>233</v>
      </c>
      <c r="B16" s="18" t="s">
        <v>427</v>
      </c>
      <c r="C16" s="19"/>
      <c r="D16" s="20">
        <f t="shared" si="1"/>
        <v>32116.9</v>
      </c>
      <c r="E16" s="20">
        <f t="shared" si="1"/>
        <v>39848.9</v>
      </c>
    </row>
    <row r="17" spans="1:5" ht="15" customHeight="1">
      <c r="A17" s="26" t="s">
        <v>79</v>
      </c>
      <c r="B17" s="18" t="s">
        <v>428</v>
      </c>
      <c r="C17" s="19"/>
      <c r="D17" s="20">
        <f t="shared" si="1"/>
        <v>32116.9</v>
      </c>
      <c r="E17" s="20">
        <f t="shared" si="1"/>
        <v>39848.9</v>
      </c>
    </row>
    <row r="18" spans="1:5" ht="18.75" customHeight="1">
      <c r="A18" s="26" t="s">
        <v>80</v>
      </c>
      <c r="B18" s="18"/>
      <c r="C18" s="19">
        <v>610</v>
      </c>
      <c r="D18" s="20">
        <v>32116.9</v>
      </c>
      <c r="E18" s="20">
        <v>39848.9</v>
      </c>
    </row>
    <row r="19" spans="1:5" ht="26.25" customHeight="1">
      <c r="A19" s="26" t="s">
        <v>197</v>
      </c>
      <c r="B19" s="18" t="s">
        <v>336</v>
      </c>
      <c r="C19" s="19"/>
      <c r="D19" s="20">
        <f>D20</f>
        <v>43299.7</v>
      </c>
      <c r="E19" s="20">
        <f>E20</f>
        <v>50732.7</v>
      </c>
    </row>
    <row r="20" spans="1:5" ht="27.75" customHeight="1">
      <c r="A20" s="26" t="s">
        <v>335</v>
      </c>
      <c r="B20" s="18" t="s">
        <v>337</v>
      </c>
      <c r="C20" s="19"/>
      <c r="D20" s="20">
        <f>D21</f>
        <v>43299.7</v>
      </c>
      <c r="E20" s="20">
        <f>E21</f>
        <v>50732.7</v>
      </c>
    </row>
    <row r="21" spans="1:5" ht="20.25" customHeight="1">
      <c r="A21" s="26" t="s">
        <v>79</v>
      </c>
      <c r="B21" s="18" t="s">
        <v>338</v>
      </c>
      <c r="C21" s="19"/>
      <c r="D21" s="20">
        <f>D22+D23</f>
        <v>43299.7</v>
      </c>
      <c r="E21" s="20">
        <f>E22+E23</f>
        <v>50732.7</v>
      </c>
    </row>
    <row r="22" spans="1:5" ht="18" customHeight="1">
      <c r="A22" s="26" t="s">
        <v>80</v>
      </c>
      <c r="B22" s="18"/>
      <c r="C22" s="19">
        <v>610</v>
      </c>
      <c r="D22" s="20">
        <v>28058.8</v>
      </c>
      <c r="E22" s="20">
        <v>34939.4</v>
      </c>
    </row>
    <row r="23" spans="1:5" ht="16.5" customHeight="1">
      <c r="A23" s="26" t="s">
        <v>81</v>
      </c>
      <c r="B23" s="18"/>
      <c r="C23" s="19">
        <v>620</v>
      </c>
      <c r="D23" s="20">
        <v>15240.9</v>
      </c>
      <c r="E23" s="20">
        <v>15793.3</v>
      </c>
    </row>
    <row r="24" spans="1:5" ht="18.75" customHeight="1">
      <c r="A24" s="26" t="s">
        <v>130</v>
      </c>
      <c r="B24" s="18" t="s">
        <v>411</v>
      </c>
      <c r="C24" s="19"/>
      <c r="D24" s="20">
        <f aca="true" t="shared" si="2" ref="D24:E26">D25</f>
        <v>19569.7</v>
      </c>
      <c r="E24" s="20">
        <f t="shared" si="2"/>
        <v>22270.4</v>
      </c>
    </row>
    <row r="25" spans="1:5" ht="26.25" customHeight="1">
      <c r="A25" s="26" t="s">
        <v>406</v>
      </c>
      <c r="B25" s="18" t="s">
        <v>412</v>
      </c>
      <c r="C25" s="19"/>
      <c r="D25" s="20">
        <f t="shared" si="2"/>
        <v>19569.7</v>
      </c>
      <c r="E25" s="20">
        <f t="shared" si="2"/>
        <v>22270.4</v>
      </c>
    </row>
    <row r="26" spans="1:5" ht="16.5" customHeight="1">
      <c r="A26" s="26" t="s">
        <v>79</v>
      </c>
      <c r="B26" s="18" t="s">
        <v>413</v>
      </c>
      <c r="C26" s="19"/>
      <c r="D26" s="20">
        <f t="shared" si="2"/>
        <v>19569.7</v>
      </c>
      <c r="E26" s="20">
        <f t="shared" si="2"/>
        <v>22270.4</v>
      </c>
    </row>
    <row r="27" spans="1:5" ht="14.25" customHeight="1">
      <c r="A27" s="26" t="s">
        <v>80</v>
      </c>
      <c r="B27" s="18"/>
      <c r="C27" s="19">
        <v>610</v>
      </c>
      <c r="D27" s="20">
        <v>19569.7</v>
      </c>
      <c r="E27" s="20">
        <v>22270.4</v>
      </c>
    </row>
    <row r="28" spans="1:5" ht="15" customHeight="1">
      <c r="A28" s="26" t="s">
        <v>131</v>
      </c>
      <c r="B28" s="18" t="s">
        <v>414</v>
      </c>
      <c r="C28" s="19"/>
      <c r="D28" s="20">
        <f>D29+D32+D35+D39</f>
        <v>5923.299999999999</v>
      </c>
      <c r="E28" s="20">
        <f>E29+E32+E35+E39</f>
        <v>6500.2</v>
      </c>
    </row>
    <row r="29" spans="1:5" ht="15" customHeight="1">
      <c r="A29" s="26" t="s">
        <v>407</v>
      </c>
      <c r="B29" s="18" t="s">
        <v>415</v>
      </c>
      <c r="C29" s="19"/>
      <c r="D29" s="20">
        <f>D30</f>
        <v>396.8</v>
      </c>
      <c r="E29" s="20">
        <f>E30</f>
        <v>476</v>
      </c>
    </row>
    <row r="30" spans="1:5" ht="24.75" customHeight="1">
      <c r="A30" s="26" t="s">
        <v>132</v>
      </c>
      <c r="B30" s="18" t="s">
        <v>416</v>
      </c>
      <c r="C30" s="19"/>
      <c r="D30" s="20">
        <f>SUM(D31:D31)</f>
        <v>396.8</v>
      </c>
      <c r="E30" s="20">
        <f>SUM(E31:E31)</f>
        <v>476</v>
      </c>
    </row>
    <row r="31" spans="1:5" ht="12.75" customHeight="1">
      <c r="A31" s="26" t="s">
        <v>80</v>
      </c>
      <c r="B31" s="18"/>
      <c r="C31" s="19">
        <v>610</v>
      </c>
      <c r="D31" s="20">
        <v>396.8</v>
      </c>
      <c r="E31" s="20">
        <v>476</v>
      </c>
    </row>
    <row r="32" spans="1:5" ht="21.75" customHeight="1">
      <c r="A32" s="26" t="s">
        <v>408</v>
      </c>
      <c r="B32" s="18" t="s">
        <v>417</v>
      </c>
      <c r="C32" s="19"/>
      <c r="D32" s="20">
        <f>D33</f>
        <v>309.7</v>
      </c>
      <c r="E32" s="20">
        <f>E33</f>
        <v>454.5</v>
      </c>
    </row>
    <row r="33" spans="1:5" ht="24.75" customHeight="1">
      <c r="A33" s="26" t="s">
        <v>132</v>
      </c>
      <c r="B33" s="18" t="s">
        <v>418</v>
      </c>
      <c r="C33" s="19"/>
      <c r="D33" s="20">
        <f>D34</f>
        <v>309.7</v>
      </c>
      <c r="E33" s="20">
        <f>E34</f>
        <v>454.5</v>
      </c>
    </row>
    <row r="34" spans="1:5" ht="13.5" customHeight="1">
      <c r="A34" s="26" t="s">
        <v>80</v>
      </c>
      <c r="B34" s="18"/>
      <c r="C34" s="19">
        <v>610</v>
      </c>
      <c r="D34" s="20">
        <v>309.7</v>
      </c>
      <c r="E34" s="20">
        <v>454.5</v>
      </c>
    </row>
    <row r="35" spans="1:5" ht="22.5" customHeight="1">
      <c r="A35" s="26" t="s">
        <v>409</v>
      </c>
      <c r="B35" s="18" t="s">
        <v>419</v>
      </c>
      <c r="C35" s="19"/>
      <c r="D35" s="20">
        <f>D36</f>
        <v>490.4</v>
      </c>
      <c r="E35" s="20">
        <f>E36</f>
        <v>542</v>
      </c>
    </row>
    <row r="36" spans="1:5" ht="22.5" customHeight="1">
      <c r="A36" s="26" t="s">
        <v>132</v>
      </c>
      <c r="B36" s="18" t="s">
        <v>420</v>
      </c>
      <c r="C36" s="19"/>
      <c r="D36" s="20">
        <f>SUM(D37:D38)</f>
        <v>490.4</v>
      </c>
      <c r="E36" s="20">
        <f>SUM(E37:E38)</f>
        <v>542</v>
      </c>
    </row>
    <row r="37" spans="1:5" ht="15" customHeight="1">
      <c r="A37" s="26" t="s">
        <v>80</v>
      </c>
      <c r="B37" s="18"/>
      <c r="C37" s="19">
        <v>610</v>
      </c>
      <c r="D37" s="20">
        <v>390</v>
      </c>
      <c r="E37" s="20">
        <v>432</v>
      </c>
    </row>
    <row r="38" spans="1:5" ht="13.5" customHeight="1">
      <c r="A38" s="26" t="s">
        <v>81</v>
      </c>
      <c r="B38" s="18"/>
      <c r="C38" s="19">
        <v>620</v>
      </c>
      <c r="D38" s="20">
        <v>100.4</v>
      </c>
      <c r="E38" s="20">
        <v>110</v>
      </c>
    </row>
    <row r="39" spans="1:5" ht="22.5" customHeight="1">
      <c r="A39" s="26" t="s">
        <v>410</v>
      </c>
      <c r="B39" s="18" t="s">
        <v>421</v>
      </c>
      <c r="C39" s="19"/>
      <c r="D39" s="20">
        <f>D40</f>
        <v>4726.4</v>
      </c>
      <c r="E39" s="20">
        <f>E40</f>
        <v>5027.7</v>
      </c>
    </row>
    <row r="40" spans="1:5" ht="24" customHeight="1">
      <c r="A40" s="26" t="s">
        <v>132</v>
      </c>
      <c r="B40" s="18" t="s">
        <v>422</v>
      </c>
      <c r="C40" s="19"/>
      <c r="D40" s="20">
        <f>SUM(D41:D42)</f>
        <v>4726.4</v>
      </c>
      <c r="E40" s="20">
        <f>SUM(E41:E42)</f>
        <v>5027.7</v>
      </c>
    </row>
    <row r="41" spans="1:5" ht="13.5" customHeight="1">
      <c r="A41" s="26" t="s">
        <v>92</v>
      </c>
      <c r="B41" s="18"/>
      <c r="C41" s="19" t="s">
        <v>119</v>
      </c>
      <c r="D41" s="20">
        <v>415</v>
      </c>
      <c r="E41" s="20">
        <v>465.8</v>
      </c>
    </row>
    <row r="42" spans="1:5" ht="13.5" customHeight="1">
      <c r="A42" s="26" t="s">
        <v>80</v>
      </c>
      <c r="B42" s="18"/>
      <c r="C42" s="19">
        <v>610</v>
      </c>
      <c r="D42" s="20">
        <v>4311.4</v>
      </c>
      <c r="E42" s="20">
        <v>4561.9</v>
      </c>
    </row>
    <row r="43" spans="1:5" ht="24.75" customHeight="1">
      <c r="A43" s="26" t="s">
        <v>538</v>
      </c>
      <c r="B43" s="18" t="s">
        <v>550</v>
      </c>
      <c r="C43" s="19"/>
      <c r="D43" s="20">
        <f aca="true" t="shared" si="3" ref="D43:E45">D44</f>
        <v>70000</v>
      </c>
      <c r="E43" s="20">
        <f t="shared" si="3"/>
        <v>0</v>
      </c>
    </row>
    <row r="44" spans="1:5" ht="27.75" customHeight="1">
      <c r="A44" s="26" t="s">
        <v>539</v>
      </c>
      <c r="B44" s="18" t="s">
        <v>551</v>
      </c>
      <c r="C44" s="19"/>
      <c r="D44" s="20">
        <f t="shared" si="3"/>
        <v>70000</v>
      </c>
      <c r="E44" s="20">
        <f t="shared" si="3"/>
        <v>0</v>
      </c>
    </row>
    <row r="45" spans="1:5" ht="48.75" customHeight="1">
      <c r="A45" s="26" t="s">
        <v>549</v>
      </c>
      <c r="B45" s="18" t="s">
        <v>552</v>
      </c>
      <c r="C45" s="19"/>
      <c r="D45" s="20">
        <f t="shared" si="3"/>
        <v>70000</v>
      </c>
      <c r="E45" s="20">
        <f t="shared" si="3"/>
        <v>0</v>
      </c>
    </row>
    <row r="46" spans="1:5" ht="26.25" customHeight="1">
      <c r="A46" s="26" t="s">
        <v>88</v>
      </c>
      <c r="B46" s="18"/>
      <c r="C46" s="19" t="s">
        <v>104</v>
      </c>
      <c r="D46" s="20">
        <v>70000</v>
      </c>
      <c r="E46" s="20">
        <v>0</v>
      </c>
    </row>
    <row r="47" spans="1:5" ht="28.5" customHeight="1">
      <c r="A47" s="28" t="s">
        <v>160</v>
      </c>
      <c r="B47" s="29" t="s">
        <v>355</v>
      </c>
      <c r="C47" s="29"/>
      <c r="D47" s="30">
        <f>D48+D52+D56</f>
        <v>17388.5</v>
      </c>
      <c r="E47" s="30">
        <f>E48+E52+E56</f>
        <v>19768.5</v>
      </c>
    </row>
    <row r="48" spans="1:5" ht="12.75">
      <c r="A48" s="26" t="s">
        <v>339</v>
      </c>
      <c r="B48" s="18" t="s">
        <v>340</v>
      </c>
      <c r="C48" s="19"/>
      <c r="D48" s="20">
        <f aca="true" t="shared" si="4" ref="D48:E50">D49</f>
        <v>1776.8</v>
      </c>
      <c r="E48" s="20">
        <f t="shared" si="4"/>
        <v>1930.9</v>
      </c>
    </row>
    <row r="49" spans="1:5" ht="36" customHeight="1">
      <c r="A49" s="26" t="s">
        <v>341</v>
      </c>
      <c r="B49" s="18" t="s">
        <v>342</v>
      </c>
      <c r="C49" s="19"/>
      <c r="D49" s="20">
        <f t="shared" si="4"/>
        <v>1776.8</v>
      </c>
      <c r="E49" s="20">
        <f t="shared" si="4"/>
        <v>1930.9</v>
      </c>
    </row>
    <row r="50" spans="1:5" ht="14.25" customHeight="1">
      <c r="A50" s="26" t="s">
        <v>133</v>
      </c>
      <c r="B50" s="18" t="s">
        <v>343</v>
      </c>
      <c r="C50" s="19"/>
      <c r="D50" s="20">
        <f t="shared" si="4"/>
        <v>1776.8</v>
      </c>
      <c r="E50" s="20">
        <f t="shared" si="4"/>
        <v>1930.9</v>
      </c>
    </row>
    <row r="51" spans="1:5" ht="15.75" customHeight="1">
      <c r="A51" s="26" t="s">
        <v>80</v>
      </c>
      <c r="B51" s="18"/>
      <c r="C51" s="19">
        <v>610</v>
      </c>
      <c r="D51" s="20">
        <v>1776.8</v>
      </c>
      <c r="E51" s="20">
        <v>1930.9</v>
      </c>
    </row>
    <row r="52" spans="1:5" ht="22.5">
      <c r="A52" s="26" t="s">
        <v>344</v>
      </c>
      <c r="B52" s="18" t="s">
        <v>345</v>
      </c>
      <c r="C52" s="19"/>
      <c r="D52" s="20">
        <f aca="true" t="shared" si="5" ref="D52:E54">D53</f>
        <v>2181.3</v>
      </c>
      <c r="E52" s="20">
        <f t="shared" si="5"/>
        <v>2650</v>
      </c>
    </row>
    <row r="53" spans="1:5" ht="22.5">
      <c r="A53" s="26" t="s">
        <v>346</v>
      </c>
      <c r="B53" s="18" t="s">
        <v>347</v>
      </c>
      <c r="C53" s="19"/>
      <c r="D53" s="20">
        <f t="shared" si="5"/>
        <v>2181.3</v>
      </c>
      <c r="E53" s="20">
        <f t="shared" si="5"/>
        <v>2650</v>
      </c>
    </row>
    <row r="54" spans="1:5" ht="22.5">
      <c r="A54" s="26" t="s">
        <v>134</v>
      </c>
      <c r="B54" s="18" t="s">
        <v>348</v>
      </c>
      <c r="C54" s="19"/>
      <c r="D54" s="20">
        <f t="shared" si="5"/>
        <v>2181.3</v>
      </c>
      <c r="E54" s="20">
        <f t="shared" si="5"/>
        <v>2650</v>
      </c>
    </row>
    <row r="55" spans="1:5" ht="14.25" customHeight="1">
      <c r="A55" s="26" t="s">
        <v>80</v>
      </c>
      <c r="B55" s="18"/>
      <c r="C55" s="19">
        <v>610</v>
      </c>
      <c r="D55" s="20">
        <v>2181.3</v>
      </c>
      <c r="E55" s="20">
        <v>2650</v>
      </c>
    </row>
    <row r="56" spans="1:5" ht="15" customHeight="1">
      <c r="A56" s="26" t="s">
        <v>349</v>
      </c>
      <c r="B56" s="18" t="s">
        <v>350</v>
      </c>
      <c r="C56" s="19"/>
      <c r="D56" s="20">
        <f aca="true" t="shared" si="6" ref="D56:E58">D57</f>
        <v>13430.4</v>
      </c>
      <c r="E56" s="20">
        <f t="shared" si="6"/>
        <v>15187.6</v>
      </c>
    </row>
    <row r="57" spans="1:5" ht="22.5" customHeight="1">
      <c r="A57" s="26" t="s">
        <v>351</v>
      </c>
      <c r="B57" s="18" t="s">
        <v>352</v>
      </c>
      <c r="C57" s="19"/>
      <c r="D57" s="20">
        <f t="shared" si="6"/>
        <v>13430.4</v>
      </c>
      <c r="E57" s="20">
        <f t="shared" si="6"/>
        <v>15187.6</v>
      </c>
    </row>
    <row r="58" spans="1:5" ht="14.25" customHeight="1">
      <c r="A58" s="26" t="s">
        <v>79</v>
      </c>
      <c r="B58" s="18" t="s">
        <v>353</v>
      </c>
      <c r="C58" s="19"/>
      <c r="D58" s="20">
        <f t="shared" si="6"/>
        <v>13430.4</v>
      </c>
      <c r="E58" s="20">
        <f t="shared" si="6"/>
        <v>15187.6</v>
      </c>
    </row>
    <row r="59" spans="1:5" ht="13.5" customHeight="1">
      <c r="A59" s="26" t="s">
        <v>80</v>
      </c>
      <c r="B59" s="18"/>
      <c r="C59" s="19">
        <v>610</v>
      </c>
      <c r="D59" s="20">
        <v>13430.4</v>
      </c>
      <c r="E59" s="20">
        <v>15187.6</v>
      </c>
    </row>
    <row r="60" spans="1:5" ht="38.25">
      <c r="A60" s="28" t="s">
        <v>541</v>
      </c>
      <c r="B60" s="29" t="s">
        <v>354</v>
      </c>
      <c r="C60" s="29"/>
      <c r="D60" s="30">
        <f aca="true" t="shared" si="7" ref="D60:E62">D61</f>
        <v>1000</v>
      </c>
      <c r="E60" s="30">
        <f t="shared" si="7"/>
        <v>1000</v>
      </c>
    </row>
    <row r="61" spans="1:5" ht="22.5">
      <c r="A61" s="26" t="s">
        <v>356</v>
      </c>
      <c r="B61" s="18" t="s">
        <v>357</v>
      </c>
      <c r="C61" s="19"/>
      <c r="D61" s="20">
        <f t="shared" si="7"/>
        <v>1000</v>
      </c>
      <c r="E61" s="20">
        <f t="shared" si="7"/>
        <v>1000</v>
      </c>
    </row>
    <row r="62" spans="1:5" ht="27" customHeight="1">
      <c r="A62" s="31" t="s">
        <v>196</v>
      </c>
      <c r="B62" s="18" t="s">
        <v>200</v>
      </c>
      <c r="C62" s="19"/>
      <c r="D62" s="20">
        <f t="shared" si="7"/>
        <v>1000</v>
      </c>
      <c r="E62" s="20">
        <f t="shared" si="7"/>
        <v>1000</v>
      </c>
    </row>
    <row r="63" spans="1:5" ht="24" customHeight="1">
      <c r="A63" s="26" t="s">
        <v>172</v>
      </c>
      <c r="B63" s="18"/>
      <c r="C63" s="19" t="s">
        <v>173</v>
      </c>
      <c r="D63" s="20">
        <v>1000</v>
      </c>
      <c r="E63" s="20">
        <v>1000</v>
      </c>
    </row>
    <row r="64" spans="1:5" ht="38.25">
      <c r="A64" s="28" t="s">
        <v>114</v>
      </c>
      <c r="B64" s="29" t="s">
        <v>358</v>
      </c>
      <c r="C64" s="29"/>
      <c r="D64" s="30">
        <f>D65+D77</f>
        <v>144492.9</v>
      </c>
      <c r="E64" s="30">
        <f>E65+E77</f>
        <v>178486.5</v>
      </c>
    </row>
    <row r="65" spans="1:5" ht="15" customHeight="1">
      <c r="A65" s="26" t="s">
        <v>115</v>
      </c>
      <c r="B65" s="18" t="s">
        <v>362</v>
      </c>
      <c r="C65" s="19"/>
      <c r="D65" s="20">
        <f>D66+D71+D74</f>
        <v>31788.8</v>
      </c>
      <c r="E65" s="20">
        <f>E66+E71+E74</f>
        <v>38327.9</v>
      </c>
    </row>
    <row r="66" spans="1:5" ht="25.5" customHeight="1">
      <c r="A66" s="26" t="s">
        <v>359</v>
      </c>
      <c r="B66" s="18" t="s">
        <v>363</v>
      </c>
      <c r="C66" s="19"/>
      <c r="D66" s="20">
        <f>D67</f>
        <v>4336.2</v>
      </c>
      <c r="E66" s="20">
        <f>E67</f>
        <v>6637.3</v>
      </c>
    </row>
    <row r="67" spans="1:5" ht="15.75" customHeight="1">
      <c r="A67" s="26" t="s">
        <v>117</v>
      </c>
      <c r="B67" s="18" t="s">
        <v>364</v>
      </c>
      <c r="C67" s="19"/>
      <c r="D67" s="20">
        <f>SUM(D68:D70)</f>
        <v>4336.2</v>
      </c>
      <c r="E67" s="20">
        <f>SUM(E68:E70)</f>
        <v>6637.3</v>
      </c>
    </row>
    <row r="68" spans="1:5" ht="15" customHeight="1">
      <c r="A68" s="26" t="s">
        <v>92</v>
      </c>
      <c r="B68" s="18"/>
      <c r="C68" s="19" t="s">
        <v>119</v>
      </c>
      <c r="D68" s="20">
        <v>450</v>
      </c>
      <c r="E68" s="20">
        <v>500</v>
      </c>
    </row>
    <row r="69" spans="1:5" ht="14.25" customHeight="1">
      <c r="A69" s="26" t="s">
        <v>80</v>
      </c>
      <c r="B69" s="18"/>
      <c r="C69" s="19">
        <v>610</v>
      </c>
      <c r="D69" s="20">
        <v>1484.8</v>
      </c>
      <c r="E69" s="20">
        <v>1707.5</v>
      </c>
    </row>
    <row r="70" spans="1:5" ht="15.75" customHeight="1">
      <c r="A70" s="26" t="s">
        <v>116</v>
      </c>
      <c r="B70" s="18"/>
      <c r="C70" s="19">
        <v>620</v>
      </c>
      <c r="D70" s="20">
        <v>2401.4</v>
      </c>
      <c r="E70" s="20">
        <v>4429.8</v>
      </c>
    </row>
    <row r="71" spans="1:5" ht="33.75">
      <c r="A71" s="26" t="s">
        <v>360</v>
      </c>
      <c r="B71" s="18" t="s">
        <v>365</v>
      </c>
      <c r="C71" s="19"/>
      <c r="D71" s="20">
        <f>D72</f>
        <v>4311</v>
      </c>
      <c r="E71" s="20">
        <f>E72</f>
        <v>5077.6</v>
      </c>
    </row>
    <row r="72" spans="1:5" ht="14.25" customHeight="1">
      <c r="A72" s="26" t="s">
        <v>79</v>
      </c>
      <c r="B72" s="18" t="s">
        <v>366</v>
      </c>
      <c r="C72" s="19"/>
      <c r="D72" s="20">
        <f>D73</f>
        <v>4311</v>
      </c>
      <c r="E72" s="20">
        <f>E73</f>
        <v>5077.6</v>
      </c>
    </row>
    <row r="73" spans="1:5" ht="16.5" customHeight="1">
      <c r="A73" s="26" t="s">
        <v>80</v>
      </c>
      <c r="B73" s="18"/>
      <c r="C73" s="19" t="s">
        <v>101</v>
      </c>
      <c r="D73" s="20">
        <v>4311</v>
      </c>
      <c r="E73" s="20">
        <v>5077.6</v>
      </c>
    </row>
    <row r="74" spans="1:5" ht="41.25" customHeight="1">
      <c r="A74" s="26" t="s">
        <v>361</v>
      </c>
      <c r="B74" s="18" t="s">
        <v>367</v>
      </c>
      <c r="C74" s="19"/>
      <c r="D74" s="20">
        <f>D75</f>
        <v>23141.6</v>
      </c>
      <c r="E74" s="20">
        <f>E75</f>
        <v>26613</v>
      </c>
    </row>
    <row r="75" spans="1:5" ht="15.75" customHeight="1">
      <c r="A75" s="26" t="s">
        <v>79</v>
      </c>
      <c r="B75" s="18" t="s">
        <v>368</v>
      </c>
      <c r="C75" s="19"/>
      <c r="D75" s="20">
        <f>D76</f>
        <v>23141.6</v>
      </c>
      <c r="E75" s="20">
        <f>E76</f>
        <v>26613</v>
      </c>
    </row>
    <row r="76" spans="1:5" ht="15.75" customHeight="1">
      <c r="A76" s="26" t="s">
        <v>116</v>
      </c>
      <c r="B76" s="18"/>
      <c r="C76" s="19" t="s">
        <v>102</v>
      </c>
      <c r="D76" s="20">
        <v>23141.6</v>
      </c>
      <c r="E76" s="20">
        <v>26613</v>
      </c>
    </row>
    <row r="77" spans="1:5" ht="22.5" customHeight="1">
      <c r="A77" s="26" t="s">
        <v>120</v>
      </c>
      <c r="B77" s="18" t="s">
        <v>403</v>
      </c>
      <c r="C77" s="19"/>
      <c r="D77" s="20">
        <f aca="true" t="shared" si="8" ref="D77:E79">D78</f>
        <v>112704.1</v>
      </c>
      <c r="E77" s="20">
        <f t="shared" si="8"/>
        <v>140158.6</v>
      </c>
    </row>
    <row r="78" spans="1:5" ht="36" customHeight="1">
      <c r="A78" s="26" t="s">
        <v>402</v>
      </c>
      <c r="B78" s="18" t="s">
        <v>404</v>
      </c>
      <c r="C78" s="19"/>
      <c r="D78" s="20">
        <f t="shared" si="8"/>
        <v>112704.1</v>
      </c>
      <c r="E78" s="20">
        <f t="shared" si="8"/>
        <v>140158.6</v>
      </c>
    </row>
    <row r="79" spans="1:5" ht="15" customHeight="1">
      <c r="A79" s="26" t="s">
        <v>79</v>
      </c>
      <c r="B79" s="18" t="s">
        <v>405</v>
      </c>
      <c r="C79" s="19"/>
      <c r="D79" s="20">
        <f t="shared" si="8"/>
        <v>112704.1</v>
      </c>
      <c r="E79" s="20">
        <f t="shared" si="8"/>
        <v>140158.6</v>
      </c>
    </row>
    <row r="80" spans="1:5" ht="16.5" customHeight="1">
      <c r="A80" s="26" t="s">
        <v>121</v>
      </c>
      <c r="B80" s="18"/>
      <c r="C80" s="19" t="s">
        <v>101</v>
      </c>
      <c r="D80" s="20">
        <v>112704.1</v>
      </c>
      <c r="E80" s="20">
        <v>140158.6</v>
      </c>
    </row>
    <row r="81" spans="1:5" ht="27.75" customHeight="1">
      <c r="A81" s="28" t="s">
        <v>76</v>
      </c>
      <c r="B81" s="29" t="s">
        <v>183</v>
      </c>
      <c r="C81" s="29"/>
      <c r="D81" s="30">
        <f>D82+D114+D164+D189</f>
        <v>1947275.6</v>
      </c>
      <c r="E81" s="30">
        <f>E82+E114+E164+E189</f>
        <v>2003067.2000000002</v>
      </c>
    </row>
    <row r="82" spans="1:5" ht="12.75">
      <c r="A82" s="26" t="s">
        <v>77</v>
      </c>
      <c r="B82" s="18" t="s">
        <v>184</v>
      </c>
      <c r="C82" s="19"/>
      <c r="D82" s="20">
        <f>D83+D87+D103</f>
        <v>739953.1</v>
      </c>
      <c r="E82" s="20">
        <f>E83+E87+E103</f>
        <v>761056.7</v>
      </c>
    </row>
    <row r="83" spans="1:5" ht="35.25" customHeight="1">
      <c r="A83" s="26" t="s">
        <v>185</v>
      </c>
      <c r="B83" s="18" t="s">
        <v>186</v>
      </c>
      <c r="C83" s="19"/>
      <c r="D83" s="20">
        <f>D84</f>
        <v>5100</v>
      </c>
      <c r="E83" s="20">
        <f>E84</f>
        <v>12100</v>
      </c>
    </row>
    <row r="84" spans="1:5" ht="15.75" customHeight="1">
      <c r="A84" s="26" t="s">
        <v>79</v>
      </c>
      <c r="B84" s="18" t="s">
        <v>187</v>
      </c>
      <c r="C84" s="19"/>
      <c r="D84" s="20">
        <f>D85+D86</f>
        <v>5100</v>
      </c>
      <c r="E84" s="20">
        <f>E85+E86</f>
        <v>12100</v>
      </c>
    </row>
    <row r="85" spans="1:5" ht="14.25" customHeight="1">
      <c r="A85" s="26" t="s">
        <v>80</v>
      </c>
      <c r="B85" s="18"/>
      <c r="C85" s="19">
        <v>610</v>
      </c>
      <c r="D85" s="20">
        <v>5000</v>
      </c>
      <c r="E85" s="20">
        <v>12000</v>
      </c>
    </row>
    <row r="86" spans="1:5" ht="12.75">
      <c r="A86" s="26" t="s">
        <v>81</v>
      </c>
      <c r="B86" s="18"/>
      <c r="C86" s="19">
        <v>620</v>
      </c>
      <c r="D86" s="20">
        <v>100</v>
      </c>
      <c r="E86" s="20">
        <v>100</v>
      </c>
    </row>
    <row r="87" spans="1:5" ht="24" customHeight="1">
      <c r="A87" s="26" t="s">
        <v>188</v>
      </c>
      <c r="B87" s="18" t="s">
        <v>189</v>
      </c>
      <c r="C87" s="19"/>
      <c r="D87" s="20">
        <f>D88+D91+D94+D97+D99</f>
        <v>733114.1</v>
      </c>
      <c r="E87" s="20">
        <f>E88+E91+E94+E97+E99</f>
        <v>747217.7</v>
      </c>
    </row>
    <row r="88" spans="1:5" ht="16.5" customHeight="1">
      <c r="A88" s="26" t="s">
        <v>79</v>
      </c>
      <c r="B88" s="18" t="s">
        <v>206</v>
      </c>
      <c r="C88" s="19"/>
      <c r="D88" s="20">
        <f>D89+D90</f>
        <v>115716.7</v>
      </c>
      <c r="E88" s="20">
        <f>E89+E90</f>
        <v>129820.3</v>
      </c>
    </row>
    <row r="89" spans="1:5" ht="16.5" customHeight="1">
      <c r="A89" s="26" t="s">
        <v>80</v>
      </c>
      <c r="B89" s="18"/>
      <c r="C89" s="19">
        <v>610</v>
      </c>
      <c r="D89" s="20">
        <v>112643.7</v>
      </c>
      <c r="E89" s="20">
        <v>126264.8</v>
      </c>
    </row>
    <row r="90" spans="1:5" ht="14.25" customHeight="1">
      <c r="A90" s="26" t="s">
        <v>81</v>
      </c>
      <c r="B90" s="18"/>
      <c r="C90" s="19">
        <v>620</v>
      </c>
      <c r="D90" s="20">
        <v>3073</v>
      </c>
      <c r="E90" s="20">
        <v>3555.5</v>
      </c>
    </row>
    <row r="91" spans="1:5" ht="15.75" customHeight="1">
      <c r="A91" s="26" t="s">
        <v>182</v>
      </c>
      <c r="B91" s="18" t="s">
        <v>207</v>
      </c>
      <c r="C91" s="19"/>
      <c r="D91" s="20">
        <f>D92+D93</f>
        <v>48311.4</v>
      </c>
      <c r="E91" s="20">
        <f>E92+E93</f>
        <v>48311.4</v>
      </c>
    </row>
    <row r="92" spans="1:5" ht="15.75" customHeight="1">
      <c r="A92" s="26" t="s">
        <v>80</v>
      </c>
      <c r="B92" s="18"/>
      <c r="C92" s="19">
        <v>610</v>
      </c>
      <c r="D92" s="20">
        <v>46744.4</v>
      </c>
      <c r="E92" s="20">
        <v>46744.4</v>
      </c>
    </row>
    <row r="93" spans="1:5" ht="14.25" customHeight="1">
      <c r="A93" s="26" t="s">
        <v>81</v>
      </c>
      <c r="B93" s="18"/>
      <c r="C93" s="19">
        <v>620</v>
      </c>
      <c r="D93" s="20">
        <v>1567</v>
      </c>
      <c r="E93" s="20">
        <v>1567</v>
      </c>
    </row>
    <row r="94" spans="1:5" ht="69.75" customHeight="1">
      <c r="A94" s="27" t="s">
        <v>202</v>
      </c>
      <c r="B94" s="18" t="s">
        <v>203</v>
      </c>
      <c r="C94" s="19"/>
      <c r="D94" s="20">
        <f>D95+D96</f>
        <v>524043</v>
      </c>
      <c r="E94" s="20">
        <f>E95+E96</f>
        <v>524043</v>
      </c>
    </row>
    <row r="95" spans="1:5" ht="14.25" customHeight="1">
      <c r="A95" s="26" t="s">
        <v>80</v>
      </c>
      <c r="B95" s="18"/>
      <c r="C95" s="19">
        <v>610</v>
      </c>
      <c r="D95" s="20">
        <v>506734.7</v>
      </c>
      <c r="E95" s="20">
        <v>506734.7</v>
      </c>
    </row>
    <row r="96" spans="1:5" ht="15" customHeight="1">
      <c r="A96" s="26" t="s">
        <v>81</v>
      </c>
      <c r="B96" s="18"/>
      <c r="C96" s="19">
        <v>620</v>
      </c>
      <c r="D96" s="20">
        <v>17308.3</v>
      </c>
      <c r="E96" s="20">
        <v>17308.3</v>
      </c>
    </row>
    <row r="97" spans="1:5" ht="61.5" customHeight="1">
      <c r="A97" s="27" t="s">
        <v>204</v>
      </c>
      <c r="B97" s="18" t="s">
        <v>205</v>
      </c>
      <c r="C97" s="19"/>
      <c r="D97" s="20">
        <f>D98</f>
        <v>1372</v>
      </c>
      <c r="E97" s="20">
        <f>E98</f>
        <v>1372</v>
      </c>
    </row>
    <row r="98" spans="1:5" ht="22.5">
      <c r="A98" s="26" t="s">
        <v>78</v>
      </c>
      <c r="B98" s="18"/>
      <c r="C98" s="19" t="s">
        <v>100</v>
      </c>
      <c r="D98" s="20">
        <v>1372</v>
      </c>
      <c r="E98" s="20">
        <v>1372</v>
      </c>
    </row>
    <row r="99" spans="1:5" ht="36" customHeight="1">
      <c r="A99" s="26" t="s">
        <v>313</v>
      </c>
      <c r="B99" s="18" t="s">
        <v>277</v>
      </c>
      <c r="C99" s="19"/>
      <c r="D99" s="20">
        <f>D100+D101+D102</f>
        <v>43671</v>
      </c>
      <c r="E99" s="20">
        <f>E100+E101+E102</f>
        <v>43671</v>
      </c>
    </row>
    <row r="100" spans="1:5" ht="26.25" customHeight="1">
      <c r="A100" s="26" t="s">
        <v>88</v>
      </c>
      <c r="B100" s="18"/>
      <c r="C100" s="19">
        <v>240</v>
      </c>
      <c r="D100" s="20">
        <v>814</v>
      </c>
      <c r="E100" s="20">
        <v>814</v>
      </c>
    </row>
    <row r="101" spans="1:5" ht="15.75" customHeight="1">
      <c r="A101" s="26" t="s">
        <v>109</v>
      </c>
      <c r="B101" s="18"/>
      <c r="C101" s="19" t="s">
        <v>110</v>
      </c>
      <c r="D101" s="20">
        <v>40692</v>
      </c>
      <c r="E101" s="20">
        <v>40692</v>
      </c>
    </row>
    <row r="102" spans="1:5" ht="12.75">
      <c r="A102" s="26" t="s">
        <v>80</v>
      </c>
      <c r="B102" s="18"/>
      <c r="C102" s="19">
        <v>610</v>
      </c>
      <c r="D102" s="20">
        <v>2165</v>
      </c>
      <c r="E102" s="20">
        <v>2165</v>
      </c>
    </row>
    <row r="103" spans="1:5" ht="22.5">
      <c r="A103" s="26" t="s">
        <v>208</v>
      </c>
      <c r="B103" s="18" t="s">
        <v>209</v>
      </c>
      <c r="C103" s="19"/>
      <c r="D103" s="20">
        <f>D106+D112+D110+D108+D104</f>
        <v>1739</v>
      </c>
      <c r="E103" s="20">
        <f>E106+E112+E110+E108+E104</f>
        <v>1739</v>
      </c>
    </row>
    <row r="104" spans="1:5" ht="12.75">
      <c r="A104" s="26" t="s">
        <v>91</v>
      </c>
      <c r="B104" s="18" t="s">
        <v>278</v>
      </c>
      <c r="C104" s="19"/>
      <c r="D104" s="20">
        <f>D105</f>
        <v>80</v>
      </c>
      <c r="E104" s="20">
        <f>E105</f>
        <v>80</v>
      </c>
    </row>
    <row r="105" spans="1:5" ht="22.5">
      <c r="A105" s="26" t="s">
        <v>88</v>
      </c>
      <c r="B105" s="18"/>
      <c r="C105" s="19" t="s">
        <v>279</v>
      </c>
      <c r="D105" s="20">
        <v>80</v>
      </c>
      <c r="E105" s="20">
        <v>80</v>
      </c>
    </row>
    <row r="106" spans="1:5" ht="45">
      <c r="A106" s="27" t="s">
        <v>296</v>
      </c>
      <c r="B106" s="18" t="s">
        <v>297</v>
      </c>
      <c r="C106" s="19"/>
      <c r="D106" s="20">
        <f>D107</f>
        <v>82</v>
      </c>
      <c r="E106" s="20">
        <f>E107</f>
        <v>82</v>
      </c>
    </row>
    <row r="107" spans="1:5" ht="22.5">
      <c r="A107" s="26" t="s">
        <v>78</v>
      </c>
      <c r="B107" s="18"/>
      <c r="C107" s="19">
        <v>630</v>
      </c>
      <c r="D107" s="20">
        <v>82</v>
      </c>
      <c r="E107" s="20">
        <v>82</v>
      </c>
    </row>
    <row r="108" spans="1:5" ht="12.75">
      <c r="A108" s="26" t="s">
        <v>89</v>
      </c>
      <c r="B108" s="18" t="s">
        <v>263</v>
      </c>
      <c r="C108" s="19"/>
      <c r="D108" s="20">
        <f>D109</f>
        <v>130</v>
      </c>
      <c r="E108" s="20">
        <f>E109</f>
        <v>130</v>
      </c>
    </row>
    <row r="109" spans="1:5" ht="12.75">
      <c r="A109" s="26" t="s">
        <v>80</v>
      </c>
      <c r="B109" s="18"/>
      <c r="C109" s="19">
        <v>610</v>
      </c>
      <c r="D109" s="20">
        <v>130</v>
      </c>
      <c r="E109" s="20">
        <v>130</v>
      </c>
    </row>
    <row r="110" spans="1:5" ht="33.75">
      <c r="A110" s="26" t="s">
        <v>82</v>
      </c>
      <c r="B110" s="18" t="s">
        <v>212</v>
      </c>
      <c r="C110" s="19"/>
      <c r="D110" s="20">
        <f>D111</f>
        <v>150</v>
      </c>
      <c r="E110" s="20">
        <f>E111</f>
        <v>150</v>
      </c>
    </row>
    <row r="111" spans="1:5" ht="12.75">
      <c r="A111" s="26" t="s">
        <v>80</v>
      </c>
      <c r="B111" s="18"/>
      <c r="C111" s="19">
        <v>610</v>
      </c>
      <c r="D111" s="20">
        <v>150</v>
      </c>
      <c r="E111" s="20">
        <v>150</v>
      </c>
    </row>
    <row r="112" spans="1:5" ht="39" customHeight="1">
      <c r="A112" s="26" t="s">
        <v>210</v>
      </c>
      <c r="B112" s="18" t="s">
        <v>211</v>
      </c>
      <c r="C112" s="19"/>
      <c r="D112" s="20">
        <f>D113</f>
        <v>1297</v>
      </c>
      <c r="E112" s="20">
        <f>E113</f>
        <v>1297</v>
      </c>
    </row>
    <row r="113" spans="1:5" ht="22.5">
      <c r="A113" s="26" t="s">
        <v>78</v>
      </c>
      <c r="B113" s="18"/>
      <c r="C113" s="19">
        <v>630</v>
      </c>
      <c r="D113" s="20">
        <v>1297</v>
      </c>
      <c r="E113" s="20">
        <v>1297</v>
      </c>
    </row>
    <row r="114" spans="1:5" ht="12.75">
      <c r="A114" s="26" t="s">
        <v>84</v>
      </c>
      <c r="B114" s="18" t="s">
        <v>213</v>
      </c>
      <c r="C114" s="19"/>
      <c r="D114" s="20">
        <f>D115+D133+D136+D139+D146+D151+D155+D160</f>
        <v>1074402</v>
      </c>
      <c r="E114" s="20">
        <f>E115+E133+E136+E139+E146+E151+E155+E160</f>
        <v>1093495.6</v>
      </c>
    </row>
    <row r="115" spans="1:5" ht="24" customHeight="1">
      <c r="A115" s="26" t="s">
        <v>214</v>
      </c>
      <c r="B115" s="18" t="s">
        <v>215</v>
      </c>
      <c r="C115" s="19"/>
      <c r="D115" s="20">
        <f>D116+D122+D125+D128+D130+D119</f>
        <v>1014962</v>
      </c>
      <c r="E115" s="20">
        <f>E116+E122+E125+E128+E130+E119</f>
        <v>1030827.6</v>
      </c>
    </row>
    <row r="116" spans="1:5" ht="15" customHeight="1">
      <c r="A116" s="26" t="s">
        <v>79</v>
      </c>
      <c r="B116" s="18" t="s">
        <v>216</v>
      </c>
      <c r="C116" s="19"/>
      <c r="D116" s="20">
        <f>D117+D118</f>
        <v>133796.5</v>
      </c>
      <c r="E116" s="20">
        <f>E117+E118</f>
        <v>149662.1</v>
      </c>
    </row>
    <row r="117" spans="1:5" ht="12.75">
      <c r="A117" s="26" t="s">
        <v>80</v>
      </c>
      <c r="B117" s="18"/>
      <c r="C117" s="19">
        <v>610</v>
      </c>
      <c r="D117" s="20">
        <v>130696.5</v>
      </c>
      <c r="E117" s="20">
        <v>145774.6</v>
      </c>
    </row>
    <row r="118" spans="1:5" ht="15" customHeight="1">
      <c r="A118" s="26" t="s">
        <v>81</v>
      </c>
      <c r="B118" s="18"/>
      <c r="C118" s="19">
        <v>620</v>
      </c>
      <c r="D118" s="20">
        <v>3100</v>
      </c>
      <c r="E118" s="20">
        <v>3887.5</v>
      </c>
    </row>
    <row r="119" spans="1:5" ht="36.75" customHeight="1">
      <c r="A119" s="26" t="s">
        <v>226</v>
      </c>
      <c r="B119" s="18" t="s">
        <v>227</v>
      </c>
      <c r="C119" s="19"/>
      <c r="D119" s="20">
        <f>D120+D121</f>
        <v>343.5</v>
      </c>
      <c r="E119" s="20">
        <f>E120+E121</f>
        <v>343.5</v>
      </c>
    </row>
    <row r="120" spans="1:5" ht="14.25" customHeight="1">
      <c r="A120" s="26" t="s">
        <v>80</v>
      </c>
      <c r="B120" s="18"/>
      <c r="C120" s="19">
        <v>610</v>
      </c>
      <c r="D120" s="20">
        <v>331</v>
      </c>
      <c r="E120" s="20">
        <v>331</v>
      </c>
    </row>
    <row r="121" spans="1:5" ht="15" customHeight="1">
      <c r="A121" s="26" t="s">
        <v>81</v>
      </c>
      <c r="B121" s="18"/>
      <c r="C121" s="19">
        <v>620</v>
      </c>
      <c r="D121" s="20">
        <v>12.5</v>
      </c>
      <c r="E121" s="20">
        <v>12.5</v>
      </c>
    </row>
    <row r="122" spans="1:5" ht="37.5" customHeight="1">
      <c r="A122" s="26" t="s">
        <v>382</v>
      </c>
      <c r="B122" s="18" t="s">
        <v>198</v>
      </c>
      <c r="C122" s="19"/>
      <c r="D122" s="20">
        <f>SUM(D123:D124)</f>
        <v>5077</v>
      </c>
      <c r="E122" s="20">
        <f>SUM(E123:E124)</f>
        <v>5077</v>
      </c>
    </row>
    <row r="123" spans="1:5" ht="15" customHeight="1">
      <c r="A123" s="26" t="s">
        <v>98</v>
      </c>
      <c r="B123" s="18"/>
      <c r="C123" s="19">
        <v>120</v>
      </c>
      <c r="D123" s="20">
        <v>4824.7</v>
      </c>
      <c r="E123" s="20">
        <v>4824.7</v>
      </c>
    </row>
    <row r="124" spans="1:5" ht="27" customHeight="1">
      <c r="A124" s="26" t="s">
        <v>88</v>
      </c>
      <c r="B124" s="18"/>
      <c r="C124" s="19">
        <v>240</v>
      </c>
      <c r="D124" s="20">
        <v>252.3</v>
      </c>
      <c r="E124" s="20">
        <v>252.3</v>
      </c>
    </row>
    <row r="125" spans="1:5" ht="93" customHeight="1">
      <c r="A125" s="27" t="s">
        <v>220</v>
      </c>
      <c r="B125" s="18" t="s">
        <v>221</v>
      </c>
      <c r="C125" s="19"/>
      <c r="D125" s="20">
        <f>D126+D127</f>
        <v>855706</v>
      </c>
      <c r="E125" s="20">
        <f>E126+E127</f>
        <v>855706</v>
      </c>
    </row>
    <row r="126" spans="1:5" ht="12.75">
      <c r="A126" s="26" t="s">
        <v>80</v>
      </c>
      <c r="B126" s="18"/>
      <c r="C126" s="19">
        <v>610</v>
      </c>
      <c r="D126" s="20">
        <v>806872</v>
      </c>
      <c r="E126" s="20">
        <v>806872</v>
      </c>
    </row>
    <row r="127" spans="1:5" ht="12.75">
      <c r="A127" s="26" t="s">
        <v>81</v>
      </c>
      <c r="B127" s="18"/>
      <c r="C127" s="19">
        <v>620</v>
      </c>
      <c r="D127" s="20">
        <v>48834</v>
      </c>
      <c r="E127" s="20">
        <v>48834</v>
      </c>
    </row>
    <row r="128" spans="1:5" ht="90">
      <c r="A128" s="27" t="s">
        <v>222</v>
      </c>
      <c r="B128" s="18" t="s">
        <v>223</v>
      </c>
      <c r="C128" s="19"/>
      <c r="D128" s="20">
        <f>D129</f>
        <v>11481</v>
      </c>
      <c r="E128" s="20">
        <f>E129</f>
        <v>11481</v>
      </c>
    </row>
    <row r="129" spans="1:5" ht="22.5">
      <c r="A129" s="26" t="s">
        <v>78</v>
      </c>
      <c r="B129" s="18"/>
      <c r="C129" s="19">
        <v>630</v>
      </c>
      <c r="D129" s="20">
        <v>11481</v>
      </c>
      <c r="E129" s="20">
        <v>11481</v>
      </c>
    </row>
    <row r="130" spans="1:5" ht="33.75">
      <c r="A130" s="26" t="s">
        <v>224</v>
      </c>
      <c r="B130" s="18" t="s">
        <v>225</v>
      </c>
      <c r="C130" s="19"/>
      <c r="D130" s="20">
        <f>D131+D132</f>
        <v>8558</v>
      </c>
      <c r="E130" s="20">
        <f>E131+E132</f>
        <v>8558</v>
      </c>
    </row>
    <row r="131" spans="1:5" ht="12.75">
      <c r="A131" s="26" t="s">
        <v>80</v>
      </c>
      <c r="B131" s="18"/>
      <c r="C131" s="19">
        <v>610</v>
      </c>
      <c r="D131" s="20">
        <v>7995.5</v>
      </c>
      <c r="E131" s="20">
        <v>7995.5</v>
      </c>
    </row>
    <row r="132" spans="1:5" ht="12.75">
      <c r="A132" s="26" t="s">
        <v>81</v>
      </c>
      <c r="B132" s="18"/>
      <c r="C132" s="19">
        <v>620</v>
      </c>
      <c r="D132" s="20">
        <v>562.5</v>
      </c>
      <c r="E132" s="20">
        <v>562.5</v>
      </c>
    </row>
    <row r="133" spans="1:5" ht="58.5" customHeight="1">
      <c r="A133" s="27" t="s">
        <v>228</v>
      </c>
      <c r="B133" s="18" t="s">
        <v>229</v>
      </c>
      <c r="C133" s="19"/>
      <c r="D133" s="20">
        <f>D134</f>
        <v>1710</v>
      </c>
      <c r="E133" s="20">
        <f>E134</f>
        <v>0</v>
      </c>
    </row>
    <row r="134" spans="1:5" ht="45">
      <c r="A134" s="26" t="s">
        <v>85</v>
      </c>
      <c r="B134" s="18" t="s">
        <v>230</v>
      </c>
      <c r="C134" s="19"/>
      <c r="D134" s="20">
        <f>D135</f>
        <v>1710</v>
      </c>
      <c r="E134" s="20">
        <f>E135</f>
        <v>0</v>
      </c>
    </row>
    <row r="135" spans="1:5" ht="12.75">
      <c r="A135" s="26" t="s">
        <v>80</v>
      </c>
      <c r="B135" s="18"/>
      <c r="C135" s="19">
        <v>610</v>
      </c>
      <c r="D135" s="20">
        <v>1710</v>
      </c>
      <c r="E135" s="20">
        <v>0</v>
      </c>
    </row>
    <row r="136" spans="1:5" ht="27.75" customHeight="1">
      <c r="A136" s="26" t="s">
        <v>231</v>
      </c>
      <c r="B136" s="18" t="s">
        <v>232</v>
      </c>
      <c r="C136" s="19"/>
      <c r="D136" s="20">
        <f>D137</f>
        <v>400</v>
      </c>
      <c r="E136" s="20">
        <f>E137</f>
        <v>400</v>
      </c>
    </row>
    <row r="137" spans="1:5" ht="39" customHeight="1">
      <c r="A137" s="26" t="s">
        <v>243</v>
      </c>
      <c r="B137" s="18" t="s">
        <v>244</v>
      </c>
      <c r="C137" s="19"/>
      <c r="D137" s="20">
        <f>D138</f>
        <v>400</v>
      </c>
      <c r="E137" s="20">
        <f>E138</f>
        <v>400</v>
      </c>
    </row>
    <row r="138" spans="1:5" ht="12.75">
      <c r="A138" s="26" t="s">
        <v>80</v>
      </c>
      <c r="B138" s="18"/>
      <c r="C138" s="19">
        <v>610</v>
      </c>
      <c r="D138" s="20">
        <v>400</v>
      </c>
      <c r="E138" s="20">
        <v>400</v>
      </c>
    </row>
    <row r="139" spans="1:5" ht="22.5">
      <c r="A139" s="26" t="s">
        <v>245</v>
      </c>
      <c r="B139" s="18" t="s">
        <v>246</v>
      </c>
      <c r="C139" s="19"/>
      <c r="D139" s="20">
        <f>D140+D144</f>
        <v>48067</v>
      </c>
      <c r="E139" s="20">
        <f>E140+E144</f>
        <v>48067</v>
      </c>
    </row>
    <row r="140" spans="1:5" ht="67.5">
      <c r="A140" s="27" t="s">
        <v>247</v>
      </c>
      <c r="B140" s="18" t="s">
        <v>248</v>
      </c>
      <c r="C140" s="19"/>
      <c r="D140" s="20">
        <f>D141+D142+D143</f>
        <v>47985</v>
      </c>
      <c r="E140" s="20">
        <f>E141+E142+E143</f>
        <v>47985</v>
      </c>
    </row>
    <row r="141" spans="1:5" ht="12.75">
      <c r="A141" s="26" t="s">
        <v>80</v>
      </c>
      <c r="B141" s="18"/>
      <c r="C141" s="19">
        <v>610</v>
      </c>
      <c r="D141" s="20">
        <v>44725</v>
      </c>
      <c r="E141" s="20">
        <v>44725</v>
      </c>
    </row>
    <row r="142" spans="1:5" ht="12.75">
      <c r="A142" s="26" t="s">
        <v>81</v>
      </c>
      <c r="B142" s="18"/>
      <c r="C142" s="19">
        <v>620</v>
      </c>
      <c r="D142" s="20">
        <v>2200</v>
      </c>
      <c r="E142" s="20">
        <v>2200</v>
      </c>
    </row>
    <row r="143" spans="1:5" ht="22.5">
      <c r="A143" s="26" t="s">
        <v>78</v>
      </c>
      <c r="B143" s="18"/>
      <c r="C143" s="19">
        <v>630</v>
      </c>
      <c r="D143" s="20">
        <v>1060</v>
      </c>
      <c r="E143" s="20">
        <v>1060</v>
      </c>
    </row>
    <row r="144" spans="1:5" ht="33.75">
      <c r="A144" s="26" t="s">
        <v>249</v>
      </c>
      <c r="B144" s="18" t="s">
        <v>250</v>
      </c>
      <c r="C144" s="19"/>
      <c r="D144" s="20">
        <f>D145</f>
        <v>82</v>
      </c>
      <c r="E144" s="20">
        <f>E145</f>
        <v>82</v>
      </c>
    </row>
    <row r="145" spans="1:5" ht="12.75">
      <c r="A145" s="26" t="s">
        <v>80</v>
      </c>
      <c r="B145" s="18"/>
      <c r="C145" s="19">
        <v>610</v>
      </c>
      <c r="D145" s="20">
        <v>82</v>
      </c>
      <c r="E145" s="20">
        <v>82</v>
      </c>
    </row>
    <row r="146" spans="1:5" ht="22.5">
      <c r="A146" s="26" t="s">
        <v>251</v>
      </c>
      <c r="B146" s="18" t="s">
        <v>252</v>
      </c>
      <c r="C146" s="19"/>
      <c r="D146" s="20">
        <f>D149+D147</f>
        <v>4579</v>
      </c>
      <c r="E146" s="20">
        <f>E149+E147</f>
        <v>4117</v>
      </c>
    </row>
    <row r="147" spans="1:5" ht="12.75">
      <c r="A147" s="26" t="s">
        <v>107</v>
      </c>
      <c r="B147" s="18" t="s">
        <v>328</v>
      </c>
      <c r="C147" s="19"/>
      <c r="D147" s="20">
        <f>D148</f>
        <v>1800</v>
      </c>
      <c r="E147" s="20">
        <f>E148</f>
        <v>1800</v>
      </c>
    </row>
    <row r="148" spans="1:5" ht="12.75">
      <c r="A148" s="26" t="s">
        <v>108</v>
      </c>
      <c r="B148" s="18"/>
      <c r="C148" s="19" t="s">
        <v>329</v>
      </c>
      <c r="D148" s="20">
        <v>1800</v>
      </c>
      <c r="E148" s="20">
        <v>1800</v>
      </c>
    </row>
    <row r="149" spans="1:5" ht="48.75" customHeight="1">
      <c r="A149" s="27" t="s">
        <v>315</v>
      </c>
      <c r="B149" s="18" t="s">
        <v>253</v>
      </c>
      <c r="C149" s="19"/>
      <c r="D149" s="20">
        <f>D150</f>
        <v>2779</v>
      </c>
      <c r="E149" s="20">
        <f>E150</f>
        <v>2317</v>
      </c>
    </row>
    <row r="150" spans="1:5" ht="12.75">
      <c r="A150" s="26" t="s">
        <v>80</v>
      </c>
      <c r="B150" s="18"/>
      <c r="C150" s="19">
        <v>610</v>
      </c>
      <c r="D150" s="20">
        <v>2779</v>
      </c>
      <c r="E150" s="20">
        <v>2317</v>
      </c>
    </row>
    <row r="151" spans="1:5" ht="23.25" customHeight="1">
      <c r="A151" s="26" t="s">
        <v>254</v>
      </c>
      <c r="B151" s="18" t="s">
        <v>255</v>
      </c>
      <c r="C151" s="19"/>
      <c r="D151" s="20">
        <f>D152</f>
        <v>3288</v>
      </c>
      <c r="E151" s="20">
        <f>E152</f>
        <v>8688</v>
      </c>
    </row>
    <row r="152" spans="1:5" ht="15" customHeight="1">
      <c r="A152" s="26" t="s">
        <v>79</v>
      </c>
      <c r="B152" s="18" t="s">
        <v>256</v>
      </c>
      <c r="C152" s="19"/>
      <c r="D152" s="20">
        <f>D153+D154</f>
        <v>3288</v>
      </c>
      <c r="E152" s="20">
        <f>E153+E154</f>
        <v>8688</v>
      </c>
    </row>
    <row r="153" spans="1:5" ht="14.25" customHeight="1">
      <c r="A153" s="26" t="s">
        <v>80</v>
      </c>
      <c r="B153" s="18"/>
      <c r="C153" s="19">
        <v>610</v>
      </c>
      <c r="D153" s="20">
        <v>3188</v>
      </c>
      <c r="E153" s="20">
        <v>8188</v>
      </c>
    </row>
    <row r="154" spans="1:5" ht="12.75">
      <c r="A154" s="26" t="s">
        <v>81</v>
      </c>
      <c r="B154" s="18"/>
      <c r="C154" s="19">
        <v>620</v>
      </c>
      <c r="D154" s="20">
        <v>100</v>
      </c>
      <c r="E154" s="20">
        <v>500</v>
      </c>
    </row>
    <row r="155" spans="1:5" ht="33.75">
      <c r="A155" s="26" t="s">
        <v>264</v>
      </c>
      <c r="B155" s="18" t="s">
        <v>269</v>
      </c>
      <c r="C155" s="19"/>
      <c r="D155" s="20">
        <f>D158+D156</f>
        <v>835</v>
      </c>
      <c r="E155" s="20">
        <f>E158+E156</f>
        <v>835</v>
      </c>
    </row>
    <row r="156" spans="1:5" ht="12.75">
      <c r="A156" s="26" t="s">
        <v>91</v>
      </c>
      <c r="B156" s="18" t="s">
        <v>280</v>
      </c>
      <c r="C156" s="19"/>
      <c r="D156" s="20">
        <f>D157</f>
        <v>450</v>
      </c>
      <c r="E156" s="20">
        <f>E157</f>
        <v>450</v>
      </c>
    </row>
    <row r="157" spans="1:5" ht="22.5">
      <c r="A157" s="26" t="s">
        <v>88</v>
      </c>
      <c r="B157" s="18"/>
      <c r="C157" s="19" t="s">
        <v>104</v>
      </c>
      <c r="D157" s="20">
        <v>450</v>
      </c>
      <c r="E157" s="20">
        <v>450</v>
      </c>
    </row>
    <row r="158" spans="1:5" ht="12.75">
      <c r="A158" s="26" t="s">
        <v>89</v>
      </c>
      <c r="B158" s="18" t="s">
        <v>270</v>
      </c>
      <c r="C158" s="19"/>
      <c r="D158" s="20">
        <f>D159</f>
        <v>385</v>
      </c>
      <c r="E158" s="20">
        <f>E159</f>
        <v>385</v>
      </c>
    </row>
    <row r="159" spans="1:5" ht="12.75">
      <c r="A159" s="26" t="s">
        <v>80</v>
      </c>
      <c r="B159" s="18"/>
      <c r="C159" s="19">
        <v>610</v>
      </c>
      <c r="D159" s="20">
        <v>385</v>
      </c>
      <c r="E159" s="20">
        <v>385</v>
      </c>
    </row>
    <row r="160" spans="1:5" ht="22.5">
      <c r="A160" s="26" t="s">
        <v>281</v>
      </c>
      <c r="B160" s="18" t="s">
        <v>282</v>
      </c>
      <c r="C160" s="19"/>
      <c r="D160" s="20">
        <f>D161</f>
        <v>561</v>
      </c>
      <c r="E160" s="20">
        <f>E161</f>
        <v>561</v>
      </c>
    </row>
    <row r="161" spans="1:5" ht="12.75">
      <c r="A161" s="26" t="s">
        <v>91</v>
      </c>
      <c r="B161" s="18" t="s">
        <v>283</v>
      </c>
      <c r="C161" s="19"/>
      <c r="D161" s="20">
        <f>D162+D163</f>
        <v>561</v>
      </c>
      <c r="E161" s="20">
        <f>E162+E163</f>
        <v>561</v>
      </c>
    </row>
    <row r="162" spans="1:5" ht="22.5">
      <c r="A162" s="26" t="s">
        <v>88</v>
      </c>
      <c r="B162" s="18"/>
      <c r="C162" s="19" t="s">
        <v>104</v>
      </c>
      <c r="D162" s="20">
        <v>441</v>
      </c>
      <c r="E162" s="20">
        <v>441</v>
      </c>
    </row>
    <row r="163" spans="1:5" ht="12.75">
      <c r="A163" s="26" t="s">
        <v>92</v>
      </c>
      <c r="B163" s="18"/>
      <c r="C163" s="19" t="s">
        <v>119</v>
      </c>
      <c r="D163" s="20">
        <v>120</v>
      </c>
      <c r="E163" s="20">
        <v>120</v>
      </c>
    </row>
    <row r="164" spans="1:5" ht="24.75" customHeight="1">
      <c r="A164" s="26" t="s">
        <v>86</v>
      </c>
      <c r="B164" s="18" t="s">
        <v>257</v>
      </c>
      <c r="C164" s="19"/>
      <c r="D164" s="20">
        <f>D165+D181+D173+D178+D184+D169</f>
        <v>57143</v>
      </c>
      <c r="E164" s="20">
        <f>E165+E181+E173+E178+E184+E169</f>
        <v>65324.100000000006</v>
      </c>
    </row>
    <row r="165" spans="1:5" ht="26.25" customHeight="1">
      <c r="A165" s="26" t="s">
        <v>466</v>
      </c>
      <c r="B165" s="18" t="s">
        <v>258</v>
      </c>
      <c r="C165" s="19"/>
      <c r="D165" s="20">
        <f>D166</f>
        <v>55130</v>
      </c>
      <c r="E165" s="20">
        <f>E166</f>
        <v>61111.100000000006</v>
      </c>
    </row>
    <row r="166" spans="1:5" ht="16.5" customHeight="1">
      <c r="A166" s="26" t="s">
        <v>79</v>
      </c>
      <c r="B166" s="18" t="s">
        <v>259</v>
      </c>
      <c r="C166" s="19"/>
      <c r="D166" s="20">
        <f>D167+D168</f>
        <v>55130</v>
      </c>
      <c r="E166" s="20">
        <f>E167+E168</f>
        <v>61111.100000000006</v>
      </c>
    </row>
    <row r="167" spans="1:5" ht="15.75" customHeight="1">
      <c r="A167" s="26" t="s">
        <v>80</v>
      </c>
      <c r="B167" s="18"/>
      <c r="C167" s="19">
        <v>610</v>
      </c>
      <c r="D167" s="20">
        <v>43551</v>
      </c>
      <c r="E167" s="20">
        <v>48423.4</v>
      </c>
    </row>
    <row r="168" spans="1:5" ht="15" customHeight="1">
      <c r="A168" s="26" t="s">
        <v>81</v>
      </c>
      <c r="B168" s="18"/>
      <c r="C168" s="19">
        <v>620</v>
      </c>
      <c r="D168" s="20">
        <v>11579</v>
      </c>
      <c r="E168" s="20">
        <v>12687.7</v>
      </c>
    </row>
    <row r="169" spans="1:5" ht="26.25" customHeight="1">
      <c r="A169" s="26" t="s">
        <v>316</v>
      </c>
      <c r="B169" s="18" t="s">
        <v>317</v>
      </c>
      <c r="C169" s="19"/>
      <c r="D169" s="20">
        <f>D170</f>
        <v>0</v>
      </c>
      <c r="E169" s="20">
        <f>E170</f>
        <v>1200</v>
      </c>
    </row>
    <row r="170" spans="1:5" ht="15.75" customHeight="1">
      <c r="A170" s="26" t="s">
        <v>79</v>
      </c>
      <c r="B170" s="18" t="s">
        <v>318</v>
      </c>
      <c r="C170" s="19"/>
      <c r="D170" s="20">
        <f>D171+D172</f>
        <v>0</v>
      </c>
      <c r="E170" s="20">
        <f>E171+E172</f>
        <v>1200</v>
      </c>
    </row>
    <row r="171" spans="1:5" ht="14.25" customHeight="1">
      <c r="A171" s="26" t="s">
        <v>80</v>
      </c>
      <c r="B171" s="18"/>
      <c r="C171" s="19">
        <v>610</v>
      </c>
      <c r="D171" s="20">
        <v>0</v>
      </c>
      <c r="E171" s="20">
        <v>1000</v>
      </c>
    </row>
    <row r="172" spans="1:5" ht="12.75">
      <c r="A172" s="26" t="s">
        <v>81</v>
      </c>
      <c r="B172" s="18"/>
      <c r="C172" s="19">
        <v>620</v>
      </c>
      <c r="D172" s="20">
        <v>0</v>
      </c>
      <c r="E172" s="20">
        <v>200</v>
      </c>
    </row>
    <row r="173" spans="1:5" ht="12.75">
      <c r="A173" s="26" t="s">
        <v>271</v>
      </c>
      <c r="B173" s="18" t="s">
        <v>272</v>
      </c>
      <c r="C173" s="19"/>
      <c r="D173" s="20">
        <f>D174+D176</f>
        <v>55</v>
      </c>
      <c r="E173" s="20">
        <f>E174+E176</f>
        <v>55</v>
      </c>
    </row>
    <row r="174" spans="1:5" ht="12.75">
      <c r="A174" s="26" t="s">
        <v>91</v>
      </c>
      <c r="B174" s="18" t="s">
        <v>284</v>
      </c>
      <c r="C174" s="19"/>
      <c r="D174" s="20">
        <f>D175</f>
        <v>20</v>
      </c>
      <c r="E174" s="20">
        <f>E175</f>
        <v>20</v>
      </c>
    </row>
    <row r="175" spans="1:5" ht="22.5">
      <c r="A175" s="26" t="s">
        <v>88</v>
      </c>
      <c r="B175" s="18"/>
      <c r="C175" s="19" t="s">
        <v>104</v>
      </c>
      <c r="D175" s="20">
        <v>20</v>
      </c>
      <c r="E175" s="20">
        <v>20</v>
      </c>
    </row>
    <row r="176" spans="1:5" ht="17.25" customHeight="1">
      <c r="A176" s="26" t="s">
        <v>89</v>
      </c>
      <c r="B176" s="18" t="s">
        <v>273</v>
      </c>
      <c r="C176" s="19"/>
      <c r="D176" s="20">
        <f>D177</f>
        <v>35</v>
      </c>
      <c r="E176" s="20">
        <f>E177</f>
        <v>35</v>
      </c>
    </row>
    <row r="177" spans="1:5" ht="22.5" customHeight="1">
      <c r="A177" s="26" t="s">
        <v>80</v>
      </c>
      <c r="B177" s="18"/>
      <c r="C177" s="19">
        <v>610</v>
      </c>
      <c r="D177" s="20">
        <v>35</v>
      </c>
      <c r="E177" s="20">
        <v>35</v>
      </c>
    </row>
    <row r="178" spans="1:5" ht="45">
      <c r="A178" s="26" t="s">
        <v>37</v>
      </c>
      <c r="B178" s="18" t="s">
        <v>38</v>
      </c>
      <c r="C178" s="19"/>
      <c r="D178" s="20">
        <f>D179</f>
        <v>146.2</v>
      </c>
      <c r="E178" s="20">
        <f>E179</f>
        <v>146.2</v>
      </c>
    </row>
    <row r="179" spans="1:5" ht="12.75">
      <c r="A179" s="26" t="s">
        <v>91</v>
      </c>
      <c r="B179" s="18" t="s">
        <v>39</v>
      </c>
      <c r="C179" s="19"/>
      <c r="D179" s="20">
        <f>D180</f>
        <v>146.2</v>
      </c>
      <c r="E179" s="20">
        <f>E180</f>
        <v>146.2</v>
      </c>
    </row>
    <row r="180" spans="1:5" ht="22.5">
      <c r="A180" s="26" t="s">
        <v>88</v>
      </c>
      <c r="B180" s="18"/>
      <c r="C180" s="19">
        <v>240</v>
      </c>
      <c r="D180" s="20">
        <v>146.2</v>
      </c>
      <c r="E180" s="20">
        <v>146.2</v>
      </c>
    </row>
    <row r="181" spans="1:5" ht="22.5">
      <c r="A181" s="26" t="s">
        <v>262</v>
      </c>
      <c r="B181" s="18" t="s">
        <v>260</v>
      </c>
      <c r="C181" s="19"/>
      <c r="D181" s="20">
        <f>D182</f>
        <v>200</v>
      </c>
      <c r="E181" s="20">
        <f>E182</f>
        <v>200</v>
      </c>
    </row>
    <row r="182" spans="1:5" ht="12.75">
      <c r="A182" s="26" t="s">
        <v>87</v>
      </c>
      <c r="B182" s="18" t="s">
        <v>261</v>
      </c>
      <c r="C182" s="19"/>
      <c r="D182" s="20">
        <f>D183</f>
        <v>200</v>
      </c>
      <c r="E182" s="20">
        <f>E183</f>
        <v>200</v>
      </c>
    </row>
    <row r="183" spans="1:5" ht="22.5">
      <c r="A183" s="26" t="s">
        <v>88</v>
      </c>
      <c r="B183" s="18"/>
      <c r="C183" s="19">
        <v>240</v>
      </c>
      <c r="D183" s="20">
        <v>200</v>
      </c>
      <c r="E183" s="20">
        <v>200</v>
      </c>
    </row>
    <row r="184" spans="1:5" ht="22.5">
      <c r="A184" s="26" t="s">
        <v>274</v>
      </c>
      <c r="B184" s="18" t="s">
        <v>275</v>
      </c>
      <c r="C184" s="19"/>
      <c r="D184" s="20">
        <f>D187+D186</f>
        <v>1611.8</v>
      </c>
      <c r="E184" s="20">
        <f>E187+E186</f>
        <v>2611.8</v>
      </c>
    </row>
    <row r="185" spans="1:5" ht="12.75">
      <c r="A185" s="26" t="s">
        <v>91</v>
      </c>
      <c r="B185" s="18" t="s">
        <v>40</v>
      </c>
      <c r="C185" s="19"/>
      <c r="D185" s="20">
        <f>D186</f>
        <v>111.8</v>
      </c>
      <c r="E185" s="20">
        <f>E186</f>
        <v>111.8</v>
      </c>
    </row>
    <row r="186" spans="1:5" ht="22.5">
      <c r="A186" s="26" t="s">
        <v>88</v>
      </c>
      <c r="B186" s="18"/>
      <c r="C186" s="19" t="s">
        <v>104</v>
      </c>
      <c r="D186" s="20">
        <v>111.8</v>
      </c>
      <c r="E186" s="20">
        <v>111.8</v>
      </c>
    </row>
    <row r="187" spans="1:5" ht="12.75">
      <c r="A187" s="26" t="s">
        <v>90</v>
      </c>
      <c r="B187" s="18" t="s">
        <v>276</v>
      </c>
      <c r="C187" s="19"/>
      <c r="D187" s="20">
        <f>D188</f>
        <v>1500</v>
      </c>
      <c r="E187" s="20">
        <f>E188</f>
        <v>2500</v>
      </c>
    </row>
    <row r="188" spans="1:5" ht="22.5">
      <c r="A188" s="26" t="s">
        <v>88</v>
      </c>
      <c r="B188" s="18"/>
      <c r="C188" s="19">
        <v>240</v>
      </c>
      <c r="D188" s="20">
        <v>1500</v>
      </c>
      <c r="E188" s="20">
        <v>2500</v>
      </c>
    </row>
    <row r="189" spans="1:5" ht="12.75">
      <c r="A189" s="26" t="s">
        <v>93</v>
      </c>
      <c r="B189" s="18" t="s">
        <v>41</v>
      </c>
      <c r="C189" s="19"/>
      <c r="D189" s="20">
        <f>D190+D193+D200</f>
        <v>75777.5</v>
      </c>
      <c r="E189" s="20">
        <f>E190+E193+E200</f>
        <v>83190.8</v>
      </c>
    </row>
    <row r="190" spans="1:5" ht="33.75">
      <c r="A190" s="26" t="s">
        <v>42</v>
      </c>
      <c r="B190" s="18" t="s">
        <v>43</v>
      </c>
      <c r="C190" s="19"/>
      <c r="D190" s="20">
        <f>D191</f>
        <v>59683</v>
      </c>
      <c r="E190" s="20">
        <f>E191</f>
        <v>67092.3</v>
      </c>
    </row>
    <row r="191" spans="1:5" ht="12.75">
      <c r="A191" s="26" t="s">
        <v>79</v>
      </c>
      <c r="B191" s="18" t="s">
        <v>44</v>
      </c>
      <c r="C191" s="19"/>
      <c r="D191" s="20">
        <f>D192</f>
        <v>59683</v>
      </c>
      <c r="E191" s="20">
        <f>E192</f>
        <v>67092.3</v>
      </c>
    </row>
    <row r="192" spans="1:5" ht="12.75">
      <c r="A192" s="26" t="s">
        <v>80</v>
      </c>
      <c r="B192" s="18"/>
      <c r="C192" s="19">
        <v>610</v>
      </c>
      <c r="D192" s="20">
        <v>59683</v>
      </c>
      <c r="E192" s="20">
        <v>67092.3</v>
      </c>
    </row>
    <row r="193" spans="1:5" ht="22.5">
      <c r="A193" s="26" t="s">
        <v>45</v>
      </c>
      <c r="B193" s="18" t="s">
        <v>46</v>
      </c>
      <c r="C193" s="19"/>
      <c r="D193" s="20">
        <f>D194+D198</f>
        <v>15993.5</v>
      </c>
      <c r="E193" s="20">
        <f>E194+E198</f>
        <v>15993.5</v>
      </c>
    </row>
    <row r="194" spans="1:5" ht="12.75">
      <c r="A194" s="26" t="s">
        <v>97</v>
      </c>
      <c r="B194" s="18" t="s">
        <v>47</v>
      </c>
      <c r="C194" s="19"/>
      <c r="D194" s="20">
        <f>D195+D196+D197</f>
        <v>14966.3</v>
      </c>
      <c r="E194" s="20">
        <f>E195+E196+E197</f>
        <v>14966.3</v>
      </c>
    </row>
    <row r="195" spans="1:5" ht="20.25" customHeight="1">
      <c r="A195" s="26" t="s">
        <v>98</v>
      </c>
      <c r="B195" s="18"/>
      <c r="C195" s="19">
        <v>120</v>
      </c>
      <c r="D195" s="20">
        <v>14738.5</v>
      </c>
      <c r="E195" s="20">
        <v>14738.5</v>
      </c>
    </row>
    <row r="196" spans="1:5" ht="14.25" customHeight="1">
      <c r="A196" s="26" t="s">
        <v>88</v>
      </c>
      <c r="B196" s="18"/>
      <c r="C196" s="19">
        <v>240</v>
      </c>
      <c r="D196" s="20">
        <v>226.8</v>
      </c>
      <c r="E196" s="20">
        <v>226.8</v>
      </c>
    </row>
    <row r="197" spans="1:5" ht="14.25" customHeight="1">
      <c r="A197" s="26" t="s">
        <v>99</v>
      </c>
      <c r="B197" s="18"/>
      <c r="C197" s="19">
        <v>850</v>
      </c>
      <c r="D197" s="20">
        <v>1</v>
      </c>
      <c r="E197" s="20">
        <v>1</v>
      </c>
    </row>
    <row r="198" spans="1:5" ht="45">
      <c r="A198" s="26" t="s">
        <v>105</v>
      </c>
      <c r="B198" s="18" t="s">
        <v>326</v>
      </c>
      <c r="C198" s="19"/>
      <c r="D198" s="20">
        <f>D199</f>
        <v>1027.2</v>
      </c>
      <c r="E198" s="20">
        <f>E199</f>
        <v>1027.2</v>
      </c>
    </row>
    <row r="199" spans="1:5" ht="22.5">
      <c r="A199" s="26" t="s">
        <v>106</v>
      </c>
      <c r="B199" s="18"/>
      <c r="C199" s="19" t="s">
        <v>327</v>
      </c>
      <c r="D199" s="20">
        <v>1027.2</v>
      </c>
      <c r="E199" s="20">
        <v>1027.2</v>
      </c>
    </row>
    <row r="200" spans="1:5" ht="33.75">
      <c r="A200" s="26" t="s">
        <v>48</v>
      </c>
      <c r="B200" s="18" t="s">
        <v>49</v>
      </c>
      <c r="C200" s="19"/>
      <c r="D200" s="20">
        <f>D201</f>
        <v>101</v>
      </c>
      <c r="E200" s="20">
        <f>E201</f>
        <v>105</v>
      </c>
    </row>
    <row r="201" spans="1:5" ht="17.25" customHeight="1">
      <c r="A201" s="26" t="s">
        <v>79</v>
      </c>
      <c r="B201" s="18" t="s">
        <v>50</v>
      </c>
      <c r="C201" s="19"/>
      <c r="D201" s="20">
        <f>D202</f>
        <v>101</v>
      </c>
      <c r="E201" s="20">
        <f>E202</f>
        <v>105</v>
      </c>
    </row>
    <row r="202" spans="1:5" ht="17.25" customHeight="1">
      <c r="A202" s="26" t="s">
        <v>80</v>
      </c>
      <c r="B202" s="18"/>
      <c r="C202" s="19">
        <v>610</v>
      </c>
      <c r="D202" s="20">
        <v>101</v>
      </c>
      <c r="E202" s="20">
        <v>105</v>
      </c>
    </row>
    <row r="203" spans="1:5" ht="89.25">
      <c r="A203" s="28" t="s">
        <v>159</v>
      </c>
      <c r="B203" s="29" t="s">
        <v>429</v>
      </c>
      <c r="C203" s="29"/>
      <c r="D203" s="30">
        <f>D204</f>
        <v>36900</v>
      </c>
      <c r="E203" s="30">
        <f>E204</f>
        <v>38700</v>
      </c>
    </row>
    <row r="204" spans="1:5" ht="15.75" customHeight="1">
      <c r="A204" s="27" t="s">
        <v>430</v>
      </c>
      <c r="B204" s="18" t="s">
        <v>431</v>
      </c>
      <c r="C204" s="19"/>
      <c r="D204" s="20">
        <f>D205</f>
        <v>36900</v>
      </c>
      <c r="E204" s="20">
        <f>E205</f>
        <v>38700</v>
      </c>
    </row>
    <row r="205" spans="1:5" ht="15.75" customHeight="1">
      <c r="A205" s="27" t="s">
        <v>79</v>
      </c>
      <c r="B205" s="18" t="s">
        <v>432</v>
      </c>
      <c r="C205" s="19"/>
      <c r="D205" s="20">
        <f>SUM(D206:D208)</f>
        <v>36900</v>
      </c>
      <c r="E205" s="20">
        <f>SUM(E206:E208)</f>
        <v>38700</v>
      </c>
    </row>
    <row r="206" spans="1:5" ht="14.25" customHeight="1">
      <c r="A206" s="27" t="s">
        <v>148</v>
      </c>
      <c r="B206" s="18"/>
      <c r="C206" s="19" t="s">
        <v>151</v>
      </c>
      <c r="D206" s="20">
        <v>25752.2</v>
      </c>
      <c r="E206" s="20">
        <v>27006.3</v>
      </c>
    </row>
    <row r="207" spans="1:5" ht="27.75" customHeight="1">
      <c r="A207" s="27" t="s">
        <v>118</v>
      </c>
      <c r="B207" s="18"/>
      <c r="C207" s="19" t="s">
        <v>104</v>
      </c>
      <c r="D207" s="20">
        <v>11130.9</v>
      </c>
      <c r="E207" s="20">
        <v>11676</v>
      </c>
    </row>
    <row r="208" spans="1:5" ht="15.75" customHeight="1">
      <c r="A208" s="27" t="s">
        <v>122</v>
      </c>
      <c r="B208" s="18"/>
      <c r="C208" s="19" t="s">
        <v>124</v>
      </c>
      <c r="D208" s="20">
        <v>16.9</v>
      </c>
      <c r="E208" s="20">
        <v>17.7</v>
      </c>
    </row>
    <row r="209" spans="1:5" ht="39.75" customHeight="1">
      <c r="A209" s="28" t="s">
        <v>433</v>
      </c>
      <c r="B209" s="29" t="s">
        <v>434</v>
      </c>
      <c r="C209" s="29"/>
      <c r="D209" s="30">
        <f>D210+D213</f>
        <v>14500</v>
      </c>
      <c r="E209" s="30">
        <f>E210+E213</f>
        <v>16385</v>
      </c>
    </row>
    <row r="210" spans="1:5" ht="36" customHeight="1">
      <c r="A210" s="27" t="s">
        <v>452</v>
      </c>
      <c r="B210" s="18" t="s">
        <v>436</v>
      </c>
      <c r="C210" s="19"/>
      <c r="D210" s="20">
        <f>D211</f>
        <v>14400</v>
      </c>
      <c r="E210" s="20">
        <f>E211</f>
        <v>16272</v>
      </c>
    </row>
    <row r="211" spans="1:5" ht="14.25" customHeight="1">
      <c r="A211" s="27" t="s">
        <v>136</v>
      </c>
      <c r="B211" s="18" t="s">
        <v>437</v>
      </c>
      <c r="C211" s="19"/>
      <c r="D211" s="20">
        <f>D212</f>
        <v>14400</v>
      </c>
      <c r="E211" s="20">
        <f>E212</f>
        <v>16272</v>
      </c>
    </row>
    <row r="212" spans="1:5" ht="24.75" customHeight="1">
      <c r="A212" s="27" t="s">
        <v>88</v>
      </c>
      <c r="B212" s="18"/>
      <c r="C212" s="19">
        <v>240</v>
      </c>
      <c r="D212" s="20">
        <v>14400</v>
      </c>
      <c r="E212" s="20">
        <v>16272</v>
      </c>
    </row>
    <row r="213" spans="1:5" ht="25.5" customHeight="1">
      <c r="A213" s="27" t="s">
        <v>435</v>
      </c>
      <c r="B213" s="18" t="s">
        <v>438</v>
      </c>
      <c r="C213" s="19"/>
      <c r="D213" s="20">
        <f>D214</f>
        <v>100</v>
      </c>
      <c r="E213" s="20">
        <f>E214</f>
        <v>113</v>
      </c>
    </row>
    <row r="214" spans="1:5" ht="13.5" customHeight="1">
      <c r="A214" s="27" t="s">
        <v>136</v>
      </c>
      <c r="B214" s="18" t="s">
        <v>439</v>
      </c>
      <c r="C214" s="19"/>
      <c r="D214" s="20">
        <f>D215</f>
        <v>100</v>
      </c>
      <c r="E214" s="20">
        <f>E215</f>
        <v>113</v>
      </c>
    </row>
    <row r="215" spans="1:5" ht="22.5">
      <c r="A215" s="27" t="s">
        <v>88</v>
      </c>
      <c r="B215" s="18"/>
      <c r="C215" s="19">
        <v>240</v>
      </c>
      <c r="D215" s="20">
        <v>100</v>
      </c>
      <c r="E215" s="20">
        <v>113</v>
      </c>
    </row>
    <row r="216" spans="1:7" ht="25.5">
      <c r="A216" s="28" t="s">
        <v>170</v>
      </c>
      <c r="B216" s="29" t="s">
        <v>493</v>
      </c>
      <c r="C216" s="29"/>
      <c r="D216" s="30">
        <f aca="true" t="shared" si="9" ref="D216:E218">D217</f>
        <v>708.4</v>
      </c>
      <c r="E216" s="30">
        <f t="shared" si="9"/>
        <v>1276</v>
      </c>
      <c r="F216" s="24"/>
      <c r="G216" s="24"/>
    </row>
    <row r="217" spans="1:5" ht="37.5" customHeight="1">
      <c r="A217" s="27" t="s">
        <v>490</v>
      </c>
      <c r="B217" s="18" t="s">
        <v>491</v>
      </c>
      <c r="C217" s="19"/>
      <c r="D217" s="20">
        <f t="shared" si="9"/>
        <v>708.4</v>
      </c>
      <c r="E217" s="20">
        <f t="shared" si="9"/>
        <v>1276</v>
      </c>
    </row>
    <row r="218" spans="1:5" ht="15.75" customHeight="1">
      <c r="A218" s="27" t="s">
        <v>171</v>
      </c>
      <c r="B218" s="18" t="s">
        <v>492</v>
      </c>
      <c r="C218" s="19"/>
      <c r="D218" s="20">
        <f t="shared" si="9"/>
        <v>708.4</v>
      </c>
      <c r="E218" s="20">
        <f t="shared" si="9"/>
        <v>1276</v>
      </c>
    </row>
    <row r="219" spans="1:5" ht="27" customHeight="1">
      <c r="A219" s="27" t="s">
        <v>118</v>
      </c>
      <c r="B219" s="18"/>
      <c r="C219" s="19" t="s">
        <v>104</v>
      </c>
      <c r="D219" s="20">
        <v>708.4</v>
      </c>
      <c r="E219" s="20">
        <v>1276</v>
      </c>
    </row>
    <row r="220" spans="1:7" ht="25.5">
      <c r="A220" s="28" t="s">
        <v>495</v>
      </c>
      <c r="B220" s="29" t="s">
        <v>494</v>
      </c>
      <c r="C220" s="29"/>
      <c r="D220" s="30">
        <f>D221+D228+D237+D244+D248</f>
        <v>11228.6</v>
      </c>
      <c r="E220" s="30">
        <f>E221+E228+E237+E244+E248</f>
        <v>6171.9</v>
      </c>
      <c r="F220" s="24"/>
      <c r="G220" s="24"/>
    </row>
    <row r="221" spans="1:5" ht="18" customHeight="1">
      <c r="A221" s="27" t="s">
        <v>167</v>
      </c>
      <c r="B221" s="18" t="s">
        <v>515</v>
      </c>
      <c r="C221" s="19"/>
      <c r="D221" s="20">
        <f>D222+D225</f>
        <v>8400</v>
      </c>
      <c r="E221" s="20">
        <f>E222+E225</f>
        <v>2200</v>
      </c>
    </row>
    <row r="222" spans="1:5" ht="25.5" customHeight="1">
      <c r="A222" s="27" t="s">
        <v>513</v>
      </c>
      <c r="B222" s="18" t="s">
        <v>516</v>
      </c>
      <c r="C222" s="19"/>
      <c r="D222" s="20">
        <f>D223</f>
        <v>1700</v>
      </c>
      <c r="E222" s="20">
        <f>E223</f>
        <v>2200</v>
      </c>
    </row>
    <row r="223" spans="1:5" ht="24.75" customHeight="1">
      <c r="A223" s="27" t="s">
        <v>168</v>
      </c>
      <c r="B223" s="18" t="s">
        <v>517</v>
      </c>
      <c r="C223" s="19"/>
      <c r="D223" s="20">
        <f>D224</f>
        <v>1700</v>
      </c>
      <c r="E223" s="20">
        <f>E224</f>
        <v>2200</v>
      </c>
    </row>
    <row r="224" spans="1:5" ht="24.75" customHeight="1">
      <c r="A224" s="27" t="s">
        <v>118</v>
      </c>
      <c r="B224" s="18"/>
      <c r="C224" s="19" t="s">
        <v>104</v>
      </c>
      <c r="D224" s="20">
        <v>1700</v>
      </c>
      <c r="E224" s="20">
        <v>2200</v>
      </c>
    </row>
    <row r="225" spans="1:5" ht="50.25" customHeight="1">
      <c r="A225" s="27" t="s">
        <v>514</v>
      </c>
      <c r="B225" s="18" t="s">
        <v>518</v>
      </c>
      <c r="C225" s="19"/>
      <c r="D225" s="20">
        <f>D226</f>
        <v>6700</v>
      </c>
      <c r="E225" s="20">
        <f>E226</f>
        <v>0</v>
      </c>
    </row>
    <row r="226" spans="1:5" ht="50.25" customHeight="1">
      <c r="A226" s="26" t="s">
        <v>234</v>
      </c>
      <c r="B226" s="18" t="s">
        <v>235</v>
      </c>
      <c r="C226" s="19"/>
      <c r="D226" s="20">
        <f>D227</f>
        <v>6700</v>
      </c>
      <c r="E226" s="20">
        <f>E227</f>
        <v>0</v>
      </c>
    </row>
    <row r="227" spans="1:5" ht="29.25" customHeight="1">
      <c r="A227" s="26" t="s">
        <v>88</v>
      </c>
      <c r="B227" s="18"/>
      <c r="C227" s="19">
        <v>240</v>
      </c>
      <c r="D227" s="20">
        <v>6700</v>
      </c>
      <c r="E227" s="20">
        <v>0</v>
      </c>
    </row>
    <row r="228" spans="1:5" ht="22.5">
      <c r="A228" s="27" t="s">
        <v>163</v>
      </c>
      <c r="B228" s="18" t="s">
        <v>500</v>
      </c>
      <c r="C228" s="19"/>
      <c r="D228" s="20">
        <f>D229+D234</f>
        <v>310</v>
      </c>
      <c r="E228" s="20">
        <f>E229+E234</f>
        <v>310</v>
      </c>
    </row>
    <row r="229" spans="1:5" ht="22.5">
      <c r="A229" s="27" t="s">
        <v>496</v>
      </c>
      <c r="B229" s="18" t="s">
        <v>501</v>
      </c>
      <c r="C229" s="19"/>
      <c r="D229" s="20">
        <f>D230+D232</f>
        <v>110</v>
      </c>
      <c r="E229" s="20">
        <f>E230+E232</f>
        <v>110</v>
      </c>
    </row>
    <row r="230" spans="1:5" ht="15" customHeight="1">
      <c r="A230" s="27" t="s">
        <v>97</v>
      </c>
      <c r="B230" s="18" t="s">
        <v>536</v>
      </c>
      <c r="C230" s="19"/>
      <c r="D230" s="20">
        <f>D231</f>
        <v>25</v>
      </c>
      <c r="E230" s="20">
        <f>E231</f>
        <v>25</v>
      </c>
    </row>
    <row r="231" spans="1:5" ht="24" customHeight="1">
      <c r="A231" s="27" t="s">
        <v>118</v>
      </c>
      <c r="B231" s="18"/>
      <c r="C231" s="19">
        <v>240</v>
      </c>
      <c r="D231" s="20">
        <v>25</v>
      </c>
      <c r="E231" s="20">
        <v>25</v>
      </c>
    </row>
    <row r="232" spans="1:5" ht="22.5">
      <c r="A232" s="27" t="s">
        <v>164</v>
      </c>
      <c r="B232" s="18" t="s">
        <v>502</v>
      </c>
      <c r="C232" s="19"/>
      <c r="D232" s="20">
        <f>SUM(D233:D233)</f>
        <v>85</v>
      </c>
      <c r="E232" s="20">
        <f>SUM(E233:E233)</f>
        <v>85</v>
      </c>
    </row>
    <row r="233" spans="1:5" ht="22.5">
      <c r="A233" s="27" t="s">
        <v>118</v>
      </c>
      <c r="B233" s="18"/>
      <c r="C233" s="19">
        <v>240</v>
      </c>
      <c r="D233" s="20">
        <v>85</v>
      </c>
      <c r="E233" s="20">
        <v>85</v>
      </c>
    </row>
    <row r="234" spans="1:5" ht="22.5">
      <c r="A234" s="27" t="s">
        <v>497</v>
      </c>
      <c r="B234" s="18" t="s">
        <v>503</v>
      </c>
      <c r="C234" s="19"/>
      <c r="D234" s="20">
        <f>D235</f>
        <v>200</v>
      </c>
      <c r="E234" s="20">
        <f>E235</f>
        <v>200</v>
      </c>
    </row>
    <row r="235" spans="1:5" ht="22.5">
      <c r="A235" s="27" t="s">
        <v>164</v>
      </c>
      <c r="B235" s="18" t="s">
        <v>504</v>
      </c>
      <c r="C235" s="19"/>
      <c r="D235" s="20">
        <f>SUM(D236:D236)</f>
        <v>200</v>
      </c>
      <c r="E235" s="20">
        <f>SUM(E236:E236)</f>
        <v>200</v>
      </c>
    </row>
    <row r="236" spans="1:5" ht="22.5">
      <c r="A236" s="27" t="s">
        <v>118</v>
      </c>
      <c r="B236" s="18"/>
      <c r="C236" s="19">
        <v>240</v>
      </c>
      <c r="D236" s="20">
        <v>200</v>
      </c>
      <c r="E236" s="20">
        <v>200</v>
      </c>
    </row>
    <row r="237" spans="1:5" ht="33.75">
      <c r="A237" s="27" t="s">
        <v>165</v>
      </c>
      <c r="B237" s="18" t="s">
        <v>505</v>
      </c>
      <c r="C237" s="19"/>
      <c r="D237" s="20">
        <f>D239+D241</f>
        <v>775</v>
      </c>
      <c r="E237" s="20">
        <f>E239+E241</f>
        <v>83.1</v>
      </c>
    </row>
    <row r="238" spans="1:5" ht="57.75" customHeight="1">
      <c r="A238" s="27" t="s">
        <v>542</v>
      </c>
      <c r="B238" s="18" t="s">
        <v>506</v>
      </c>
      <c r="C238" s="19"/>
      <c r="D238" s="20">
        <f>D239</f>
        <v>765</v>
      </c>
      <c r="E238" s="20">
        <f>E239</f>
        <v>78.1</v>
      </c>
    </row>
    <row r="239" spans="1:5" ht="23.25" customHeight="1">
      <c r="A239" s="27" t="s">
        <v>142</v>
      </c>
      <c r="B239" s="18" t="s">
        <v>507</v>
      </c>
      <c r="C239" s="19"/>
      <c r="D239" s="20">
        <f>D240</f>
        <v>765</v>
      </c>
      <c r="E239" s="20">
        <f>E240</f>
        <v>78.1</v>
      </c>
    </row>
    <row r="240" spans="1:5" ht="22.5">
      <c r="A240" s="27" t="s">
        <v>118</v>
      </c>
      <c r="B240" s="18"/>
      <c r="C240" s="19" t="s">
        <v>104</v>
      </c>
      <c r="D240" s="20">
        <v>765</v>
      </c>
      <c r="E240" s="20">
        <v>78.1</v>
      </c>
    </row>
    <row r="241" spans="1:5" ht="13.5" customHeight="1">
      <c r="A241" s="27" t="s">
        <v>523</v>
      </c>
      <c r="B241" s="18" t="s">
        <v>524</v>
      </c>
      <c r="C241" s="19"/>
      <c r="D241" s="20">
        <f>D242</f>
        <v>10</v>
      </c>
      <c r="E241" s="20">
        <f>E242</f>
        <v>5</v>
      </c>
    </row>
    <row r="242" spans="1:5" ht="13.5" customHeight="1">
      <c r="A242" s="27" t="s">
        <v>155</v>
      </c>
      <c r="B242" s="18" t="s">
        <v>525</v>
      </c>
      <c r="C242" s="19"/>
      <c r="D242" s="20">
        <f>D243</f>
        <v>10</v>
      </c>
      <c r="E242" s="20">
        <f>E243</f>
        <v>5</v>
      </c>
    </row>
    <row r="243" spans="1:5" ht="24" customHeight="1">
      <c r="A243" s="27" t="s">
        <v>118</v>
      </c>
      <c r="B243" s="18"/>
      <c r="C243" s="19">
        <v>240</v>
      </c>
      <c r="D243" s="20">
        <v>10</v>
      </c>
      <c r="E243" s="20">
        <v>5</v>
      </c>
    </row>
    <row r="244" spans="1:5" ht="22.5">
      <c r="A244" s="27" t="s">
        <v>169</v>
      </c>
      <c r="B244" s="18" t="s">
        <v>520</v>
      </c>
      <c r="C244" s="19"/>
      <c r="D244" s="20">
        <f aca="true" t="shared" si="10" ref="D244:E246">D245</f>
        <v>276.4</v>
      </c>
      <c r="E244" s="20">
        <f t="shared" si="10"/>
        <v>279.3</v>
      </c>
    </row>
    <row r="245" spans="1:5" ht="22.5">
      <c r="A245" s="27" t="s">
        <v>519</v>
      </c>
      <c r="B245" s="18" t="s">
        <v>521</v>
      </c>
      <c r="C245" s="19"/>
      <c r="D245" s="20">
        <f t="shared" si="10"/>
        <v>276.4</v>
      </c>
      <c r="E245" s="20">
        <f t="shared" si="10"/>
        <v>279.3</v>
      </c>
    </row>
    <row r="246" spans="1:5" ht="22.5">
      <c r="A246" s="27" t="s">
        <v>168</v>
      </c>
      <c r="B246" s="18" t="s">
        <v>522</v>
      </c>
      <c r="C246" s="19"/>
      <c r="D246" s="20">
        <f t="shared" si="10"/>
        <v>276.4</v>
      </c>
      <c r="E246" s="20">
        <f t="shared" si="10"/>
        <v>279.3</v>
      </c>
    </row>
    <row r="247" spans="1:5" ht="22.5">
      <c r="A247" s="27" t="s">
        <v>118</v>
      </c>
      <c r="B247" s="18"/>
      <c r="C247" s="19" t="s">
        <v>104</v>
      </c>
      <c r="D247" s="20">
        <v>276.4</v>
      </c>
      <c r="E247" s="20">
        <v>279.3</v>
      </c>
    </row>
    <row r="248" spans="1:5" ht="33.75">
      <c r="A248" s="27" t="s">
        <v>166</v>
      </c>
      <c r="B248" s="18" t="s">
        <v>508</v>
      </c>
      <c r="C248" s="19"/>
      <c r="D248" s="20">
        <f>D249+D252</f>
        <v>1467.2</v>
      </c>
      <c r="E248" s="20">
        <f>E249+E252</f>
        <v>3299.5</v>
      </c>
    </row>
    <row r="249" spans="1:5" ht="33.75">
      <c r="A249" s="27" t="s">
        <v>498</v>
      </c>
      <c r="B249" s="18" t="s">
        <v>509</v>
      </c>
      <c r="C249" s="19"/>
      <c r="D249" s="20">
        <f>D250</f>
        <v>985.2</v>
      </c>
      <c r="E249" s="20">
        <f>E250</f>
        <v>3016.5</v>
      </c>
    </row>
    <row r="250" spans="1:5" ht="22.5">
      <c r="A250" s="27" t="s">
        <v>164</v>
      </c>
      <c r="B250" s="18" t="s">
        <v>510</v>
      </c>
      <c r="C250" s="19"/>
      <c r="D250" s="20">
        <f>D251</f>
        <v>985.2</v>
      </c>
      <c r="E250" s="20">
        <f>E251</f>
        <v>3016.5</v>
      </c>
    </row>
    <row r="251" spans="1:5" ht="22.5" customHeight="1">
      <c r="A251" s="27" t="s">
        <v>118</v>
      </c>
      <c r="B251" s="18"/>
      <c r="C251" s="19">
        <v>240</v>
      </c>
      <c r="D251" s="20">
        <v>985.2</v>
      </c>
      <c r="E251" s="20">
        <v>3016.5</v>
      </c>
    </row>
    <row r="252" spans="1:5" ht="22.5">
      <c r="A252" s="27" t="s">
        <v>499</v>
      </c>
      <c r="B252" s="18" t="s">
        <v>511</v>
      </c>
      <c r="C252" s="19"/>
      <c r="D252" s="20">
        <f>D253</f>
        <v>482</v>
      </c>
      <c r="E252" s="20">
        <f>E253</f>
        <v>283</v>
      </c>
    </row>
    <row r="253" spans="1:5" ht="12.75">
      <c r="A253" s="27" t="s">
        <v>79</v>
      </c>
      <c r="B253" s="18" t="s">
        <v>512</v>
      </c>
      <c r="C253" s="19"/>
      <c r="D253" s="20">
        <f>D254</f>
        <v>482</v>
      </c>
      <c r="E253" s="20">
        <f>E254</f>
        <v>283</v>
      </c>
    </row>
    <row r="254" spans="1:5" ht="22.5">
      <c r="A254" s="27" t="s">
        <v>118</v>
      </c>
      <c r="B254" s="18"/>
      <c r="C254" s="19">
        <v>240</v>
      </c>
      <c r="D254" s="20">
        <v>482</v>
      </c>
      <c r="E254" s="20">
        <v>283</v>
      </c>
    </row>
    <row r="255" spans="1:7" ht="38.25">
      <c r="A255" s="28" t="s">
        <v>125</v>
      </c>
      <c r="B255" s="29" t="s">
        <v>526</v>
      </c>
      <c r="C255" s="29"/>
      <c r="D255" s="30">
        <f>D256+D259</f>
        <v>49648.4</v>
      </c>
      <c r="E255" s="30">
        <f>E256+E259</f>
        <v>51257.7</v>
      </c>
      <c r="F255" s="24"/>
      <c r="G255" s="24"/>
    </row>
    <row r="256" spans="1:5" ht="16.5" customHeight="1">
      <c r="A256" s="32" t="s">
        <v>527</v>
      </c>
      <c r="B256" s="18" t="s">
        <v>528</v>
      </c>
      <c r="C256" s="19"/>
      <c r="D256" s="20">
        <f>D257</f>
        <v>30000</v>
      </c>
      <c r="E256" s="20">
        <f>E257</f>
        <v>30000</v>
      </c>
    </row>
    <row r="257" spans="1:5" ht="17.25" customHeight="1">
      <c r="A257" s="27" t="s">
        <v>177</v>
      </c>
      <c r="B257" s="18" t="s">
        <v>529</v>
      </c>
      <c r="C257" s="19"/>
      <c r="D257" s="20">
        <f>D258</f>
        <v>30000</v>
      </c>
      <c r="E257" s="20">
        <f>E258</f>
        <v>30000</v>
      </c>
    </row>
    <row r="258" spans="1:5" ht="16.5" customHeight="1">
      <c r="A258" s="27" t="s">
        <v>178</v>
      </c>
      <c r="B258" s="18"/>
      <c r="C258" s="19" t="s">
        <v>179</v>
      </c>
      <c r="D258" s="20">
        <v>30000</v>
      </c>
      <c r="E258" s="20">
        <v>30000</v>
      </c>
    </row>
    <row r="259" spans="1:5" ht="22.5">
      <c r="A259" s="27" t="s">
        <v>467</v>
      </c>
      <c r="B259" s="18" t="s">
        <v>62</v>
      </c>
      <c r="C259" s="19"/>
      <c r="D259" s="20">
        <f>D260+D265</f>
        <v>19648.4</v>
      </c>
      <c r="E259" s="20">
        <f>E260+E265</f>
        <v>21257.7</v>
      </c>
    </row>
    <row r="260" spans="1:5" ht="12.75">
      <c r="A260" s="27" t="s">
        <v>97</v>
      </c>
      <c r="B260" s="18" t="s">
        <v>63</v>
      </c>
      <c r="C260" s="19"/>
      <c r="D260" s="20">
        <f>SUM(D261:D264)</f>
        <v>18948.4</v>
      </c>
      <c r="E260" s="20">
        <f>SUM(E261:E264)</f>
        <v>20357.7</v>
      </c>
    </row>
    <row r="261" spans="1:5" ht="12.75">
      <c r="A261" s="27" t="s">
        <v>98</v>
      </c>
      <c r="B261" s="18"/>
      <c r="C261" s="19">
        <v>120</v>
      </c>
      <c r="D261" s="20">
        <v>18734.4</v>
      </c>
      <c r="E261" s="20">
        <v>19128.7</v>
      </c>
    </row>
    <row r="262" spans="1:5" ht="22.5">
      <c r="A262" s="27" t="s">
        <v>88</v>
      </c>
      <c r="B262" s="18"/>
      <c r="C262" s="19">
        <v>240</v>
      </c>
      <c r="D262" s="20">
        <v>204</v>
      </c>
      <c r="E262" s="20">
        <v>719</v>
      </c>
    </row>
    <row r="263" spans="1:5" ht="22.5">
      <c r="A263" s="27" t="s">
        <v>106</v>
      </c>
      <c r="B263" s="18"/>
      <c r="C263" s="19" t="s">
        <v>140</v>
      </c>
      <c r="D263" s="20">
        <v>0</v>
      </c>
      <c r="E263" s="20">
        <v>500</v>
      </c>
    </row>
    <row r="264" spans="1:5" ht="12.75">
      <c r="A264" s="27" t="s">
        <v>99</v>
      </c>
      <c r="B264" s="18"/>
      <c r="C264" s="19">
        <v>850</v>
      </c>
      <c r="D264" s="20">
        <v>10</v>
      </c>
      <c r="E264" s="20">
        <v>10</v>
      </c>
    </row>
    <row r="265" spans="1:5" ht="45">
      <c r="A265" s="27" t="s">
        <v>105</v>
      </c>
      <c r="B265" s="18" t="s">
        <v>325</v>
      </c>
      <c r="C265" s="19"/>
      <c r="D265" s="20">
        <f>D266</f>
        <v>700</v>
      </c>
      <c r="E265" s="20">
        <f>E266</f>
        <v>900</v>
      </c>
    </row>
    <row r="266" spans="1:5" ht="22.5">
      <c r="A266" s="27" t="s">
        <v>106</v>
      </c>
      <c r="B266" s="18"/>
      <c r="C266" s="19">
        <v>320</v>
      </c>
      <c r="D266" s="20">
        <v>700</v>
      </c>
      <c r="E266" s="20">
        <v>900</v>
      </c>
    </row>
    <row r="267" spans="1:5" ht="38.25">
      <c r="A267" s="28" t="s">
        <v>453</v>
      </c>
      <c r="B267" s="29" t="s">
        <v>61</v>
      </c>
      <c r="C267" s="29"/>
      <c r="D267" s="30">
        <f>D268+D287+D300+D315+D324+D357+D364+D388</f>
        <v>321692.8</v>
      </c>
      <c r="E267" s="30">
        <f>E268+E287+E300+E315+E324+E357+E364+E388</f>
        <v>277175.1</v>
      </c>
    </row>
    <row r="268" spans="1:5" ht="23.25" customHeight="1">
      <c r="A268" s="27" t="s">
        <v>454</v>
      </c>
      <c r="B268" s="18" t="s">
        <v>568</v>
      </c>
      <c r="C268" s="19"/>
      <c r="D268" s="20">
        <f>D269+D272+D277+D282</f>
        <v>28598.9</v>
      </c>
      <c r="E268" s="20">
        <f>E269+E272+E277+E282</f>
        <v>31407</v>
      </c>
    </row>
    <row r="269" spans="1:5" ht="24.75" customHeight="1">
      <c r="A269" s="27" t="s">
        <v>242</v>
      </c>
      <c r="B269" s="18" t="s">
        <v>574</v>
      </c>
      <c r="C269" s="19"/>
      <c r="D269" s="20">
        <f>D270</f>
        <v>2500</v>
      </c>
      <c r="E269" s="20">
        <f>E270</f>
        <v>3000</v>
      </c>
    </row>
    <row r="270" spans="1:5" ht="14.25" customHeight="1">
      <c r="A270" s="27" t="s">
        <v>137</v>
      </c>
      <c r="B270" s="18" t="s">
        <v>575</v>
      </c>
      <c r="C270" s="19"/>
      <c r="D270" s="20">
        <f>D271</f>
        <v>2500</v>
      </c>
      <c r="E270" s="20">
        <f>E271</f>
        <v>3000</v>
      </c>
    </row>
    <row r="271" spans="1:5" ht="24" customHeight="1">
      <c r="A271" s="27" t="s">
        <v>118</v>
      </c>
      <c r="B271" s="18"/>
      <c r="C271" s="19" t="s">
        <v>104</v>
      </c>
      <c r="D271" s="20">
        <v>2500</v>
      </c>
      <c r="E271" s="20">
        <v>3000</v>
      </c>
    </row>
    <row r="272" spans="1:5" ht="13.5" customHeight="1">
      <c r="A272" s="27" t="s">
        <v>566</v>
      </c>
      <c r="B272" s="18" t="s">
        <v>569</v>
      </c>
      <c r="C272" s="19"/>
      <c r="D272" s="20">
        <f>D273+D275</f>
        <v>4553.8</v>
      </c>
      <c r="E272" s="20">
        <f>E273+E275</f>
        <v>4502.8</v>
      </c>
    </row>
    <row r="273" spans="1:5" ht="14.25" customHeight="1">
      <c r="A273" s="27" t="s">
        <v>175</v>
      </c>
      <c r="B273" s="18" t="s">
        <v>570</v>
      </c>
      <c r="C273" s="19"/>
      <c r="D273" s="20">
        <f>D274</f>
        <v>350</v>
      </c>
      <c r="E273" s="20">
        <f>E274</f>
        <v>350</v>
      </c>
    </row>
    <row r="274" spans="1:5" ht="24" customHeight="1">
      <c r="A274" s="27" t="s">
        <v>118</v>
      </c>
      <c r="B274" s="18"/>
      <c r="C274" s="19">
        <v>240</v>
      </c>
      <c r="D274" s="20">
        <v>350</v>
      </c>
      <c r="E274" s="20">
        <v>350</v>
      </c>
    </row>
    <row r="275" spans="1:5" ht="14.25" customHeight="1">
      <c r="A275" s="27" t="s">
        <v>107</v>
      </c>
      <c r="B275" s="18" t="s">
        <v>571</v>
      </c>
      <c r="C275" s="19"/>
      <c r="D275" s="20">
        <f>SUM(D276:D276)</f>
        <v>4203.8</v>
      </c>
      <c r="E275" s="20">
        <f>SUM(E276:E276)</f>
        <v>4152.8</v>
      </c>
    </row>
    <row r="276" spans="1:5" ht="16.5" customHeight="1">
      <c r="A276" s="27" t="s">
        <v>109</v>
      </c>
      <c r="B276" s="18"/>
      <c r="C276" s="19" t="s">
        <v>110</v>
      </c>
      <c r="D276" s="20">
        <v>4203.8</v>
      </c>
      <c r="E276" s="20">
        <v>4152.8</v>
      </c>
    </row>
    <row r="277" spans="1:5" ht="15" customHeight="1">
      <c r="A277" s="27" t="s">
        <v>567</v>
      </c>
      <c r="B277" s="18" t="s">
        <v>572</v>
      </c>
      <c r="C277" s="19"/>
      <c r="D277" s="20">
        <f>D278</f>
        <v>5460</v>
      </c>
      <c r="E277" s="20">
        <f>E278</f>
        <v>5728</v>
      </c>
    </row>
    <row r="278" spans="1:5" ht="16.5" customHeight="1">
      <c r="A278" s="27" t="s">
        <v>107</v>
      </c>
      <c r="B278" s="18" t="s">
        <v>573</v>
      </c>
      <c r="C278" s="19"/>
      <c r="D278" s="20">
        <f>SUM(D279:D281)</f>
        <v>5460</v>
      </c>
      <c r="E278" s="20">
        <f>SUM(E279:E281)</f>
        <v>5728</v>
      </c>
    </row>
    <row r="279" spans="1:5" ht="15" customHeight="1">
      <c r="A279" s="27" t="s">
        <v>109</v>
      </c>
      <c r="B279" s="18"/>
      <c r="C279" s="19" t="s">
        <v>110</v>
      </c>
      <c r="D279" s="20">
        <v>5065</v>
      </c>
      <c r="E279" s="20">
        <v>5310</v>
      </c>
    </row>
    <row r="280" spans="1:5" ht="24" customHeight="1">
      <c r="A280" s="27" t="s">
        <v>106</v>
      </c>
      <c r="B280" s="18"/>
      <c r="C280" s="19" t="s">
        <v>140</v>
      </c>
      <c r="D280" s="20">
        <v>374</v>
      </c>
      <c r="E280" s="20">
        <v>396</v>
      </c>
    </row>
    <row r="281" spans="1:5" ht="15.75" customHeight="1">
      <c r="A281" s="27" t="s">
        <v>122</v>
      </c>
      <c r="B281" s="18"/>
      <c r="C281" s="19" t="s">
        <v>124</v>
      </c>
      <c r="D281" s="20">
        <v>21</v>
      </c>
      <c r="E281" s="20">
        <v>22</v>
      </c>
    </row>
    <row r="282" spans="1:5" ht="15.75" customHeight="1">
      <c r="A282" s="27" t="s">
        <v>392</v>
      </c>
      <c r="B282" s="18" t="s">
        <v>94</v>
      </c>
      <c r="C282" s="19"/>
      <c r="D282" s="20">
        <f>D283+D285</f>
        <v>16085.1</v>
      </c>
      <c r="E282" s="20">
        <f>E283+E285</f>
        <v>18176.2</v>
      </c>
    </row>
    <row r="283" spans="1:5" ht="12.75" customHeight="1">
      <c r="A283" s="27" t="s">
        <v>394</v>
      </c>
      <c r="B283" s="18" t="s">
        <v>95</v>
      </c>
      <c r="C283" s="19"/>
      <c r="D283" s="20">
        <f>D284</f>
        <v>14313.9</v>
      </c>
      <c r="E283" s="20">
        <f>E284</f>
        <v>16174.7</v>
      </c>
    </row>
    <row r="284" spans="1:5" ht="24.75" customHeight="1">
      <c r="A284" s="27" t="s">
        <v>88</v>
      </c>
      <c r="B284" s="18"/>
      <c r="C284" s="19">
        <v>240</v>
      </c>
      <c r="D284" s="20">
        <v>14313.9</v>
      </c>
      <c r="E284" s="20">
        <v>16174.7</v>
      </c>
    </row>
    <row r="285" spans="1:5" ht="35.25" customHeight="1">
      <c r="A285" s="27" t="s">
        <v>393</v>
      </c>
      <c r="B285" s="18" t="s">
        <v>96</v>
      </c>
      <c r="C285" s="19"/>
      <c r="D285" s="20">
        <f>D286</f>
        <v>1771.2</v>
      </c>
      <c r="E285" s="20">
        <f>E286</f>
        <v>2001.5</v>
      </c>
    </row>
    <row r="286" spans="1:5" ht="23.25" customHeight="1">
      <c r="A286" s="27" t="s">
        <v>88</v>
      </c>
      <c r="B286" s="18"/>
      <c r="C286" s="19">
        <v>240</v>
      </c>
      <c r="D286" s="20">
        <v>1771.2</v>
      </c>
      <c r="E286" s="20">
        <v>2001.5</v>
      </c>
    </row>
    <row r="287" spans="1:5" ht="22.5" customHeight="1">
      <c r="A287" s="27" t="s">
        <v>174</v>
      </c>
      <c r="B287" s="18" t="s">
        <v>576</v>
      </c>
      <c r="C287" s="19"/>
      <c r="D287" s="20">
        <f>D288+D294+D291+D297</f>
        <v>68154.4</v>
      </c>
      <c r="E287" s="20">
        <f>E288+E294+E291+E297</f>
        <v>9809.1</v>
      </c>
    </row>
    <row r="288" spans="1:5" ht="27" customHeight="1">
      <c r="A288" s="26" t="s">
        <v>455</v>
      </c>
      <c r="B288" s="18" t="s">
        <v>577</v>
      </c>
      <c r="C288" s="19"/>
      <c r="D288" s="20">
        <f>D289</f>
        <v>300</v>
      </c>
      <c r="E288" s="20">
        <f>E289</f>
        <v>325</v>
      </c>
    </row>
    <row r="289" spans="1:5" ht="15.75" customHeight="1">
      <c r="A289" s="27" t="s">
        <v>155</v>
      </c>
      <c r="B289" s="18" t="s">
        <v>578</v>
      </c>
      <c r="C289" s="19"/>
      <c r="D289" s="20">
        <f>D290</f>
        <v>300</v>
      </c>
      <c r="E289" s="20">
        <f>E290</f>
        <v>325</v>
      </c>
    </row>
    <row r="290" spans="1:5" ht="24" customHeight="1">
      <c r="A290" s="27" t="s">
        <v>118</v>
      </c>
      <c r="B290" s="18"/>
      <c r="C290" s="19" t="s">
        <v>104</v>
      </c>
      <c r="D290" s="20">
        <v>300</v>
      </c>
      <c r="E290" s="20">
        <v>325</v>
      </c>
    </row>
    <row r="291" spans="1:5" ht="24" customHeight="1">
      <c r="A291" s="27" t="s">
        <v>396</v>
      </c>
      <c r="B291" s="18" t="s">
        <v>390</v>
      </c>
      <c r="C291" s="19"/>
      <c r="D291" s="20">
        <f>D292</f>
        <v>104.9</v>
      </c>
      <c r="E291" s="20">
        <f>E292</f>
        <v>118.5</v>
      </c>
    </row>
    <row r="292" spans="1:5" ht="24" customHeight="1">
      <c r="A292" s="27" t="s">
        <v>155</v>
      </c>
      <c r="B292" s="18" t="s">
        <v>239</v>
      </c>
      <c r="C292" s="19"/>
      <c r="D292" s="20">
        <f>D293</f>
        <v>104.9</v>
      </c>
      <c r="E292" s="20">
        <f>E293</f>
        <v>118.5</v>
      </c>
    </row>
    <row r="293" spans="1:5" ht="24" customHeight="1">
      <c r="A293" s="27" t="s">
        <v>88</v>
      </c>
      <c r="B293" s="18"/>
      <c r="C293" s="19">
        <v>240</v>
      </c>
      <c r="D293" s="20">
        <v>104.9</v>
      </c>
      <c r="E293" s="20">
        <v>118.5</v>
      </c>
    </row>
    <row r="294" spans="1:5" ht="27" customHeight="1">
      <c r="A294" s="26" t="s">
        <v>456</v>
      </c>
      <c r="B294" s="18" t="s">
        <v>397</v>
      </c>
      <c r="C294" s="19"/>
      <c r="D294" s="20">
        <f>D295</f>
        <v>231.5</v>
      </c>
      <c r="E294" s="20">
        <f>E295</f>
        <v>261.6</v>
      </c>
    </row>
    <row r="295" spans="1:5" ht="17.25" customHeight="1">
      <c r="A295" s="26" t="s">
        <v>389</v>
      </c>
      <c r="B295" s="18" t="s">
        <v>240</v>
      </c>
      <c r="C295" s="19"/>
      <c r="D295" s="20">
        <f>D296</f>
        <v>231.5</v>
      </c>
      <c r="E295" s="20">
        <f>E296</f>
        <v>261.6</v>
      </c>
    </row>
    <row r="296" spans="1:5" ht="24" customHeight="1">
      <c r="A296" s="27" t="s">
        <v>88</v>
      </c>
      <c r="B296" s="18"/>
      <c r="C296" s="19">
        <v>240</v>
      </c>
      <c r="D296" s="20">
        <v>231.5</v>
      </c>
      <c r="E296" s="20">
        <v>261.6</v>
      </c>
    </row>
    <row r="297" spans="1:5" ht="24" customHeight="1">
      <c r="A297" s="27" t="s">
        <v>457</v>
      </c>
      <c r="B297" s="18" t="s">
        <v>458</v>
      </c>
      <c r="C297" s="19"/>
      <c r="D297" s="20">
        <f>+D298</f>
        <v>67518</v>
      </c>
      <c r="E297" s="20">
        <f>+E298</f>
        <v>9104</v>
      </c>
    </row>
    <row r="298" spans="1:5" ht="24" customHeight="1">
      <c r="A298" s="27" t="s">
        <v>460</v>
      </c>
      <c r="B298" s="18" t="s">
        <v>459</v>
      </c>
      <c r="C298" s="19"/>
      <c r="D298" s="20">
        <f>+D299</f>
        <v>67518</v>
      </c>
      <c r="E298" s="20">
        <f>+E299</f>
        <v>9104</v>
      </c>
    </row>
    <row r="299" spans="1:5" ht="24" customHeight="1">
      <c r="A299" s="27" t="s">
        <v>118</v>
      </c>
      <c r="B299" s="18"/>
      <c r="C299" s="19">
        <v>240</v>
      </c>
      <c r="D299" s="20">
        <v>67518</v>
      </c>
      <c r="E299" s="20">
        <v>9104</v>
      </c>
    </row>
    <row r="300" spans="1:5" ht="27" customHeight="1">
      <c r="A300" s="27" t="s">
        <v>162</v>
      </c>
      <c r="B300" s="18" t="s">
        <v>2</v>
      </c>
      <c r="C300" s="19"/>
      <c r="D300" s="20">
        <f>D301+D304+D307+D312</f>
        <v>13704</v>
      </c>
      <c r="E300" s="20">
        <f>E301+E304+E307+E312</f>
        <v>15254.7</v>
      </c>
    </row>
    <row r="301" spans="1:5" ht="36.75" customHeight="1">
      <c r="A301" s="27" t="s">
        <v>579</v>
      </c>
      <c r="B301" s="18" t="s">
        <v>3</v>
      </c>
      <c r="C301" s="19"/>
      <c r="D301" s="20">
        <f>D302</f>
        <v>4907</v>
      </c>
      <c r="E301" s="20">
        <f>E302</f>
        <v>5146</v>
      </c>
    </row>
    <row r="302" spans="1:5" ht="18" customHeight="1">
      <c r="A302" s="27" t="s">
        <v>126</v>
      </c>
      <c r="B302" s="18" t="s">
        <v>4</v>
      </c>
      <c r="C302" s="19"/>
      <c r="D302" s="20">
        <f>D303</f>
        <v>4907</v>
      </c>
      <c r="E302" s="20">
        <f>E303</f>
        <v>5146</v>
      </c>
    </row>
    <row r="303" spans="1:5" ht="22.5">
      <c r="A303" s="27" t="s">
        <v>118</v>
      </c>
      <c r="B303" s="18"/>
      <c r="C303" s="19">
        <v>240</v>
      </c>
      <c r="D303" s="20">
        <v>4907</v>
      </c>
      <c r="E303" s="20">
        <v>5146</v>
      </c>
    </row>
    <row r="304" spans="1:5" ht="33.75">
      <c r="A304" s="27" t="s">
        <v>0</v>
      </c>
      <c r="B304" s="18" t="s">
        <v>5</v>
      </c>
      <c r="C304" s="19"/>
      <c r="D304" s="20">
        <f>D305</f>
        <v>6251</v>
      </c>
      <c r="E304" s="20">
        <f>E305</f>
        <v>6557</v>
      </c>
    </row>
    <row r="305" spans="1:5" ht="15" customHeight="1">
      <c r="A305" s="27" t="s">
        <v>126</v>
      </c>
      <c r="B305" s="18" t="s">
        <v>6</v>
      </c>
      <c r="C305" s="19"/>
      <c r="D305" s="20">
        <f>D306</f>
        <v>6251</v>
      </c>
      <c r="E305" s="20">
        <f>E306</f>
        <v>6557</v>
      </c>
    </row>
    <row r="306" spans="1:5" ht="22.5">
      <c r="A306" s="27" t="s">
        <v>118</v>
      </c>
      <c r="B306" s="18"/>
      <c r="C306" s="19">
        <v>240</v>
      </c>
      <c r="D306" s="20">
        <v>6251</v>
      </c>
      <c r="E306" s="20">
        <v>6557</v>
      </c>
    </row>
    <row r="307" spans="1:5" ht="24" customHeight="1">
      <c r="A307" s="27" t="s">
        <v>1</v>
      </c>
      <c r="B307" s="18" t="s">
        <v>7</v>
      </c>
      <c r="C307" s="19"/>
      <c r="D307" s="20">
        <f>D308+D310</f>
        <v>1602</v>
      </c>
      <c r="E307" s="20">
        <f>E308+E310</f>
        <v>2485</v>
      </c>
    </row>
    <row r="308" spans="1:5" ht="14.25" customHeight="1">
      <c r="A308" s="27" t="s">
        <v>79</v>
      </c>
      <c r="B308" s="18" t="s">
        <v>8</v>
      </c>
      <c r="C308" s="19"/>
      <c r="D308" s="20">
        <f>D309</f>
        <v>1602</v>
      </c>
      <c r="E308" s="20">
        <f>E309</f>
        <v>2024</v>
      </c>
    </row>
    <row r="309" spans="1:5" ht="22.5">
      <c r="A309" s="27" t="s">
        <v>118</v>
      </c>
      <c r="B309" s="18"/>
      <c r="C309" s="19">
        <v>240</v>
      </c>
      <c r="D309" s="20">
        <v>1602</v>
      </c>
      <c r="E309" s="20">
        <v>2024</v>
      </c>
    </row>
    <row r="310" spans="1:5" ht="17.25" customHeight="1">
      <c r="A310" s="27" t="s">
        <v>126</v>
      </c>
      <c r="B310" s="18" t="s">
        <v>314</v>
      </c>
      <c r="C310" s="19"/>
      <c r="D310" s="20">
        <f>D311</f>
        <v>0</v>
      </c>
      <c r="E310" s="20">
        <f>E311</f>
        <v>461</v>
      </c>
    </row>
    <row r="311" spans="1:5" ht="22.5">
      <c r="A311" s="27" t="s">
        <v>118</v>
      </c>
      <c r="B311" s="18"/>
      <c r="C311" s="19">
        <v>240</v>
      </c>
      <c r="D311" s="20">
        <v>0</v>
      </c>
      <c r="E311" s="20">
        <v>461</v>
      </c>
    </row>
    <row r="312" spans="1:5" ht="12.75">
      <c r="A312" s="27" t="s">
        <v>190</v>
      </c>
      <c r="B312" s="18" t="s">
        <v>191</v>
      </c>
      <c r="C312" s="19"/>
      <c r="D312" s="20">
        <f>D313</f>
        <v>944</v>
      </c>
      <c r="E312" s="20">
        <f>E313</f>
        <v>1066.7</v>
      </c>
    </row>
    <row r="313" spans="1:5" ht="12.75">
      <c r="A313" s="27" t="s">
        <v>139</v>
      </c>
      <c r="B313" s="18" t="s">
        <v>192</v>
      </c>
      <c r="C313" s="19"/>
      <c r="D313" s="20">
        <f>D314</f>
        <v>944</v>
      </c>
      <c r="E313" s="20">
        <f>E314</f>
        <v>1066.7</v>
      </c>
    </row>
    <row r="314" spans="1:5" ht="22.5">
      <c r="A314" s="27" t="s">
        <v>88</v>
      </c>
      <c r="B314" s="18"/>
      <c r="C314" s="19">
        <v>240</v>
      </c>
      <c r="D314" s="20">
        <v>944</v>
      </c>
      <c r="E314" s="20">
        <v>1066.7</v>
      </c>
    </row>
    <row r="315" spans="1:5" ht="15.75" customHeight="1">
      <c r="A315" s="27" t="s">
        <v>158</v>
      </c>
      <c r="B315" s="18" t="s">
        <v>555</v>
      </c>
      <c r="C315" s="19"/>
      <c r="D315" s="20">
        <f>D316+D321</f>
        <v>544.3</v>
      </c>
      <c r="E315" s="20">
        <f>E316+E321</f>
        <v>554.3</v>
      </c>
    </row>
    <row r="316" spans="1:5" ht="24.75" customHeight="1">
      <c r="A316" s="27" t="s">
        <v>537</v>
      </c>
      <c r="B316" s="18" t="s">
        <v>556</v>
      </c>
      <c r="C316" s="19"/>
      <c r="D316" s="20">
        <f>D317+D319</f>
        <v>300</v>
      </c>
      <c r="E316" s="20">
        <f>E317+E319</f>
        <v>310</v>
      </c>
    </row>
    <row r="317" spans="1:5" ht="15.75" customHeight="1">
      <c r="A317" s="27" t="s">
        <v>97</v>
      </c>
      <c r="B317" s="18" t="s">
        <v>557</v>
      </c>
      <c r="C317" s="19"/>
      <c r="D317" s="20">
        <f>D318</f>
        <v>150</v>
      </c>
      <c r="E317" s="20">
        <f>E318</f>
        <v>160</v>
      </c>
    </row>
    <row r="318" spans="1:5" ht="23.25" customHeight="1">
      <c r="A318" s="27" t="s">
        <v>118</v>
      </c>
      <c r="B318" s="18"/>
      <c r="C318" s="19">
        <v>240</v>
      </c>
      <c r="D318" s="20">
        <v>150</v>
      </c>
      <c r="E318" s="20">
        <v>160</v>
      </c>
    </row>
    <row r="319" spans="1:5" ht="56.25">
      <c r="A319" s="27" t="s">
        <v>553</v>
      </c>
      <c r="B319" s="18" t="s">
        <v>558</v>
      </c>
      <c r="C319" s="19"/>
      <c r="D319" s="20">
        <f>D320</f>
        <v>150</v>
      </c>
      <c r="E319" s="20">
        <f>E320</f>
        <v>150</v>
      </c>
    </row>
    <row r="320" spans="1:5" ht="22.5">
      <c r="A320" s="27" t="s">
        <v>118</v>
      </c>
      <c r="B320" s="18"/>
      <c r="C320" s="19">
        <v>240</v>
      </c>
      <c r="D320" s="20">
        <v>150</v>
      </c>
      <c r="E320" s="20">
        <v>150</v>
      </c>
    </row>
    <row r="321" spans="1:5" ht="22.5">
      <c r="A321" s="27" t="s">
        <v>554</v>
      </c>
      <c r="B321" s="18" t="s">
        <v>559</v>
      </c>
      <c r="C321" s="19"/>
      <c r="D321" s="20">
        <f>D322</f>
        <v>244.3</v>
      </c>
      <c r="E321" s="20">
        <f>E322</f>
        <v>244.3</v>
      </c>
    </row>
    <row r="322" spans="1:5" ht="56.25">
      <c r="A322" s="27" t="s">
        <v>553</v>
      </c>
      <c r="B322" s="18" t="s">
        <v>560</v>
      </c>
      <c r="C322" s="19"/>
      <c r="D322" s="20">
        <f>D323</f>
        <v>244.3</v>
      </c>
      <c r="E322" s="20">
        <f>E323</f>
        <v>244.3</v>
      </c>
    </row>
    <row r="323" spans="1:5" ht="22.5">
      <c r="A323" s="27" t="s">
        <v>118</v>
      </c>
      <c r="B323" s="18"/>
      <c r="C323" s="19">
        <v>240</v>
      </c>
      <c r="D323" s="20">
        <v>244.3</v>
      </c>
      <c r="E323" s="20">
        <v>244.3</v>
      </c>
    </row>
    <row r="324" spans="1:5" ht="33.75">
      <c r="A324" s="27" t="s">
        <v>461</v>
      </c>
      <c r="B324" s="18" t="s">
        <v>55</v>
      </c>
      <c r="C324" s="19"/>
      <c r="D324" s="20">
        <f>D325+D337+D340+D345+D348+D351+D354</f>
        <v>17929.600000000002</v>
      </c>
      <c r="E324" s="20">
        <f>E325+E337+E340+E345+E348+E351+E354</f>
        <v>24649.500000000004</v>
      </c>
    </row>
    <row r="325" spans="1:5" ht="48" customHeight="1">
      <c r="A325" s="26" t="s">
        <v>543</v>
      </c>
      <c r="B325" s="18" t="s">
        <v>51</v>
      </c>
      <c r="C325" s="19"/>
      <c r="D325" s="20">
        <f>D326+D329+D331+D333+D335</f>
        <v>14443.600000000002</v>
      </c>
      <c r="E325" s="20">
        <f>E326+E329+E331+E333+E335</f>
        <v>20069.500000000004</v>
      </c>
    </row>
    <row r="326" spans="1:5" ht="12.75">
      <c r="A326" s="27" t="s">
        <v>79</v>
      </c>
      <c r="B326" s="18" t="s">
        <v>52</v>
      </c>
      <c r="C326" s="19"/>
      <c r="D326" s="20">
        <f>D328+D327</f>
        <v>4585.6</v>
      </c>
      <c r="E326" s="20">
        <f>E328+E327</f>
        <v>4929.1</v>
      </c>
    </row>
    <row r="327" spans="1:5" ht="22.5">
      <c r="A327" s="27" t="s">
        <v>88</v>
      </c>
      <c r="B327" s="18"/>
      <c r="C327" s="19">
        <v>240</v>
      </c>
      <c r="D327" s="20">
        <v>2642.2</v>
      </c>
      <c r="E327" s="20">
        <v>2985.7</v>
      </c>
    </row>
    <row r="328" spans="1:5" ht="18" customHeight="1">
      <c r="A328" s="27" t="s">
        <v>80</v>
      </c>
      <c r="B328" s="18"/>
      <c r="C328" s="19">
        <v>610</v>
      </c>
      <c r="D328" s="20">
        <v>1943.4</v>
      </c>
      <c r="E328" s="20">
        <v>1943.4</v>
      </c>
    </row>
    <row r="329" spans="1:5" ht="16.5" customHeight="1">
      <c r="A329" s="27" t="s">
        <v>91</v>
      </c>
      <c r="B329" s="18" t="s">
        <v>53</v>
      </c>
      <c r="C329" s="19"/>
      <c r="D329" s="20">
        <f>D330</f>
        <v>9</v>
      </c>
      <c r="E329" s="20">
        <f>E330</f>
        <v>9</v>
      </c>
    </row>
    <row r="330" spans="1:5" ht="22.5">
      <c r="A330" s="27" t="s">
        <v>88</v>
      </c>
      <c r="B330" s="18"/>
      <c r="C330" s="19">
        <v>240</v>
      </c>
      <c r="D330" s="20">
        <v>9</v>
      </c>
      <c r="E330" s="20">
        <v>9</v>
      </c>
    </row>
    <row r="331" spans="1:5" ht="14.25" customHeight="1">
      <c r="A331" s="27" t="s">
        <v>97</v>
      </c>
      <c r="B331" s="18" t="s">
        <v>54</v>
      </c>
      <c r="C331" s="19"/>
      <c r="D331" s="20">
        <f>D332</f>
        <v>7882.8</v>
      </c>
      <c r="E331" s="20">
        <f>E332</f>
        <v>12768.2</v>
      </c>
    </row>
    <row r="332" spans="1:7" ht="22.5">
      <c r="A332" s="27" t="s">
        <v>88</v>
      </c>
      <c r="B332" s="18"/>
      <c r="C332" s="19">
        <v>240</v>
      </c>
      <c r="D332" s="20">
        <v>7882.8</v>
      </c>
      <c r="E332" s="20">
        <v>12768.2</v>
      </c>
      <c r="F332" s="22"/>
      <c r="G332" s="22"/>
    </row>
    <row r="333" spans="1:5" ht="22.5">
      <c r="A333" s="27" t="s">
        <v>150</v>
      </c>
      <c r="B333" s="18" t="s">
        <v>395</v>
      </c>
      <c r="C333" s="19"/>
      <c r="D333" s="20">
        <f>D334</f>
        <v>1166.2</v>
      </c>
      <c r="E333" s="20">
        <f>E334</f>
        <v>1166.2</v>
      </c>
    </row>
    <row r="334" spans="1:5" ht="22.5">
      <c r="A334" s="27" t="s">
        <v>88</v>
      </c>
      <c r="B334" s="18"/>
      <c r="C334" s="19">
        <v>240</v>
      </c>
      <c r="D334" s="20">
        <v>1166.2</v>
      </c>
      <c r="E334" s="20">
        <v>1166.2</v>
      </c>
    </row>
    <row r="335" spans="1:5" ht="15" customHeight="1">
      <c r="A335" s="27" t="s">
        <v>126</v>
      </c>
      <c r="B335" s="18" t="s">
        <v>67</v>
      </c>
      <c r="C335" s="19"/>
      <c r="D335" s="20">
        <f>D336</f>
        <v>800</v>
      </c>
      <c r="E335" s="20">
        <f>E336</f>
        <v>1197</v>
      </c>
    </row>
    <row r="336" spans="1:5" ht="22.5">
      <c r="A336" s="27" t="s">
        <v>88</v>
      </c>
      <c r="B336" s="18"/>
      <c r="C336" s="19">
        <v>240</v>
      </c>
      <c r="D336" s="20">
        <v>800</v>
      </c>
      <c r="E336" s="20">
        <v>1197</v>
      </c>
    </row>
    <row r="337" spans="1:5" ht="39" customHeight="1">
      <c r="A337" s="27" t="s">
        <v>9</v>
      </c>
      <c r="B337" s="18" t="s">
        <v>10</v>
      </c>
      <c r="C337" s="19"/>
      <c r="D337" s="20">
        <f>D338</f>
        <v>200</v>
      </c>
      <c r="E337" s="20">
        <f>E338</f>
        <v>600</v>
      </c>
    </row>
    <row r="338" spans="1:5" ht="17.25" customHeight="1">
      <c r="A338" s="27" t="s">
        <v>97</v>
      </c>
      <c r="B338" s="18" t="s">
        <v>11</v>
      </c>
      <c r="C338" s="19"/>
      <c r="D338" s="20">
        <f>D339</f>
        <v>200</v>
      </c>
      <c r="E338" s="20">
        <f>E339</f>
        <v>600</v>
      </c>
    </row>
    <row r="339" spans="1:5" ht="24.75" customHeight="1">
      <c r="A339" s="27" t="s">
        <v>118</v>
      </c>
      <c r="B339" s="18"/>
      <c r="C339" s="19">
        <v>240</v>
      </c>
      <c r="D339" s="20">
        <v>200</v>
      </c>
      <c r="E339" s="20">
        <v>600</v>
      </c>
    </row>
    <row r="340" spans="1:5" ht="67.5">
      <c r="A340" s="27" t="s">
        <v>544</v>
      </c>
      <c r="B340" s="18" t="s">
        <v>68</v>
      </c>
      <c r="C340" s="19"/>
      <c r="D340" s="20">
        <f>D341+D343</f>
        <v>960</v>
      </c>
      <c r="E340" s="20">
        <f>E341+E343</f>
        <v>950</v>
      </c>
    </row>
    <row r="341" spans="1:5" ht="16.5" customHeight="1">
      <c r="A341" s="27" t="s">
        <v>97</v>
      </c>
      <c r="B341" s="18" t="s">
        <v>12</v>
      </c>
      <c r="C341" s="19"/>
      <c r="D341" s="20">
        <f>D342</f>
        <v>930</v>
      </c>
      <c r="E341" s="20">
        <f>E342</f>
        <v>900</v>
      </c>
    </row>
    <row r="342" spans="1:5" ht="24" customHeight="1">
      <c r="A342" s="27" t="s">
        <v>118</v>
      </c>
      <c r="B342" s="18"/>
      <c r="C342" s="19">
        <v>240</v>
      </c>
      <c r="D342" s="20">
        <v>930</v>
      </c>
      <c r="E342" s="20">
        <v>900</v>
      </c>
    </row>
    <row r="343" spans="1:5" ht="15.75" customHeight="1">
      <c r="A343" s="27" t="s">
        <v>126</v>
      </c>
      <c r="B343" s="18" t="s">
        <v>69</v>
      </c>
      <c r="C343" s="19"/>
      <c r="D343" s="20">
        <f>D344</f>
        <v>30</v>
      </c>
      <c r="E343" s="20">
        <f>E344</f>
        <v>50</v>
      </c>
    </row>
    <row r="344" spans="1:5" ht="24" customHeight="1">
      <c r="A344" s="27" t="s">
        <v>88</v>
      </c>
      <c r="B344" s="18"/>
      <c r="C344" s="19">
        <v>240</v>
      </c>
      <c r="D344" s="20">
        <v>30</v>
      </c>
      <c r="E344" s="20">
        <v>50</v>
      </c>
    </row>
    <row r="345" spans="1:5" ht="38.25" customHeight="1">
      <c r="A345" s="26" t="s">
        <v>545</v>
      </c>
      <c r="B345" s="18" t="s">
        <v>13</v>
      </c>
      <c r="C345" s="19"/>
      <c r="D345" s="20">
        <f>D346</f>
        <v>540</v>
      </c>
      <c r="E345" s="20">
        <f>E346</f>
        <v>500</v>
      </c>
    </row>
    <row r="346" spans="1:5" ht="15" customHeight="1">
      <c r="A346" s="27" t="s">
        <v>97</v>
      </c>
      <c r="B346" s="18" t="s">
        <v>14</v>
      </c>
      <c r="C346" s="19"/>
      <c r="D346" s="20">
        <f>D347</f>
        <v>540</v>
      </c>
      <c r="E346" s="20">
        <f>E347</f>
        <v>500</v>
      </c>
    </row>
    <row r="347" spans="1:5" ht="24" customHeight="1">
      <c r="A347" s="27" t="s">
        <v>118</v>
      </c>
      <c r="B347" s="18"/>
      <c r="C347" s="19">
        <v>240</v>
      </c>
      <c r="D347" s="20">
        <v>540</v>
      </c>
      <c r="E347" s="20">
        <v>500</v>
      </c>
    </row>
    <row r="348" spans="1:5" ht="37.5" customHeight="1">
      <c r="A348" s="26" t="s">
        <v>546</v>
      </c>
      <c r="B348" s="18" t="s">
        <v>15</v>
      </c>
      <c r="C348" s="19"/>
      <c r="D348" s="20">
        <f>D349</f>
        <v>150</v>
      </c>
      <c r="E348" s="20">
        <f>E349</f>
        <v>500</v>
      </c>
    </row>
    <row r="349" spans="1:5" ht="15" customHeight="1">
      <c r="A349" s="27" t="s">
        <v>97</v>
      </c>
      <c r="B349" s="18" t="s">
        <v>16</v>
      </c>
      <c r="C349" s="19"/>
      <c r="D349" s="20">
        <f>D350</f>
        <v>150</v>
      </c>
      <c r="E349" s="20">
        <f>E350</f>
        <v>500</v>
      </c>
    </row>
    <row r="350" spans="1:5" ht="25.5" customHeight="1">
      <c r="A350" s="27" t="s">
        <v>118</v>
      </c>
      <c r="B350" s="18"/>
      <c r="C350" s="19">
        <v>240</v>
      </c>
      <c r="D350" s="20">
        <v>150</v>
      </c>
      <c r="E350" s="20">
        <v>500</v>
      </c>
    </row>
    <row r="351" spans="1:5" ht="36.75" customHeight="1">
      <c r="A351" s="26" t="s">
        <v>547</v>
      </c>
      <c r="B351" s="18" t="s">
        <v>17</v>
      </c>
      <c r="C351" s="19"/>
      <c r="D351" s="20">
        <f>D352</f>
        <v>910</v>
      </c>
      <c r="E351" s="20">
        <f>E352</f>
        <v>1080</v>
      </c>
    </row>
    <row r="352" spans="1:5" ht="15" customHeight="1">
      <c r="A352" s="27" t="s">
        <v>97</v>
      </c>
      <c r="B352" s="18" t="s">
        <v>18</v>
      </c>
      <c r="C352" s="19"/>
      <c r="D352" s="20">
        <f>D353</f>
        <v>910</v>
      </c>
      <c r="E352" s="20">
        <f>E353</f>
        <v>1080</v>
      </c>
    </row>
    <row r="353" spans="1:5" ht="24.75" customHeight="1">
      <c r="A353" s="27" t="s">
        <v>118</v>
      </c>
      <c r="B353" s="18"/>
      <c r="C353" s="19">
        <v>240</v>
      </c>
      <c r="D353" s="20">
        <v>910</v>
      </c>
      <c r="E353" s="20">
        <v>1080</v>
      </c>
    </row>
    <row r="354" spans="1:5" ht="36" customHeight="1">
      <c r="A354" s="27" t="s">
        <v>19</v>
      </c>
      <c r="B354" s="18" t="s">
        <v>20</v>
      </c>
      <c r="C354" s="19"/>
      <c r="D354" s="20">
        <f>D355</f>
        <v>726</v>
      </c>
      <c r="E354" s="20">
        <f>E355</f>
        <v>950</v>
      </c>
    </row>
    <row r="355" spans="1:5" ht="14.25" customHeight="1">
      <c r="A355" s="27" t="s">
        <v>97</v>
      </c>
      <c r="B355" s="18" t="s">
        <v>21</v>
      </c>
      <c r="C355" s="19"/>
      <c r="D355" s="20">
        <f>D356</f>
        <v>726</v>
      </c>
      <c r="E355" s="20">
        <f>E356</f>
        <v>950</v>
      </c>
    </row>
    <row r="356" spans="1:5" ht="24" customHeight="1">
      <c r="A356" s="27" t="s">
        <v>118</v>
      </c>
      <c r="B356" s="18"/>
      <c r="C356" s="19">
        <v>240</v>
      </c>
      <c r="D356" s="20">
        <v>726</v>
      </c>
      <c r="E356" s="20">
        <v>950</v>
      </c>
    </row>
    <row r="357" spans="1:5" ht="24" customHeight="1">
      <c r="A357" s="27" t="s">
        <v>56</v>
      </c>
      <c r="B357" s="18" t="s">
        <v>57</v>
      </c>
      <c r="C357" s="19"/>
      <c r="D357" s="20">
        <f>D361+D358</f>
        <v>1982.5</v>
      </c>
      <c r="E357" s="20">
        <f>E361+E358</f>
        <v>2093.4</v>
      </c>
    </row>
    <row r="358" spans="1:5" ht="22.5">
      <c r="A358" s="27" t="s">
        <v>64</v>
      </c>
      <c r="B358" s="18" t="s">
        <v>65</v>
      </c>
      <c r="C358" s="19"/>
      <c r="D358" s="20">
        <f>D359</f>
        <v>805.5</v>
      </c>
      <c r="E358" s="20">
        <f>E359</f>
        <v>716.4</v>
      </c>
    </row>
    <row r="359" spans="1:5" ht="12.75">
      <c r="A359" s="27" t="s">
        <v>97</v>
      </c>
      <c r="B359" s="18" t="s">
        <v>66</v>
      </c>
      <c r="C359" s="19"/>
      <c r="D359" s="20">
        <f>D360</f>
        <v>805.5</v>
      </c>
      <c r="E359" s="20">
        <f>E360</f>
        <v>716.4</v>
      </c>
    </row>
    <row r="360" spans="1:5" ht="22.5">
      <c r="A360" s="27" t="s">
        <v>88</v>
      </c>
      <c r="B360" s="18"/>
      <c r="C360" s="19">
        <v>240</v>
      </c>
      <c r="D360" s="20">
        <v>805.5</v>
      </c>
      <c r="E360" s="20">
        <v>716.4</v>
      </c>
    </row>
    <row r="361" spans="1:5" ht="22.5">
      <c r="A361" s="27" t="s">
        <v>58</v>
      </c>
      <c r="B361" s="18" t="s">
        <v>59</v>
      </c>
      <c r="C361" s="19"/>
      <c r="D361" s="20">
        <f>D362</f>
        <v>1177</v>
      </c>
      <c r="E361" s="20">
        <f>E362</f>
        <v>1377</v>
      </c>
    </row>
    <row r="362" spans="1:5" ht="12.75">
      <c r="A362" s="27" t="s">
        <v>97</v>
      </c>
      <c r="B362" s="18" t="s">
        <v>60</v>
      </c>
      <c r="C362" s="19"/>
      <c r="D362" s="20">
        <f>D363</f>
        <v>1177</v>
      </c>
      <c r="E362" s="20">
        <f>E363</f>
        <v>1377</v>
      </c>
    </row>
    <row r="363" spans="1:5" ht="22.5">
      <c r="A363" s="27" t="s">
        <v>88</v>
      </c>
      <c r="B363" s="18"/>
      <c r="C363" s="19">
        <v>240</v>
      </c>
      <c r="D363" s="20">
        <v>1177</v>
      </c>
      <c r="E363" s="20">
        <v>1377</v>
      </c>
    </row>
    <row r="364" spans="1:5" ht="15.75" customHeight="1">
      <c r="A364" s="27" t="s">
        <v>22</v>
      </c>
      <c r="B364" s="18" t="s">
        <v>25</v>
      </c>
      <c r="C364" s="19"/>
      <c r="D364" s="20">
        <f>D365+D382</f>
        <v>190679.1</v>
      </c>
      <c r="E364" s="20">
        <f>E365+E382</f>
        <v>193307.09999999998</v>
      </c>
    </row>
    <row r="365" spans="1:5" ht="27" customHeight="1">
      <c r="A365" s="27" t="s">
        <v>23</v>
      </c>
      <c r="B365" s="18" t="s">
        <v>26</v>
      </c>
      <c r="C365" s="19"/>
      <c r="D365" s="20">
        <f>D366+D368+D372+D374+D376+D379</f>
        <v>130903</v>
      </c>
      <c r="E365" s="20">
        <f>E366+E368+E372+E374+E376+E379</f>
        <v>131114.9</v>
      </c>
    </row>
    <row r="366" spans="1:5" ht="16.5" customHeight="1">
      <c r="A366" s="27" t="s">
        <v>24</v>
      </c>
      <c r="B366" s="18" t="s">
        <v>27</v>
      </c>
      <c r="C366" s="19"/>
      <c r="D366" s="20">
        <f>D367</f>
        <v>2213.4</v>
      </c>
      <c r="E366" s="20">
        <f>E367</f>
        <v>2213.4</v>
      </c>
    </row>
    <row r="367" spans="1:5" ht="16.5" customHeight="1">
      <c r="A367" s="27" t="s">
        <v>98</v>
      </c>
      <c r="B367" s="18"/>
      <c r="C367" s="19" t="s">
        <v>123</v>
      </c>
      <c r="D367" s="20">
        <v>2213.4</v>
      </c>
      <c r="E367" s="20">
        <v>2213.4</v>
      </c>
    </row>
    <row r="368" spans="1:5" ht="15.75" customHeight="1">
      <c r="A368" s="27" t="s">
        <v>97</v>
      </c>
      <c r="B368" s="18" t="s">
        <v>28</v>
      </c>
      <c r="C368" s="19"/>
      <c r="D368" s="20">
        <f>SUM(D369:D371)</f>
        <v>120201.6</v>
      </c>
      <c r="E368" s="20">
        <f>SUM(E369:E371)</f>
        <v>120325.5</v>
      </c>
    </row>
    <row r="369" spans="1:5" ht="16.5" customHeight="1">
      <c r="A369" s="27" t="s">
        <v>98</v>
      </c>
      <c r="B369" s="18"/>
      <c r="C369" s="19" t="s">
        <v>123</v>
      </c>
      <c r="D369" s="20">
        <v>114761.1</v>
      </c>
      <c r="E369" s="20">
        <v>114761.1</v>
      </c>
    </row>
    <row r="370" spans="1:5" ht="22.5">
      <c r="A370" s="27" t="s">
        <v>118</v>
      </c>
      <c r="B370" s="18"/>
      <c r="C370" s="19" t="s">
        <v>104</v>
      </c>
      <c r="D370" s="20">
        <v>5340.5</v>
      </c>
      <c r="E370" s="20">
        <v>5464.4</v>
      </c>
    </row>
    <row r="371" spans="1:5" ht="14.25" customHeight="1">
      <c r="A371" s="27" t="s">
        <v>122</v>
      </c>
      <c r="B371" s="18"/>
      <c r="C371" s="19" t="s">
        <v>124</v>
      </c>
      <c r="D371" s="20">
        <v>100</v>
      </c>
      <c r="E371" s="20">
        <v>100</v>
      </c>
    </row>
    <row r="372" spans="1:5" ht="47.25" customHeight="1">
      <c r="A372" s="27" t="s">
        <v>105</v>
      </c>
      <c r="B372" s="18" t="s">
        <v>36</v>
      </c>
      <c r="C372" s="19"/>
      <c r="D372" s="20">
        <f>D373</f>
        <v>4500</v>
      </c>
      <c r="E372" s="20">
        <f>E373</f>
        <v>4500</v>
      </c>
    </row>
    <row r="373" spans="1:5" ht="24" customHeight="1">
      <c r="A373" s="27" t="s">
        <v>106</v>
      </c>
      <c r="B373" s="18"/>
      <c r="C373" s="19" t="s">
        <v>140</v>
      </c>
      <c r="D373" s="20">
        <v>4500</v>
      </c>
      <c r="E373" s="20">
        <v>4500</v>
      </c>
    </row>
    <row r="374" spans="1:5" ht="15" customHeight="1">
      <c r="A374" s="27" t="s">
        <v>34</v>
      </c>
      <c r="B374" s="18" t="s">
        <v>35</v>
      </c>
      <c r="C374" s="19"/>
      <c r="D374" s="20">
        <f>SUM(D375:D375)</f>
        <v>475</v>
      </c>
      <c r="E374" s="20">
        <f>SUM(E375:E375)</f>
        <v>475</v>
      </c>
    </row>
    <row r="375" spans="1:5" ht="23.25" customHeight="1">
      <c r="A375" s="27" t="s">
        <v>118</v>
      </c>
      <c r="B375" s="18"/>
      <c r="C375" s="19">
        <v>240</v>
      </c>
      <c r="D375" s="20">
        <v>475</v>
      </c>
      <c r="E375" s="20">
        <v>475</v>
      </c>
    </row>
    <row r="376" spans="1:5" ht="56.25">
      <c r="A376" s="27" t="s">
        <v>553</v>
      </c>
      <c r="B376" s="18" t="s">
        <v>29</v>
      </c>
      <c r="C376" s="19"/>
      <c r="D376" s="20">
        <f>D377+D378</f>
        <v>572.7</v>
      </c>
      <c r="E376" s="20">
        <f>E377+E378</f>
        <v>572.7</v>
      </c>
    </row>
    <row r="377" spans="1:5" ht="15.75" customHeight="1">
      <c r="A377" s="27" t="s">
        <v>98</v>
      </c>
      <c r="B377" s="18"/>
      <c r="C377" s="19" t="s">
        <v>123</v>
      </c>
      <c r="D377" s="20">
        <v>572.7</v>
      </c>
      <c r="E377" s="20">
        <v>572.7</v>
      </c>
    </row>
    <row r="378" spans="1:5" ht="22.5">
      <c r="A378" s="27" t="s">
        <v>118</v>
      </c>
      <c r="B378" s="18"/>
      <c r="C378" s="19" t="s">
        <v>104</v>
      </c>
      <c r="D378" s="20">
        <v>0</v>
      </c>
      <c r="E378" s="20">
        <v>0</v>
      </c>
    </row>
    <row r="379" spans="1:5" ht="15.75" customHeight="1">
      <c r="A379" s="27" t="s">
        <v>126</v>
      </c>
      <c r="B379" s="18" t="s">
        <v>30</v>
      </c>
      <c r="C379" s="19"/>
      <c r="D379" s="20">
        <f>SUM(D380:D381)</f>
        <v>2940.3</v>
      </c>
      <c r="E379" s="20">
        <f>SUM(E380:E381)</f>
        <v>3028.3</v>
      </c>
    </row>
    <row r="380" spans="1:5" ht="22.5">
      <c r="A380" s="27" t="s">
        <v>118</v>
      </c>
      <c r="B380" s="18"/>
      <c r="C380" s="19">
        <v>240</v>
      </c>
      <c r="D380" s="20">
        <v>2696.3</v>
      </c>
      <c r="E380" s="20">
        <v>2772.3</v>
      </c>
    </row>
    <row r="381" spans="1:5" ht="13.5" customHeight="1">
      <c r="A381" s="27" t="s">
        <v>122</v>
      </c>
      <c r="B381" s="18" t="s">
        <v>31</v>
      </c>
      <c r="C381" s="19" t="s">
        <v>124</v>
      </c>
      <c r="D381" s="20">
        <v>244</v>
      </c>
      <c r="E381" s="20">
        <v>256</v>
      </c>
    </row>
    <row r="382" spans="1:5" ht="33.75">
      <c r="A382" s="26" t="s">
        <v>548</v>
      </c>
      <c r="B382" s="18" t="s">
        <v>32</v>
      </c>
      <c r="C382" s="19"/>
      <c r="D382" s="20">
        <f>D383</f>
        <v>59776.100000000006</v>
      </c>
      <c r="E382" s="20">
        <f>E383</f>
        <v>62192.2</v>
      </c>
    </row>
    <row r="383" spans="1:5" ht="15" customHeight="1">
      <c r="A383" s="27" t="s">
        <v>79</v>
      </c>
      <c r="B383" s="18" t="s">
        <v>33</v>
      </c>
      <c r="C383" s="19"/>
      <c r="D383" s="20">
        <f>SUM(D384:D387)</f>
        <v>59776.100000000006</v>
      </c>
      <c r="E383" s="20">
        <f>SUM(E384:E387)</f>
        <v>62192.2</v>
      </c>
    </row>
    <row r="384" spans="1:5" ht="15.75" customHeight="1">
      <c r="A384" s="27" t="s">
        <v>148</v>
      </c>
      <c r="B384" s="18"/>
      <c r="C384" s="19" t="s">
        <v>151</v>
      </c>
      <c r="D384" s="20">
        <v>31232.2</v>
      </c>
      <c r="E384" s="20">
        <v>31589.7</v>
      </c>
    </row>
    <row r="385" spans="1:5" ht="22.5">
      <c r="A385" s="27" t="s">
        <v>118</v>
      </c>
      <c r="B385" s="18"/>
      <c r="C385" s="19" t="s">
        <v>104</v>
      </c>
      <c r="D385" s="20">
        <v>8492.1</v>
      </c>
      <c r="E385" s="20">
        <v>8461.5</v>
      </c>
    </row>
    <row r="386" spans="1:5" ht="15.75" customHeight="1">
      <c r="A386" s="27" t="s">
        <v>80</v>
      </c>
      <c r="B386" s="18"/>
      <c r="C386" s="19">
        <v>610</v>
      </c>
      <c r="D386" s="20">
        <v>19950</v>
      </c>
      <c r="E386" s="20">
        <v>22040</v>
      </c>
    </row>
    <row r="387" spans="1:5" ht="15.75" customHeight="1">
      <c r="A387" s="27" t="s">
        <v>122</v>
      </c>
      <c r="B387" s="18"/>
      <c r="C387" s="19" t="s">
        <v>124</v>
      </c>
      <c r="D387" s="20">
        <v>101.8</v>
      </c>
      <c r="E387" s="20">
        <v>101</v>
      </c>
    </row>
    <row r="388" spans="1:5" ht="26.25" customHeight="1">
      <c r="A388" s="26" t="s">
        <v>241</v>
      </c>
      <c r="B388" s="18" t="s">
        <v>562</v>
      </c>
      <c r="C388" s="19"/>
      <c r="D388" s="20">
        <f aca="true" t="shared" si="11" ref="D388:E390">D389</f>
        <v>100</v>
      </c>
      <c r="E388" s="20">
        <f t="shared" si="11"/>
        <v>100</v>
      </c>
    </row>
    <row r="389" spans="1:5" ht="15" customHeight="1">
      <c r="A389" s="26" t="s">
        <v>561</v>
      </c>
      <c r="B389" s="18" t="s">
        <v>563</v>
      </c>
      <c r="C389" s="19"/>
      <c r="D389" s="20">
        <f t="shared" si="11"/>
        <v>100</v>
      </c>
      <c r="E389" s="20">
        <f t="shared" si="11"/>
        <v>100</v>
      </c>
    </row>
    <row r="390" spans="1:5" ht="15" customHeight="1">
      <c r="A390" s="26" t="s">
        <v>107</v>
      </c>
      <c r="B390" s="18" t="s">
        <v>564</v>
      </c>
      <c r="C390" s="19"/>
      <c r="D390" s="20">
        <f t="shared" si="11"/>
        <v>100</v>
      </c>
      <c r="E390" s="20">
        <f t="shared" si="11"/>
        <v>100</v>
      </c>
    </row>
    <row r="391" spans="1:5" ht="14.25" customHeight="1">
      <c r="A391" s="26" t="s">
        <v>108</v>
      </c>
      <c r="B391" s="18"/>
      <c r="C391" s="19" t="s">
        <v>565</v>
      </c>
      <c r="D391" s="20">
        <v>100</v>
      </c>
      <c r="E391" s="20">
        <v>100</v>
      </c>
    </row>
    <row r="392" spans="1:7" ht="51" customHeight="1">
      <c r="A392" s="28" t="s">
        <v>305</v>
      </c>
      <c r="B392" s="29" t="s">
        <v>291</v>
      </c>
      <c r="C392" s="29"/>
      <c r="D392" s="30">
        <f>D393+D409+D413</f>
        <v>82898.1</v>
      </c>
      <c r="E392" s="30">
        <f>E393+E409+E413</f>
        <v>93518.6</v>
      </c>
      <c r="F392" s="25"/>
      <c r="G392" s="25"/>
    </row>
    <row r="393" spans="1:7" ht="22.5">
      <c r="A393" s="26" t="s">
        <v>285</v>
      </c>
      <c r="B393" s="18" t="s">
        <v>292</v>
      </c>
      <c r="C393" s="19"/>
      <c r="D393" s="20">
        <f>D394+D403+D406</f>
        <v>3775</v>
      </c>
      <c r="E393" s="20">
        <f>E394+E403+E406</f>
        <v>3851</v>
      </c>
      <c r="F393" s="23"/>
      <c r="G393" s="23"/>
    </row>
    <row r="394" spans="1:5" ht="22.5">
      <c r="A394" s="26" t="s">
        <v>286</v>
      </c>
      <c r="B394" s="18" t="s">
        <v>307</v>
      </c>
      <c r="C394" s="19"/>
      <c r="D394" s="20">
        <f>D395+D397+D399+D401</f>
        <v>765</v>
      </c>
      <c r="E394" s="20">
        <f>E395+E397+E399+E401</f>
        <v>815</v>
      </c>
    </row>
    <row r="395" spans="1:5" ht="14.25" customHeight="1">
      <c r="A395" s="26" t="s">
        <v>306</v>
      </c>
      <c r="B395" s="18" t="s">
        <v>309</v>
      </c>
      <c r="C395" s="19"/>
      <c r="D395" s="20">
        <f>D396</f>
        <v>50</v>
      </c>
      <c r="E395" s="20">
        <f>E396</f>
        <v>50</v>
      </c>
    </row>
    <row r="396" spans="1:5" ht="22.5">
      <c r="A396" s="26" t="s">
        <v>88</v>
      </c>
      <c r="B396" s="18"/>
      <c r="C396" s="19" t="s">
        <v>104</v>
      </c>
      <c r="D396" s="20">
        <v>50</v>
      </c>
      <c r="E396" s="20">
        <v>50</v>
      </c>
    </row>
    <row r="397" spans="1:5" ht="12.75">
      <c r="A397" s="26" t="s">
        <v>97</v>
      </c>
      <c r="B397" s="18" t="s">
        <v>308</v>
      </c>
      <c r="C397" s="19"/>
      <c r="D397" s="20">
        <f>D398</f>
        <v>30</v>
      </c>
      <c r="E397" s="20">
        <f>E398</f>
        <v>30</v>
      </c>
    </row>
    <row r="398" spans="1:5" ht="12.75">
      <c r="A398" s="26" t="s">
        <v>99</v>
      </c>
      <c r="B398" s="18"/>
      <c r="C398" s="19" t="s">
        <v>124</v>
      </c>
      <c r="D398" s="20">
        <v>30</v>
      </c>
      <c r="E398" s="20">
        <v>30</v>
      </c>
    </row>
    <row r="399" spans="1:5" ht="12.75">
      <c r="A399" s="26" t="s">
        <v>136</v>
      </c>
      <c r="B399" s="18" t="s">
        <v>311</v>
      </c>
      <c r="C399" s="19"/>
      <c r="D399" s="20">
        <f>D400</f>
        <v>100</v>
      </c>
      <c r="E399" s="20">
        <f>E400</f>
        <v>100</v>
      </c>
    </row>
    <row r="400" spans="1:5" ht="22.5">
      <c r="A400" s="26" t="s">
        <v>88</v>
      </c>
      <c r="B400" s="18"/>
      <c r="C400" s="19" t="s">
        <v>104</v>
      </c>
      <c r="D400" s="20">
        <v>100</v>
      </c>
      <c r="E400" s="20">
        <v>100</v>
      </c>
    </row>
    <row r="401" spans="1:5" ht="22.5">
      <c r="A401" s="26" t="s">
        <v>135</v>
      </c>
      <c r="B401" s="18" t="s">
        <v>310</v>
      </c>
      <c r="C401" s="19"/>
      <c r="D401" s="20">
        <f>D402</f>
        <v>585</v>
      </c>
      <c r="E401" s="20">
        <f>E402</f>
        <v>635</v>
      </c>
    </row>
    <row r="402" spans="1:5" ht="22.5">
      <c r="A402" s="26" t="s">
        <v>88</v>
      </c>
      <c r="B402" s="18"/>
      <c r="C402" s="19" t="s">
        <v>104</v>
      </c>
      <c r="D402" s="20">
        <v>585</v>
      </c>
      <c r="E402" s="20">
        <v>635</v>
      </c>
    </row>
    <row r="403" spans="1:5" ht="12.75">
      <c r="A403" s="26" t="s">
        <v>322</v>
      </c>
      <c r="B403" s="18" t="s">
        <v>323</v>
      </c>
      <c r="C403" s="19"/>
      <c r="D403" s="20">
        <f>D404</f>
        <v>2960</v>
      </c>
      <c r="E403" s="20">
        <f>E404</f>
        <v>2986</v>
      </c>
    </row>
    <row r="404" spans="1:5" ht="14.25" customHeight="1">
      <c r="A404" s="26" t="s">
        <v>137</v>
      </c>
      <c r="B404" s="18" t="s">
        <v>324</v>
      </c>
      <c r="C404" s="19"/>
      <c r="D404" s="20">
        <f>D405</f>
        <v>2960</v>
      </c>
      <c r="E404" s="20">
        <f>E405</f>
        <v>2986</v>
      </c>
    </row>
    <row r="405" spans="1:5" ht="22.5">
      <c r="A405" s="26" t="s">
        <v>88</v>
      </c>
      <c r="B405" s="18"/>
      <c r="C405" s="19" t="s">
        <v>104</v>
      </c>
      <c r="D405" s="20">
        <v>2960</v>
      </c>
      <c r="E405" s="20">
        <v>2986</v>
      </c>
    </row>
    <row r="406" spans="1:5" ht="22.5">
      <c r="A406" s="26" t="s">
        <v>287</v>
      </c>
      <c r="B406" s="18" t="s">
        <v>293</v>
      </c>
      <c r="C406" s="19"/>
      <c r="D406" s="20">
        <f>D407</f>
        <v>50</v>
      </c>
      <c r="E406" s="20">
        <f>E407</f>
        <v>50</v>
      </c>
    </row>
    <row r="407" spans="1:5" ht="14.25" customHeight="1">
      <c r="A407" s="26" t="s">
        <v>97</v>
      </c>
      <c r="B407" s="18" t="s">
        <v>440</v>
      </c>
      <c r="C407" s="19"/>
      <c r="D407" s="20">
        <f>D408</f>
        <v>50</v>
      </c>
      <c r="E407" s="20">
        <f>E408</f>
        <v>50</v>
      </c>
    </row>
    <row r="408" spans="1:5" ht="13.5" customHeight="1">
      <c r="A408" s="26" t="s">
        <v>99</v>
      </c>
      <c r="B408" s="18" t="s">
        <v>294</v>
      </c>
      <c r="C408" s="19" t="s">
        <v>124</v>
      </c>
      <c r="D408" s="20">
        <v>50</v>
      </c>
      <c r="E408" s="20">
        <v>50</v>
      </c>
    </row>
    <row r="409" spans="1:5" ht="22.5">
      <c r="A409" s="26" t="s">
        <v>391</v>
      </c>
      <c r="B409" s="18" t="s">
        <v>295</v>
      </c>
      <c r="C409" s="19"/>
      <c r="D409" s="20">
        <f aca="true" t="shared" si="12" ref="D409:E411">D410</f>
        <v>8000</v>
      </c>
      <c r="E409" s="20">
        <f t="shared" si="12"/>
        <v>10000</v>
      </c>
    </row>
    <row r="410" spans="1:5" ht="56.25">
      <c r="A410" s="27" t="s">
        <v>462</v>
      </c>
      <c r="B410" s="18" t="s">
        <v>298</v>
      </c>
      <c r="C410" s="19"/>
      <c r="D410" s="20">
        <f t="shared" si="12"/>
        <v>8000</v>
      </c>
      <c r="E410" s="20">
        <f t="shared" si="12"/>
        <v>10000</v>
      </c>
    </row>
    <row r="411" spans="1:5" ht="48" customHeight="1">
      <c r="A411" s="27" t="s">
        <v>111</v>
      </c>
      <c r="B411" s="18" t="s">
        <v>299</v>
      </c>
      <c r="C411" s="19"/>
      <c r="D411" s="20">
        <f t="shared" si="12"/>
        <v>8000</v>
      </c>
      <c r="E411" s="20">
        <f t="shared" si="12"/>
        <v>10000</v>
      </c>
    </row>
    <row r="412" spans="1:5" ht="22.5">
      <c r="A412" s="26" t="s">
        <v>88</v>
      </c>
      <c r="B412" s="18"/>
      <c r="C412" s="19" t="s">
        <v>103</v>
      </c>
      <c r="D412" s="20">
        <v>8000</v>
      </c>
      <c r="E412" s="20">
        <v>10000</v>
      </c>
    </row>
    <row r="413" spans="1:5" ht="12.75">
      <c r="A413" s="26" t="s">
        <v>478</v>
      </c>
      <c r="B413" s="18" t="s">
        <v>300</v>
      </c>
      <c r="C413" s="19"/>
      <c r="D413" s="20">
        <f>D414+D420</f>
        <v>71123.1</v>
      </c>
      <c r="E413" s="20">
        <f>E414+E420</f>
        <v>79667.6</v>
      </c>
    </row>
    <row r="414" spans="1:5" ht="26.25" customHeight="1">
      <c r="A414" s="26" t="s">
        <v>289</v>
      </c>
      <c r="B414" s="18" t="s">
        <v>301</v>
      </c>
      <c r="C414" s="19"/>
      <c r="D414" s="20">
        <f>D415+D418</f>
        <v>15622.699999999999</v>
      </c>
      <c r="E414" s="20">
        <f>E415+E418</f>
        <v>16403.1</v>
      </c>
    </row>
    <row r="415" spans="1:5" ht="12.75">
      <c r="A415" s="26" t="s">
        <v>97</v>
      </c>
      <c r="B415" s="18" t="s">
        <v>302</v>
      </c>
      <c r="C415" s="19"/>
      <c r="D415" s="20">
        <f>SUM(D416:D417)</f>
        <v>14722.699999999999</v>
      </c>
      <c r="E415" s="20">
        <f>SUM(E416:E417)</f>
        <v>15503.1</v>
      </c>
    </row>
    <row r="416" spans="1:5" ht="12.75">
      <c r="A416" s="26" t="s">
        <v>98</v>
      </c>
      <c r="B416" s="18"/>
      <c r="C416" s="19">
        <v>120</v>
      </c>
      <c r="D416" s="20">
        <v>13957.3</v>
      </c>
      <c r="E416" s="20">
        <v>14655.2</v>
      </c>
    </row>
    <row r="417" spans="1:5" ht="22.5">
      <c r="A417" s="26" t="s">
        <v>88</v>
      </c>
      <c r="B417" s="18"/>
      <c r="C417" s="19">
        <v>240</v>
      </c>
      <c r="D417" s="20">
        <v>765.4</v>
      </c>
      <c r="E417" s="20">
        <v>847.9</v>
      </c>
    </row>
    <row r="418" spans="1:5" ht="45">
      <c r="A418" s="26" t="s">
        <v>105</v>
      </c>
      <c r="B418" s="18" t="s">
        <v>312</v>
      </c>
      <c r="C418" s="19"/>
      <c r="D418" s="20">
        <f>D419</f>
        <v>900</v>
      </c>
      <c r="E418" s="20">
        <f>E419</f>
        <v>900</v>
      </c>
    </row>
    <row r="419" spans="1:5" ht="22.5">
      <c r="A419" s="26" t="s">
        <v>106</v>
      </c>
      <c r="B419" s="18"/>
      <c r="C419" s="19">
        <v>320</v>
      </c>
      <c r="D419" s="20">
        <v>900</v>
      </c>
      <c r="E419" s="20">
        <v>900</v>
      </c>
    </row>
    <row r="420" spans="1:5" ht="33.75">
      <c r="A420" s="26" t="s">
        <v>112</v>
      </c>
      <c r="B420" s="18" t="s">
        <v>303</v>
      </c>
      <c r="C420" s="19"/>
      <c r="D420" s="20">
        <f>D421+D423+D426+D428+D430+D432</f>
        <v>55500.4</v>
      </c>
      <c r="E420" s="20">
        <f>E421+E423+E426+E428+E430+E432</f>
        <v>63264.5</v>
      </c>
    </row>
    <row r="421" spans="1:5" ht="15.75" customHeight="1">
      <c r="A421" s="26" t="s">
        <v>139</v>
      </c>
      <c r="B421" s="18" t="s">
        <v>319</v>
      </c>
      <c r="C421" s="19"/>
      <c r="D421" s="20">
        <f>D422</f>
        <v>1565.5</v>
      </c>
      <c r="E421" s="20">
        <f>E422</f>
        <v>1581.2</v>
      </c>
    </row>
    <row r="422" spans="1:5" ht="22.5">
      <c r="A422" s="26" t="s">
        <v>88</v>
      </c>
      <c r="B422" s="18"/>
      <c r="C422" s="19" t="s">
        <v>104</v>
      </c>
      <c r="D422" s="20">
        <v>1565.5</v>
      </c>
      <c r="E422" s="20">
        <v>1581.2</v>
      </c>
    </row>
    <row r="423" spans="1:5" ht="12.75">
      <c r="A423" s="26" t="s">
        <v>138</v>
      </c>
      <c r="B423" s="18" t="s">
        <v>149</v>
      </c>
      <c r="C423" s="19"/>
      <c r="D423" s="20">
        <f>D424+D425</f>
        <v>550</v>
      </c>
      <c r="E423" s="20">
        <f>E424+E425</f>
        <v>550</v>
      </c>
    </row>
    <row r="424" spans="1:5" ht="22.5">
      <c r="A424" s="26" t="s">
        <v>88</v>
      </c>
      <c r="B424" s="18"/>
      <c r="C424" s="19" t="s">
        <v>104</v>
      </c>
      <c r="D424" s="20">
        <v>500</v>
      </c>
      <c r="E424" s="20">
        <v>500</v>
      </c>
    </row>
    <row r="425" spans="1:5" ht="12.75">
      <c r="A425" s="26" t="s">
        <v>99</v>
      </c>
      <c r="B425" s="18"/>
      <c r="C425" s="19" t="s">
        <v>124</v>
      </c>
      <c r="D425" s="20">
        <v>50</v>
      </c>
      <c r="E425" s="20">
        <v>50</v>
      </c>
    </row>
    <row r="426" spans="1:5" ht="15.75" customHeight="1">
      <c r="A426" s="26" t="s">
        <v>143</v>
      </c>
      <c r="B426" s="18" t="s">
        <v>441</v>
      </c>
      <c r="C426" s="19"/>
      <c r="D426" s="20">
        <f>D427</f>
        <v>1300</v>
      </c>
      <c r="E426" s="20">
        <f>E427</f>
        <v>1300</v>
      </c>
    </row>
    <row r="427" spans="1:5" ht="21.75" customHeight="1">
      <c r="A427" s="26" t="s">
        <v>88</v>
      </c>
      <c r="B427" s="18"/>
      <c r="C427" s="19" t="s">
        <v>104</v>
      </c>
      <c r="D427" s="20">
        <v>1300</v>
      </c>
      <c r="E427" s="20">
        <v>1300</v>
      </c>
    </row>
    <row r="428" spans="1:5" ht="17.25" customHeight="1">
      <c r="A428" s="26" t="s">
        <v>141</v>
      </c>
      <c r="B428" s="18" t="s">
        <v>320</v>
      </c>
      <c r="C428" s="19"/>
      <c r="D428" s="20">
        <f>D429</f>
        <v>24300</v>
      </c>
      <c r="E428" s="20">
        <f>E429</f>
        <v>21900</v>
      </c>
    </row>
    <row r="429" spans="1:5" ht="15.75" customHeight="1">
      <c r="A429" s="26" t="s">
        <v>99</v>
      </c>
      <c r="B429" s="18"/>
      <c r="C429" s="19" t="s">
        <v>124</v>
      </c>
      <c r="D429" s="20">
        <v>24300</v>
      </c>
      <c r="E429" s="20">
        <v>21900</v>
      </c>
    </row>
    <row r="430" spans="1:5" ht="24.75" customHeight="1">
      <c r="A430" s="26" t="s">
        <v>142</v>
      </c>
      <c r="B430" s="18" t="s">
        <v>321</v>
      </c>
      <c r="C430" s="19"/>
      <c r="D430" s="20">
        <f>D431</f>
        <v>2530</v>
      </c>
      <c r="E430" s="20">
        <f>E431</f>
        <v>2783</v>
      </c>
    </row>
    <row r="431" spans="1:5" ht="24.75" customHeight="1">
      <c r="A431" s="26" t="s">
        <v>88</v>
      </c>
      <c r="B431" s="18"/>
      <c r="C431" s="19" t="s">
        <v>104</v>
      </c>
      <c r="D431" s="20">
        <v>2530</v>
      </c>
      <c r="E431" s="20">
        <v>2783</v>
      </c>
    </row>
    <row r="432" spans="1:5" ht="16.5" customHeight="1">
      <c r="A432" s="26" t="s">
        <v>126</v>
      </c>
      <c r="B432" s="18" t="s">
        <v>304</v>
      </c>
      <c r="C432" s="19"/>
      <c r="D432" s="20">
        <f>SUM(D433:D435)</f>
        <v>25254.9</v>
      </c>
      <c r="E432" s="20">
        <f>SUM(E433:E435)</f>
        <v>35150.3</v>
      </c>
    </row>
    <row r="433" spans="1:5" ht="22.5">
      <c r="A433" s="26" t="s">
        <v>88</v>
      </c>
      <c r="B433" s="18"/>
      <c r="C433" s="19">
        <v>240</v>
      </c>
      <c r="D433" s="20">
        <v>19579.9</v>
      </c>
      <c r="E433" s="20">
        <v>23120.3</v>
      </c>
    </row>
    <row r="434" spans="1:5" ht="15" customHeight="1">
      <c r="A434" s="26" t="s">
        <v>290</v>
      </c>
      <c r="B434" s="18"/>
      <c r="C434" s="19">
        <v>410</v>
      </c>
      <c r="D434" s="20">
        <v>5645</v>
      </c>
      <c r="E434" s="20">
        <v>12000</v>
      </c>
    </row>
    <row r="435" spans="1:5" ht="15.75" customHeight="1">
      <c r="A435" s="26" t="s">
        <v>99</v>
      </c>
      <c r="B435" s="18"/>
      <c r="C435" s="19">
        <v>850</v>
      </c>
      <c r="D435" s="20">
        <v>30</v>
      </c>
      <c r="E435" s="20">
        <v>30</v>
      </c>
    </row>
    <row r="436" spans="1:7" ht="29.25" customHeight="1">
      <c r="A436" s="28" t="s">
        <v>180</v>
      </c>
      <c r="B436" s="29" t="s">
        <v>530</v>
      </c>
      <c r="C436" s="29"/>
      <c r="D436" s="30">
        <f>D437+D444+D450</f>
        <v>14318.599999999999</v>
      </c>
      <c r="E436" s="30">
        <f>E437+E444+E450</f>
        <v>12169.9</v>
      </c>
      <c r="F436" s="24"/>
      <c r="G436" s="24"/>
    </row>
    <row r="437" spans="1:5" ht="14.25" customHeight="1">
      <c r="A437" s="26" t="s">
        <v>176</v>
      </c>
      <c r="B437" s="18" t="s">
        <v>533</v>
      </c>
      <c r="C437" s="19"/>
      <c r="D437" s="20">
        <f>D438+D441</f>
        <v>1205.3</v>
      </c>
      <c r="E437" s="20">
        <f>E438+E441</f>
        <v>1318.6000000000001</v>
      </c>
    </row>
    <row r="438" spans="1:5" ht="16.5" customHeight="1">
      <c r="A438" s="26" t="s">
        <v>531</v>
      </c>
      <c r="B438" s="18" t="s">
        <v>534</v>
      </c>
      <c r="C438" s="19"/>
      <c r="D438" s="20">
        <f>D439</f>
        <v>1003.4</v>
      </c>
      <c r="E438" s="20">
        <f>E439</f>
        <v>1098.2</v>
      </c>
    </row>
    <row r="439" spans="1:5" ht="34.5" customHeight="1">
      <c r="A439" s="31" t="s">
        <v>195</v>
      </c>
      <c r="B439" s="18" t="s">
        <v>193</v>
      </c>
      <c r="C439" s="19"/>
      <c r="D439" s="20">
        <f>D440</f>
        <v>1003.4</v>
      </c>
      <c r="E439" s="20">
        <f>E440</f>
        <v>1098.2</v>
      </c>
    </row>
    <row r="440" spans="1:5" ht="15" customHeight="1">
      <c r="A440" s="26" t="s">
        <v>109</v>
      </c>
      <c r="B440" s="18"/>
      <c r="C440" s="19" t="s">
        <v>110</v>
      </c>
      <c r="D440" s="20">
        <v>1003.4</v>
      </c>
      <c r="E440" s="20">
        <v>1098.2</v>
      </c>
    </row>
    <row r="441" spans="1:5" ht="23.25" customHeight="1">
      <c r="A441" s="26" t="s">
        <v>532</v>
      </c>
      <c r="B441" s="18" t="s">
        <v>535</v>
      </c>
      <c r="C441" s="19"/>
      <c r="D441" s="20">
        <f>D442</f>
        <v>201.9</v>
      </c>
      <c r="E441" s="20">
        <f>E442</f>
        <v>220.4</v>
      </c>
    </row>
    <row r="442" spans="1:5" ht="36" customHeight="1">
      <c r="A442" s="31" t="s">
        <v>195</v>
      </c>
      <c r="B442" s="18" t="s">
        <v>194</v>
      </c>
      <c r="C442" s="19"/>
      <c r="D442" s="20">
        <f>D443</f>
        <v>201.9</v>
      </c>
      <c r="E442" s="20">
        <f>E443</f>
        <v>220.4</v>
      </c>
    </row>
    <row r="443" spans="1:5" ht="15.75" customHeight="1">
      <c r="A443" s="26" t="s">
        <v>109</v>
      </c>
      <c r="B443" s="18"/>
      <c r="C443" s="19" t="s">
        <v>110</v>
      </c>
      <c r="D443" s="20">
        <v>201.9</v>
      </c>
      <c r="E443" s="20">
        <v>220.4</v>
      </c>
    </row>
    <row r="444" spans="1:5" ht="22.5">
      <c r="A444" s="26" t="s">
        <v>144</v>
      </c>
      <c r="B444" s="18" t="s">
        <v>330</v>
      </c>
      <c r="C444" s="19"/>
      <c r="D444" s="20">
        <f>D445</f>
        <v>13111</v>
      </c>
      <c r="E444" s="20">
        <f>E445</f>
        <v>10849</v>
      </c>
    </row>
    <row r="445" spans="1:5" ht="33.75">
      <c r="A445" s="26" t="s">
        <v>113</v>
      </c>
      <c r="B445" s="18" t="s">
        <v>332</v>
      </c>
      <c r="C445" s="19"/>
      <c r="D445" s="20">
        <f>D448+D447</f>
        <v>13111</v>
      </c>
      <c r="E445" s="20">
        <f>E448+E447</f>
        <v>10849</v>
      </c>
    </row>
    <row r="446" spans="1:5" ht="33.75">
      <c r="A446" s="26" t="s">
        <v>331</v>
      </c>
      <c r="B446" s="18" t="s">
        <v>333</v>
      </c>
      <c r="C446" s="19"/>
      <c r="D446" s="20">
        <f>D447</f>
        <v>800</v>
      </c>
      <c r="E446" s="20">
        <f>E447</f>
        <v>1000</v>
      </c>
    </row>
    <row r="447" spans="1:5" ht="12.75">
      <c r="A447" s="26" t="s">
        <v>83</v>
      </c>
      <c r="B447" s="18"/>
      <c r="C447" s="19" t="s">
        <v>103</v>
      </c>
      <c r="D447" s="20">
        <v>800</v>
      </c>
      <c r="E447" s="20">
        <v>1000</v>
      </c>
    </row>
    <row r="448" spans="1:5" ht="36" customHeight="1">
      <c r="A448" s="26" t="s">
        <v>237</v>
      </c>
      <c r="B448" s="18" t="s">
        <v>238</v>
      </c>
      <c r="C448" s="19"/>
      <c r="D448" s="20">
        <f>D449</f>
        <v>12311</v>
      </c>
      <c r="E448" s="20">
        <f>E449</f>
        <v>9849</v>
      </c>
    </row>
    <row r="449" spans="1:5" ht="12.75">
      <c r="A449" s="26" t="s">
        <v>83</v>
      </c>
      <c r="B449" s="18"/>
      <c r="C449" s="19" t="s">
        <v>103</v>
      </c>
      <c r="D449" s="20">
        <v>12311</v>
      </c>
      <c r="E449" s="20">
        <v>9849</v>
      </c>
    </row>
    <row r="450" spans="1:5" ht="15.75" customHeight="1">
      <c r="A450" s="26" t="s">
        <v>383</v>
      </c>
      <c r="B450" s="18" t="s">
        <v>385</v>
      </c>
      <c r="C450" s="19"/>
      <c r="D450" s="20">
        <f aca="true" t="shared" si="13" ref="D450:E452">D451</f>
        <v>2.3</v>
      </c>
      <c r="E450" s="20">
        <f t="shared" si="13"/>
        <v>2.3</v>
      </c>
    </row>
    <row r="451" spans="1:5" ht="36.75" customHeight="1">
      <c r="A451" s="26" t="s">
        <v>463</v>
      </c>
      <c r="B451" s="18" t="s">
        <v>386</v>
      </c>
      <c r="C451" s="19"/>
      <c r="D451" s="20">
        <f t="shared" si="13"/>
        <v>2.3</v>
      </c>
      <c r="E451" s="20">
        <f t="shared" si="13"/>
        <v>2.3</v>
      </c>
    </row>
    <row r="452" spans="1:5" ht="14.25" customHeight="1">
      <c r="A452" s="32" t="s">
        <v>384</v>
      </c>
      <c r="B452" s="18" t="s">
        <v>387</v>
      </c>
      <c r="C452" s="19"/>
      <c r="D452" s="20">
        <f t="shared" si="13"/>
        <v>2.3</v>
      </c>
      <c r="E452" s="20">
        <f t="shared" si="13"/>
        <v>2.3</v>
      </c>
    </row>
    <row r="453" spans="1:5" ht="16.5" customHeight="1">
      <c r="A453" s="26" t="s">
        <v>109</v>
      </c>
      <c r="B453" s="18"/>
      <c r="C453" s="19">
        <v>310</v>
      </c>
      <c r="D453" s="20">
        <v>2.3</v>
      </c>
      <c r="E453" s="20">
        <v>2.3</v>
      </c>
    </row>
    <row r="454" spans="1:7" ht="38.25">
      <c r="A454" s="28" t="s">
        <v>450</v>
      </c>
      <c r="B454" s="29" t="s">
        <v>444</v>
      </c>
      <c r="C454" s="29"/>
      <c r="D454" s="30">
        <f>D455+D462+D475</f>
        <v>188291.80000000002</v>
      </c>
      <c r="E454" s="30">
        <f>E455+E462+E475</f>
        <v>202281.8</v>
      </c>
      <c r="F454" s="24"/>
      <c r="G454" s="24"/>
    </row>
    <row r="455" spans="1:5" ht="12.75">
      <c r="A455" s="26" t="s">
        <v>145</v>
      </c>
      <c r="B455" s="18" t="s">
        <v>445</v>
      </c>
      <c r="C455" s="19"/>
      <c r="D455" s="20">
        <f>D456+D459</f>
        <v>4183</v>
      </c>
      <c r="E455" s="20">
        <f>E456+E459</f>
        <v>4726.8</v>
      </c>
    </row>
    <row r="456" spans="1:5" ht="22.5">
      <c r="A456" s="26" t="s">
        <v>442</v>
      </c>
      <c r="B456" s="18" t="s">
        <v>446</v>
      </c>
      <c r="C456" s="19"/>
      <c r="D456" s="20">
        <f>D457</f>
        <v>4033</v>
      </c>
      <c r="E456" s="20">
        <f>E457</f>
        <v>4557.3</v>
      </c>
    </row>
    <row r="457" spans="1:5" ht="12.75">
      <c r="A457" s="26" t="s">
        <v>138</v>
      </c>
      <c r="B457" s="18" t="s">
        <v>447</v>
      </c>
      <c r="C457" s="19"/>
      <c r="D457" s="20">
        <f>D458</f>
        <v>4033</v>
      </c>
      <c r="E457" s="20">
        <f>E458</f>
        <v>4557.3</v>
      </c>
    </row>
    <row r="458" spans="1:5" ht="22.5">
      <c r="A458" s="26" t="s">
        <v>88</v>
      </c>
      <c r="B458" s="18"/>
      <c r="C458" s="19">
        <v>240</v>
      </c>
      <c r="D458" s="20">
        <v>4033</v>
      </c>
      <c r="E458" s="20">
        <v>4557.3</v>
      </c>
    </row>
    <row r="459" spans="1:5" ht="22.5">
      <c r="A459" s="26" t="s">
        <v>443</v>
      </c>
      <c r="B459" s="18" t="s">
        <v>448</v>
      </c>
      <c r="C459" s="19"/>
      <c r="D459" s="20">
        <f>D460</f>
        <v>150</v>
      </c>
      <c r="E459" s="20">
        <f>E460</f>
        <v>169.5</v>
      </c>
    </row>
    <row r="460" spans="1:5" ht="12.75">
      <c r="A460" s="26" t="s">
        <v>181</v>
      </c>
      <c r="B460" s="18" t="s">
        <v>449</v>
      </c>
      <c r="C460" s="19"/>
      <c r="D460" s="20">
        <f>D461</f>
        <v>150</v>
      </c>
      <c r="E460" s="20">
        <f>E461</f>
        <v>169.5</v>
      </c>
    </row>
    <row r="461" spans="1:5" ht="22.5">
      <c r="A461" s="26" t="s">
        <v>88</v>
      </c>
      <c r="B461" s="18"/>
      <c r="C461" s="19">
        <v>240</v>
      </c>
      <c r="D461" s="20">
        <v>150</v>
      </c>
      <c r="E461" s="20">
        <v>169.5</v>
      </c>
    </row>
    <row r="462" spans="1:5" ht="22.5">
      <c r="A462" s="26" t="s">
        <v>146</v>
      </c>
      <c r="B462" s="18" t="s">
        <v>451</v>
      </c>
      <c r="C462" s="19"/>
      <c r="D462" s="20">
        <f>D463+D466+D469+D472</f>
        <v>55017.6</v>
      </c>
      <c r="E462" s="20">
        <f>E463+E466+E469+E472</f>
        <v>63751.600000000006</v>
      </c>
    </row>
    <row r="463" spans="1:5" ht="22.5">
      <c r="A463" s="26" t="s">
        <v>468</v>
      </c>
      <c r="B463" s="18" t="s">
        <v>471</v>
      </c>
      <c r="C463" s="19"/>
      <c r="D463" s="20">
        <f>D464</f>
        <v>11042.7</v>
      </c>
      <c r="E463" s="20">
        <f>E464</f>
        <v>12478.3</v>
      </c>
    </row>
    <row r="464" spans="1:5" ht="12.75">
      <c r="A464" s="26" t="s">
        <v>139</v>
      </c>
      <c r="B464" s="18" t="s">
        <v>472</v>
      </c>
      <c r="C464" s="19"/>
      <c r="D464" s="20">
        <f>D465</f>
        <v>11042.7</v>
      </c>
      <c r="E464" s="20">
        <f>E465</f>
        <v>12478.3</v>
      </c>
    </row>
    <row r="465" spans="1:5" ht="22.5">
      <c r="A465" s="26" t="s">
        <v>88</v>
      </c>
      <c r="B465" s="18"/>
      <c r="C465" s="19">
        <v>240</v>
      </c>
      <c r="D465" s="20">
        <v>11042.7</v>
      </c>
      <c r="E465" s="20">
        <v>12478.3</v>
      </c>
    </row>
    <row r="466" spans="1:5" ht="22.5">
      <c r="A466" s="26" t="s">
        <v>470</v>
      </c>
      <c r="B466" s="18" t="s">
        <v>473</v>
      </c>
      <c r="C466" s="19"/>
      <c r="D466" s="20">
        <f>D467</f>
        <v>7600.3</v>
      </c>
      <c r="E466" s="20">
        <f>E467</f>
        <v>10170</v>
      </c>
    </row>
    <row r="467" spans="1:5" ht="12.75">
      <c r="A467" s="26" t="s">
        <v>154</v>
      </c>
      <c r="B467" s="18" t="s">
        <v>474</v>
      </c>
      <c r="C467" s="19"/>
      <c r="D467" s="20">
        <f>D468</f>
        <v>7600.3</v>
      </c>
      <c r="E467" s="20">
        <f>E468</f>
        <v>10170</v>
      </c>
    </row>
    <row r="468" spans="1:5" ht="22.5">
      <c r="A468" s="26" t="s">
        <v>88</v>
      </c>
      <c r="B468" s="18"/>
      <c r="C468" s="19">
        <v>240</v>
      </c>
      <c r="D468" s="20">
        <v>7600.3</v>
      </c>
      <c r="E468" s="20">
        <v>10170</v>
      </c>
    </row>
    <row r="469" spans="1:5" ht="22.5">
      <c r="A469" s="26" t="s">
        <v>475</v>
      </c>
      <c r="B469" s="18" t="s">
        <v>476</v>
      </c>
      <c r="C469" s="19"/>
      <c r="D469" s="20">
        <f>D470</f>
        <v>648.6</v>
      </c>
      <c r="E469" s="20">
        <f>E470</f>
        <v>732.9</v>
      </c>
    </row>
    <row r="470" spans="1:5" ht="12.75">
      <c r="A470" s="26" t="s">
        <v>155</v>
      </c>
      <c r="B470" s="18" t="s">
        <v>477</v>
      </c>
      <c r="C470" s="19"/>
      <c r="D470" s="20">
        <f>D471</f>
        <v>648.6</v>
      </c>
      <c r="E470" s="20">
        <f>E471</f>
        <v>732.9</v>
      </c>
    </row>
    <row r="471" spans="1:5" ht="22.5">
      <c r="A471" s="26" t="s">
        <v>88</v>
      </c>
      <c r="B471" s="18"/>
      <c r="C471" s="19">
        <v>240</v>
      </c>
      <c r="D471" s="20">
        <v>648.6</v>
      </c>
      <c r="E471" s="20">
        <v>732.9</v>
      </c>
    </row>
    <row r="472" spans="1:5" ht="45">
      <c r="A472" s="26" t="s">
        <v>265</v>
      </c>
      <c r="B472" s="18" t="s">
        <v>267</v>
      </c>
      <c r="C472" s="19"/>
      <c r="D472" s="20">
        <f>D473</f>
        <v>35726</v>
      </c>
      <c r="E472" s="20">
        <f>E473</f>
        <v>40370.4</v>
      </c>
    </row>
    <row r="473" spans="1:5" ht="12.75">
      <c r="A473" s="26" t="s">
        <v>266</v>
      </c>
      <c r="B473" s="18" t="s">
        <v>268</v>
      </c>
      <c r="C473" s="19"/>
      <c r="D473" s="20">
        <f>D474</f>
        <v>35726</v>
      </c>
      <c r="E473" s="20">
        <f>E474</f>
        <v>40370.4</v>
      </c>
    </row>
    <row r="474" spans="1:5" ht="22.5">
      <c r="A474" s="26" t="s">
        <v>88</v>
      </c>
      <c r="B474" s="18"/>
      <c r="C474" s="19">
        <v>240</v>
      </c>
      <c r="D474" s="20">
        <v>35726</v>
      </c>
      <c r="E474" s="20">
        <v>40370.4</v>
      </c>
    </row>
    <row r="475" spans="1:5" ht="12.75">
      <c r="A475" s="26" t="s">
        <v>478</v>
      </c>
      <c r="B475" s="18" t="s">
        <v>479</v>
      </c>
      <c r="C475" s="19"/>
      <c r="D475" s="20">
        <f>D476+D490</f>
        <v>129091.20000000001</v>
      </c>
      <c r="E475" s="20">
        <f>E476+E490</f>
        <v>133803.4</v>
      </c>
    </row>
    <row r="476" spans="1:5" ht="26.25" customHeight="1">
      <c r="A476" s="26" t="s">
        <v>481</v>
      </c>
      <c r="B476" s="18" t="s">
        <v>482</v>
      </c>
      <c r="C476" s="19"/>
      <c r="D476" s="20">
        <f>D477+D482+D485+D488</f>
        <v>65490.4</v>
      </c>
      <c r="E476" s="20">
        <f>E477+E482+E485+E488</f>
        <v>66626.59999999999</v>
      </c>
    </row>
    <row r="477" spans="1:5" ht="15" customHeight="1">
      <c r="A477" s="26" t="s">
        <v>79</v>
      </c>
      <c r="B477" s="18" t="s">
        <v>480</v>
      </c>
      <c r="C477" s="19"/>
      <c r="D477" s="20">
        <f>D478+D479+D480+D481</f>
        <v>49500.5</v>
      </c>
      <c r="E477" s="20">
        <f>E478+E479+E480+E481</f>
        <v>50504.5</v>
      </c>
    </row>
    <row r="478" spans="1:5" ht="14.25" customHeight="1">
      <c r="A478" s="26" t="s">
        <v>148</v>
      </c>
      <c r="B478" s="18"/>
      <c r="C478" s="19" t="s">
        <v>151</v>
      </c>
      <c r="D478" s="20">
        <v>41937.4</v>
      </c>
      <c r="E478" s="20">
        <v>41958.2</v>
      </c>
    </row>
    <row r="479" spans="1:5" ht="22.5">
      <c r="A479" s="26" t="s">
        <v>88</v>
      </c>
      <c r="B479" s="18"/>
      <c r="C479" s="19">
        <v>240</v>
      </c>
      <c r="D479" s="20">
        <v>6568.1</v>
      </c>
      <c r="E479" s="20">
        <v>7421.9</v>
      </c>
    </row>
    <row r="480" spans="1:5" ht="12.75">
      <c r="A480" s="26" t="s">
        <v>147</v>
      </c>
      <c r="B480" s="18"/>
      <c r="C480" s="19" t="s">
        <v>152</v>
      </c>
      <c r="D480" s="20">
        <v>215</v>
      </c>
      <c r="E480" s="20">
        <v>243</v>
      </c>
    </row>
    <row r="481" spans="1:5" ht="12.75">
      <c r="A481" s="26" t="s">
        <v>99</v>
      </c>
      <c r="B481" s="18"/>
      <c r="C481" s="19">
        <v>850</v>
      </c>
      <c r="D481" s="20">
        <v>780</v>
      </c>
      <c r="E481" s="20">
        <v>881.4</v>
      </c>
    </row>
    <row r="482" spans="1:5" ht="12.75">
      <c r="A482" s="26" t="s">
        <v>97</v>
      </c>
      <c r="B482" s="18" t="s">
        <v>483</v>
      </c>
      <c r="C482" s="19"/>
      <c r="D482" s="20">
        <f>D483+D484</f>
        <v>12971.4</v>
      </c>
      <c r="E482" s="20">
        <f>E483+E484</f>
        <v>13046.2</v>
      </c>
    </row>
    <row r="483" spans="1:5" ht="14.25" customHeight="1">
      <c r="A483" s="26" t="s">
        <v>98</v>
      </c>
      <c r="B483" s="18"/>
      <c r="C483" s="19">
        <v>120</v>
      </c>
      <c r="D483" s="20">
        <v>12487</v>
      </c>
      <c r="E483" s="20">
        <v>12496.1</v>
      </c>
    </row>
    <row r="484" spans="1:5" ht="22.5">
      <c r="A484" s="26" t="s">
        <v>88</v>
      </c>
      <c r="B484" s="18"/>
      <c r="C484" s="19">
        <v>240</v>
      </c>
      <c r="D484" s="20">
        <v>484.4</v>
      </c>
      <c r="E484" s="20">
        <v>550.1</v>
      </c>
    </row>
    <row r="485" spans="1:5" ht="12.75">
      <c r="A485" s="26" t="s">
        <v>156</v>
      </c>
      <c r="B485" s="18" t="s">
        <v>485</v>
      </c>
      <c r="C485" s="19"/>
      <c r="D485" s="20">
        <f>D486+D487</f>
        <v>2810.5</v>
      </c>
      <c r="E485" s="20">
        <f>E486+E487</f>
        <v>2867.9</v>
      </c>
    </row>
    <row r="486" spans="1:5" ht="22.5">
      <c r="A486" s="26" t="s">
        <v>88</v>
      </c>
      <c r="B486" s="18"/>
      <c r="C486" s="19">
        <v>240</v>
      </c>
      <c r="D486" s="20">
        <v>20.9</v>
      </c>
      <c r="E486" s="20">
        <v>23.6</v>
      </c>
    </row>
    <row r="487" spans="1:5" ht="12.75">
      <c r="A487" s="26" t="s">
        <v>109</v>
      </c>
      <c r="B487" s="18"/>
      <c r="C487" s="19" t="s">
        <v>110</v>
      </c>
      <c r="D487" s="20">
        <v>2789.6</v>
      </c>
      <c r="E487" s="20">
        <v>2844.3</v>
      </c>
    </row>
    <row r="488" spans="1:5" ht="45">
      <c r="A488" s="26" t="s">
        <v>105</v>
      </c>
      <c r="B488" s="18" t="s">
        <v>484</v>
      </c>
      <c r="C488" s="19"/>
      <c r="D488" s="20">
        <f>D489</f>
        <v>208</v>
      </c>
      <c r="E488" s="20">
        <f>E489</f>
        <v>208</v>
      </c>
    </row>
    <row r="489" spans="1:5" ht="14.25" customHeight="1">
      <c r="A489" s="26" t="s">
        <v>106</v>
      </c>
      <c r="B489" s="18"/>
      <c r="C489" s="19" t="s">
        <v>140</v>
      </c>
      <c r="D489" s="20">
        <v>208</v>
      </c>
      <c r="E489" s="20">
        <v>208</v>
      </c>
    </row>
    <row r="490" spans="1:5" ht="38.25" customHeight="1">
      <c r="A490" s="26" t="s">
        <v>488</v>
      </c>
      <c r="B490" s="18" t="s">
        <v>489</v>
      </c>
      <c r="C490" s="19"/>
      <c r="D490" s="20">
        <f>D491+D494</f>
        <v>63600.8</v>
      </c>
      <c r="E490" s="20">
        <f>E491+E494</f>
        <v>67176.8</v>
      </c>
    </row>
    <row r="491" spans="1:5" ht="25.5" customHeight="1">
      <c r="A491" s="26" t="s">
        <v>157</v>
      </c>
      <c r="B491" s="18" t="s">
        <v>486</v>
      </c>
      <c r="C491" s="19"/>
      <c r="D491" s="20">
        <f>D492+D493</f>
        <v>54190</v>
      </c>
      <c r="E491" s="20">
        <f>E492+E493</f>
        <v>57766</v>
      </c>
    </row>
    <row r="492" spans="1:5" ht="25.5" customHeight="1">
      <c r="A492" s="26" t="s">
        <v>88</v>
      </c>
      <c r="B492" s="18"/>
      <c r="C492" s="19">
        <v>240</v>
      </c>
      <c r="D492" s="20">
        <v>410</v>
      </c>
      <c r="E492" s="20">
        <v>440</v>
      </c>
    </row>
    <row r="493" spans="1:5" ht="15.75" customHeight="1">
      <c r="A493" s="26" t="s">
        <v>109</v>
      </c>
      <c r="B493" s="18"/>
      <c r="C493" s="19" t="s">
        <v>110</v>
      </c>
      <c r="D493" s="20">
        <v>53780</v>
      </c>
      <c r="E493" s="20">
        <v>57326</v>
      </c>
    </row>
    <row r="494" spans="1:5" ht="22.5">
      <c r="A494" s="26" t="s">
        <v>150</v>
      </c>
      <c r="B494" s="18" t="s">
        <v>487</v>
      </c>
      <c r="C494" s="19"/>
      <c r="D494" s="20">
        <f>D495+D496</f>
        <v>9410.8</v>
      </c>
      <c r="E494" s="20">
        <f>E495+E496</f>
        <v>9410.8</v>
      </c>
    </row>
    <row r="495" spans="1:5" ht="12.75">
      <c r="A495" s="26" t="s">
        <v>148</v>
      </c>
      <c r="B495" s="18"/>
      <c r="C495" s="19" t="s">
        <v>151</v>
      </c>
      <c r="D495" s="20">
        <v>7782.3</v>
      </c>
      <c r="E495" s="20">
        <v>7782.3</v>
      </c>
    </row>
    <row r="496" spans="1:5" ht="22.5">
      <c r="A496" s="26" t="s">
        <v>88</v>
      </c>
      <c r="B496" s="18"/>
      <c r="C496" s="19">
        <v>240</v>
      </c>
      <c r="D496" s="20">
        <v>1628.5</v>
      </c>
      <c r="E496" s="20">
        <v>1628.5</v>
      </c>
    </row>
    <row r="497" spans="1:7" ht="38.25" customHeight="1">
      <c r="A497" s="28" t="s">
        <v>201</v>
      </c>
      <c r="B497" s="29" t="s">
        <v>371</v>
      </c>
      <c r="C497" s="29"/>
      <c r="D497" s="30">
        <f>D498+D505+D509</f>
        <v>107172.9</v>
      </c>
      <c r="E497" s="30">
        <f>E498+E505+E509</f>
        <v>125311.29999999999</v>
      </c>
      <c r="F497" s="24"/>
      <c r="G497" s="24"/>
    </row>
    <row r="498" spans="1:5" ht="22.5">
      <c r="A498" s="26" t="s">
        <v>464</v>
      </c>
      <c r="B498" s="18" t="s">
        <v>372</v>
      </c>
      <c r="C498" s="19"/>
      <c r="D498" s="20">
        <f>D499+D502</f>
        <v>70872.9</v>
      </c>
      <c r="E498" s="20">
        <f>E499+E502</f>
        <v>83504.7</v>
      </c>
    </row>
    <row r="499" spans="1:5" ht="22.5">
      <c r="A499" s="26" t="s">
        <v>400</v>
      </c>
      <c r="B499" s="18" t="s">
        <v>373</v>
      </c>
      <c r="C499" s="19"/>
      <c r="D499" s="20">
        <f>D500</f>
        <v>70472.9</v>
      </c>
      <c r="E499" s="20">
        <f>E500</f>
        <v>83026.7</v>
      </c>
    </row>
    <row r="500" spans="1:5" ht="22.5">
      <c r="A500" s="26" t="s">
        <v>219</v>
      </c>
      <c r="B500" s="18" t="s">
        <v>374</v>
      </c>
      <c r="C500" s="19"/>
      <c r="D500" s="20">
        <f>D501</f>
        <v>70472.9</v>
      </c>
      <c r="E500" s="20">
        <f>E501</f>
        <v>83026.7</v>
      </c>
    </row>
    <row r="501" spans="1:5" ht="22.5">
      <c r="A501" s="26" t="s">
        <v>88</v>
      </c>
      <c r="B501" s="18"/>
      <c r="C501" s="19" t="s">
        <v>104</v>
      </c>
      <c r="D501" s="20">
        <v>70472.9</v>
      </c>
      <c r="E501" s="20">
        <v>83026.7</v>
      </c>
    </row>
    <row r="502" spans="1:5" ht="22.5">
      <c r="A502" s="26" t="s">
        <v>369</v>
      </c>
      <c r="B502" s="18" t="s">
        <v>375</v>
      </c>
      <c r="C502" s="19"/>
      <c r="D502" s="20">
        <f>D503</f>
        <v>400</v>
      </c>
      <c r="E502" s="20">
        <f>E503</f>
        <v>478</v>
      </c>
    </row>
    <row r="503" spans="1:5" ht="12.75">
      <c r="A503" s="26" t="s">
        <v>199</v>
      </c>
      <c r="B503" s="18" t="s">
        <v>376</v>
      </c>
      <c r="C503" s="19"/>
      <c r="D503" s="20">
        <f>D504</f>
        <v>400</v>
      </c>
      <c r="E503" s="20">
        <f>E504</f>
        <v>478</v>
      </c>
    </row>
    <row r="504" spans="1:5" ht="23.25" customHeight="1">
      <c r="A504" s="26" t="s">
        <v>88</v>
      </c>
      <c r="B504" s="18"/>
      <c r="C504" s="19" t="s">
        <v>104</v>
      </c>
      <c r="D504" s="20">
        <v>400</v>
      </c>
      <c r="E504" s="20">
        <v>478</v>
      </c>
    </row>
    <row r="505" spans="1:5" ht="22.5">
      <c r="A505" s="26" t="s">
        <v>465</v>
      </c>
      <c r="B505" s="18" t="s">
        <v>377</v>
      </c>
      <c r="C505" s="19"/>
      <c r="D505" s="20">
        <f>D506</f>
        <v>21100</v>
      </c>
      <c r="E505" s="20">
        <f>E506</f>
        <v>23878</v>
      </c>
    </row>
    <row r="506" spans="1:5" ht="33.75">
      <c r="A506" s="26" t="s">
        <v>401</v>
      </c>
      <c r="B506" s="18" t="s">
        <v>378</v>
      </c>
      <c r="C506" s="19"/>
      <c r="D506" s="20">
        <f>D508</f>
        <v>21100</v>
      </c>
      <c r="E506" s="20">
        <f>E508</f>
        <v>23878</v>
      </c>
    </row>
    <row r="507" spans="1:5" ht="16.5" customHeight="1">
      <c r="A507" s="26" t="s">
        <v>217</v>
      </c>
      <c r="B507" s="18" t="s">
        <v>379</v>
      </c>
      <c r="C507" s="19"/>
      <c r="D507" s="20">
        <f>D508</f>
        <v>21100</v>
      </c>
      <c r="E507" s="20">
        <f>E508</f>
        <v>23878</v>
      </c>
    </row>
    <row r="508" spans="1:5" ht="22.5">
      <c r="A508" s="26" t="s">
        <v>88</v>
      </c>
      <c r="B508" s="18"/>
      <c r="C508" s="19" t="s">
        <v>104</v>
      </c>
      <c r="D508" s="20">
        <v>21100</v>
      </c>
      <c r="E508" s="20">
        <v>23878</v>
      </c>
    </row>
    <row r="509" spans="1:5" ht="33.75">
      <c r="A509" s="26" t="s">
        <v>153</v>
      </c>
      <c r="B509" s="18" t="s">
        <v>380</v>
      </c>
      <c r="C509" s="19"/>
      <c r="D509" s="20">
        <f aca="true" t="shared" si="14" ref="D509:E511">D510</f>
        <v>15200</v>
      </c>
      <c r="E509" s="20">
        <f t="shared" si="14"/>
        <v>17928.6</v>
      </c>
    </row>
    <row r="510" spans="1:5" ht="33.75">
      <c r="A510" s="26" t="s">
        <v>370</v>
      </c>
      <c r="B510" s="18" t="s">
        <v>381</v>
      </c>
      <c r="C510" s="19"/>
      <c r="D510" s="20">
        <f t="shared" si="14"/>
        <v>15200</v>
      </c>
      <c r="E510" s="20">
        <f t="shared" si="14"/>
        <v>17928.6</v>
      </c>
    </row>
    <row r="511" spans="1:5" ht="22.5">
      <c r="A511" s="26" t="s">
        <v>218</v>
      </c>
      <c r="B511" s="18" t="s">
        <v>388</v>
      </c>
      <c r="C511" s="19"/>
      <c r="D511" s="20">
        <f t="shared" si="14"/>
        <v>15200</v>
      </c>
      <c r="E511" s="20">
        <f t="shared" si="14"/>
        <v>17928.6</v>
      </c>
    </row>
    <row r="512" spans="1:5" ht="22.5">
      <c r="A512" s="26" t="s">
        <v>88</v>
      </c>
      <c r="B512" s="18"/>
      <c r="C512" s="19">
        <v>240</v>
      </c>
      <c r="D512" s="20">
        <v>15200</v>
      </c>
      <c r="E512" s="20">
        <v>17928.6</v>
      </c>
    </row>
    <row r="513" spans="1:5" ht="19.5" customHeight="1">
      <c r="A513" s="35" t="s">
        <v>161</v>
      </c>
      <c r="B513" s="36"/>
      <c r="C513" s="37"/>
      <c r="D513" s="33">
        <f>D10+D47+D60+D64+D81+D203+D209+D216+D220+D255+D267+D392+D436+D454+D497</f>
        <v>3116861.1999999997</v>
      </c>
      <c r="E513" s="33">
        <f>E10+E47+E60+E64+E81+E203+E209+E216+E220+E255+E267+E392+E436+E454+E497</f>
        <v>3156744.1</v>
      </c>
    </row>
    <row r="514" ht="12.75">
      <c r="D514" s="7"/>
    </row>
    <row r="515" spans="2:5" ht="12.75">
      <c r="B515" s="12"/>
      <c r="C515" s="12"/>
      <c r="D515" s="34"/>
      <c r="E515" s="34"/>
    </row>
    <row r="516" spans="2:5" ht="12.75">
      <c r="B516" s="12"/>
      <c r="C516" s="12"/>
      <c r="D516" s="7"/>
      <c r="E516" s="7"/>
    </row>
    <row r="517" spans="2:4" ht="12.75">
      <c r="B517" s="12"/>
      <c r="D517" s="7"/>
    </row>
    <row r="519" spans="2:4" ht="12.75">
      <c r="B519" s="12"/>
      <c r="D519" s="7"/>
    </row>
  </sheetData>
  <sheetProtection/>
  <mergeCells count="2">
    <mergeCell ref="A513:C513"/>
    <mergeCell ref="A7:E7"/>
  </mergeCells>
  <printOptions horizontalCentered="1"/>
  <pageMargins left="0.3937007874015748" right="0.1968503937007874" top="0" bottom="0.5905511811023623" header="0.5118110236220472" footer="0.1968503937007874"/>
  <pageSetup horizontalDpi="600" verticalDpi="600" orientation="portrait" paperSize="9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A. Побежимова</cp:lastModifiedBy>
  <cp:lastPrinted>2016-05-19T11:13:02Z</cp:lastPrinted>
  <dcterms:created xsi:type="dcterms:W3CDTF">1996-10-08T23:32:33Z</dcterms:created>
  <dcterms:modified xsi:type="dcterms:W3CDTF">2016-06-03T09:11:29Z</dcterms:modified>
  <cp:category/>
  <cp:version/>
  <cp:contentType/>
  <cp:contentStatus/>
</cp:coreProperties>
</file>