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0920" activeTab="0"/>
  </bookViews>
  <sheets>
    <sheet name="17.12.2015" sheetId="1" r:id="rId1"/>
  </sheets>
  <definedNames>
    <definedName name="bold_col_number" localSheetId="0">'17.12.2015'!#REF!</definedName>
    <definedName name="bold_col_number">#REF!</definedName>
    <definedName name="Colspan" localSheetId="0">'17.12.2015'!#REF!</definedName>
    <definedName name="Colspan">#REF!</definedName>
    <definedName name="first_table_col" localSheetId="0">'17.12.2015'!#REF!</definedName>
    <definedName name="first_table_col">#REF!</definedName>
    <definedName name="first_table_row1" localSheetId="0">'17.12.2015'!#REF!</definedName>
    <definedName name="first_table_row1">#REF!</definedName>
    <definedName name="first_table_row2" localSheetId="0">'17.12.2015'!#REF!</definedName>
    <definedName name="first_table_row2">#REF!</definedName>
    <definedName name="max_col_razn" localSheetId="0">'17.12.2015'!#REF!</definedName>
    <definedName name="max_col_razn">#REF!</definedName>
    <definedName name="nc" localSheetId="0">'17.12.2015'!#REF!</definedName>
    <definedName name="nc">#REF!</definedName>
    <definedName name="need_bold_rows" localSheetId="0">'17.12.2015'!#REF!</definedName>
    <definedName name="need_bold_rows">#REF!</definedName>
    <definedName name="need_build_down" localSheetId="0">'17.12.2015'!#REF!</definedName>
    <definedName name="need_build_down">#REF!</definedName>
    <definedName name="need_control_sum" localSheetId="0">'17.12.2015'!#REF!</definedName>
    <definedName name="need_control_sum">#REF!</definedName>
    <definedName name="page_to_sheet_br" localSheetId="0">'17.12.2015'!#REF!</definedName>
    <definedName name="page_to_sheet_br">#REF!</definedName>
    <definedName name="razn_down_rows" localSheetId="0">'17.12.2015'!#REF!</definedName>
    <definedName name="razn_down_rows">#REF!</definedName>
    <definedName name="rows_to_delete" localSheetId="0">'17.12.2015'!#REF!</definedName>
    <definedName name="rows_to_delete">#REF!</definedName>
    <definedName name="rows_to_last" localSheetId="0">'17.12.2015'!#REF!</definedName>
    <definedName name="rows_to_last">#REF!</definedName>
    <definedName name="Signature_in_razn" localSheetId="0">'17.12.2015'!#REF!</definedName>
    <definedName name="Signature_in_razn">#REF!</definedName>
    <definedName name="_xlnm.Print_Titles" localSheetId="0">'17.12.2015'!$9:$10</definedName>
    <definedName name="_xlnm.Print_Area" localSheetId="0">'17.12.2015'!$A$1:$E$80</definedName>
  </definedNames>
  <calcPr fullCalcOnLoad="1"/>
</workbook>
</file>

<file path=xl/sharedStrings.xml><?xml version="1.0" encoding="utf-8"?>
<sst xmlns="http://schemas.openxmlformats.org/spreadsheetml/2006/main" count="146" uniqueCount="146">
  <si>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</si>
  <si>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</si>
  <si>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</si>
  <si>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</si>
  <si>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</si>
  <si>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</si>
  <si>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</si>
  <si>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</si>
  <si>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</si>
  <si>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</si>
  <si>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</si>
  <si>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</si>
  <si>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</si>
  <si>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</si>
  <si>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</si>
  <si>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</si>
  <si>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</si>
  <si>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</si>
  <si>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</si>
  <si>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</si>
  <si>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</si>
  <si>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</si>
  <si>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</si>
  <si>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</si>
  <si>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</si>
  <si>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</si>
  <si>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</si>
  <si>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</si>
  <si>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</si>
  <si>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</si>
  <si>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</si>
  <si>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</si>
  <si>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</si>
  <si>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</si>
  <si>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</si>
  <si>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</si>
  <si>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</si>
  <si>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</si>
  <si>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</si>
  <si>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</si>
  <si>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</si>
  <si>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</si>
  <si>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</si>
  <si>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</si>
  <si>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</si>
  <si>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</si>
  <si>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</si>
  <si>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</si>
  <si>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</si>
  <si>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</si>
  <si>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</si>
  <si>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</si>
  <si>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</si>
  <si>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</si>
  <si>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</si>
  <si>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</si>
  <si>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</si>
  <si>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</si>
  <si>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</si>
  <si>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</si>
  <si>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</si>
  <si>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</si>
  <si>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</si>
  <si>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</si>
  <si>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</si>
  <si>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</si>
  <si>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</si>
  <si>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</si>
  <si>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</si>
  <si>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</si>
  <si>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</si>
  <si>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</si>
  <si>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</si>
  <si>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</si>
  <si>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</si>
  <si>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</si>
  <si>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</si>
  <si>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</si>
  <si>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</si>
  <si>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</si>
  <si>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</si>
  <si>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</si>
  <si>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</si>
  <si>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</si>
  <si>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</si>
  <si>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</si>
  <si>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</si>
  <si>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</si>
  <si>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</si>
  <si>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</si>
  <si>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</si>
  <si>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</si>
  <si>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</si>
  <si>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</si>
  <si>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</si>
  <si>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</si>
  <si>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</si>
  <si>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</si>
  <si>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</si>
  <si>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</si>
  <si>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</si>
  <si>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</si>
  <si>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</si>
  <si>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</si>
  <si>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00020201001040000151</t>
  </si>
  <si>
    <t>Дотации бюджетам городских округов на выравнивание бюджетной обеспеченности</t>
  </si>
  <si>
    <t>00020202999040000151</t>
  </si>
  <si>
    <t>Прочие субсидии бюджетам городских округов</t>
  </si>
  <si>
    <t>00020203069040000151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</si>
  <si>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</si>
  <si>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</si>
  <si>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00020204025040000151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</si>
  <si>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</si>
  <si>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00020204999040000151</t>
  </si>
  <si>
    <t xml:space="preserve">Прочие межбюджетные трансферты, передаваемые бюджетам городских округов </t>
  </si>
  <si>
    <t>00020202216040000151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</si>
  <si>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</si>
  <si>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00020202008040000151</t>
  </si>
  <si>
    <t>Субсидии бюджетам городских округов на обеспечение жильем молодых семей</t>
  </si>
  <si>
    <t>00020202051040000151</t>
  </si>
  <si>
    <t>Субсидии бюджетам городских округов на реализацию федеральных целевых программ</t>
  </si>
  <si>
    <t>00020202009040000151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</si>
  <si>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</si>
  <si>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</si>
  <si>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18210503000020000110 </t>
  </si>
  <si>
    <t>Единый сельскохозяйственный налог</t>
  </si>
  <si>
    <t>00020704050040000180</t>
  </si>
  <si>
    <t>Прочие безвозмездные поступления в бюджеты городских округов</t>
  </si>
  <si>
    <t>00020200000000000000</t>
  </si>
  <si>
    <t>БЕЗВОЗМЕЗДНЫЕ ПОСТУПЛЕНИЯ ОТ ДРУГИХ БЮДЖЕТОВ БЮДЖЕТНОЙ СИСТЕМЫ РОССИЙСКОЙ ФЕДЕРАЦИИ</t>
  </si>
  <si>
    <t>Налог на доходы физических лиц, в том числе:</t>
  </si>
  <si>
    <t>Задолженность и перерасчеты по отмененным налогам, сборам и иным обязательным платежам</t>
  </si>
  <si>
    <t>00010900000000000000 </t>
  </si>
  <si>
    <t>00020204061040000151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</si>
  <si>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</si>
  <si>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 xml:space="preserve">ФАКТ </t>
  </si>
  <si>
    <t xml:space="preserve">ПЛАН </t>
  </si>
  <si>
    <t>00021900000000000000</t>
  </si>
  <si>
    <t>Возврат остатков субсидий, субвенций и иных межбюджетных трансфертов,имеющих целевое назначение , прошлых лет</t>
  </si>
  <si>
    <t>Московской области</t>
  </si>
  <si>
    <t>% исполнения</t>
  </si>
  <si>
    <t>к решению Совета депутатов</t>
  </si>
  <si>
    <t>городского округа Электросталь</t>
  </si>
  <si>
    <t xml:space="preserve">                                                                                                                    Приложение  № 1</t>
  </si>
  <si>
    <t>Доходы бюджета городского округа Электросталь Московской области за  2015 год</t>
  </si>
  <si>
    <t>от 25.05.2016 № 62/11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</si>
</sst>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5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175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top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top" wrapText="1"/>
    </xf>
    <xf numFmtId="175" fontId="6" fillId="0" borderId="17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20.625" style="12" customWidth="1"/>
    <col min="2" max="2" width="52.875" style="13" customWidth="1"/>
    <col min="3" max="3" width="10.875" style="13" customWidth="1"/>
    <col min="4" max="4" width="10.75390625" style="13" customWidth="1"/>
    <col min="5" max="5" width="8.75390625" style="13" customWidth="1"/>
    <col min="6" max="6" width="8.25390625" style="1" hidden="1" customWidth="1"/>
    <col min="7" max="7" width="1.75390625" style="1" customWidth="1"/>
    <col min="8" max="8" width="16.625" style="1" bestFit="1" customWidth="1"/>
    <col min="9" max="16384" width="9.125" style="1" customWidth="1"/>
  </cols>
  <sheetData>
    <row r="1" spans="2:7" ht="12.75">
      <c r="B1" s="68" t="s">
        <v>143</v>
      </c>
      <c r="C1" s="68"/>
      <c r="D1" s="68"/>
      <c r="E1" s="68"/>
      <c r="F1" s="43"/>
      <c r="G1" s="44"/>
    </row>
    <row r="2" spans="2:7" ht="12.75">
      <c r="B2" s="68" t="s">
        <v>141</v>
      </c>
      <c r="C2" s="68"/>
      <c r="D2" s="68"/>
      <c r="E2" s="68"/>
      <c r="F2" s="43"/>
      <c r="G2" s="44"/>
    </row>
    <row r="3" spans="2:7" ht="12.75">
      <c r="B3" s="68" t="s">
        <v>142</v>
      </c>
      <c r="C3" s="68"/>
      <c r="D3" s="68"/>
      <c r="E3" s="68"/>
      <c r="F3" s="43"/>
      <c r="G3" s="44"/>
    </row>
    <row r="4" spans="2:7" ht="12.75">
      <c r="B4" s="68" t="s">
        <v>139</v>
      </c>
      <c r="C4" s="68"/>
      <c r="D4" s="68"/>
      <c r="E4" s="68"/>
      <c r="F4" s="43"/>
      <c r="G4" s="44"/>
    </row>
    <row r="5" spans="2:7" ht="12.75">
      <c r="B5" s="64" t="s">
        <v>145</v>
      </c>
      <c r="C5" s="64"/>
      <c r="D5" s="64"/>
      <c r="E5" s="64"/>
      <c r="F5" s="43"/>
      <c r="G5" s="44"/>
    </row>
    <row r="6" spans="2:6" ht="12.75">
      <c r="B6" s="66"/>
      <c r="C6" s="66"/>
      <c r="D6" s="66"/>
      <c r="E6" s="66"/>
      <c r="F6" s="14"/>
    </row>
    <row r="7" spans="1:12" ht="15.75">
      <c r="A7" s="67" t="s">
        <v>144</v>
      </c>
      <c r="B7" s="67"/>
      <c r="C7" s="67"/>
      <c r="D7" s="67"/>
      <c r="E7" s="67"/>
      <c r="F7" s="11"/>
      <c r="G7" s="3"/>
      <c r="H7" s="4"/>
      <c r="I7" s="4"/>
      <c r="J7" s="4"/>
      <c r="K7" s="5"/>
      <c r="L7" s="5"/>
    </row>
    <row r="8" spans="1:19" s="2" customFormat="1" ht="15" customHeight="1" thickBot="1">
      <c r="A8" s="12"/>
      <c r="B8" s="16"/>
      <c r="C8" s="25" t="s">
        <v>50</v>
      </c>
      <c r="D8" s="25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38.25" customHeight="1">
      <c r="A9" s="49" t="s">
        <v>0</v>
      </c>
      <c r="B9" s="50" t="s">
        <v>31</v>
      </c>
      <c r="C9" s="51" t="s">
        <v>136</v>
      </c>
      <c r="D9" s="51" t="s">
        <v>135</v>
      </c>
      <c r="E9" s="52" t="s">
        <v>140</v>
      </c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6" ht="11.25" customHeight="1">
      <c r="A10" s="53" t="s">
        <v>13</v>
      </c>
      <c r="B10" s="15">
        <v>2</v>
      </c>
      <c r="C10" s="24">
        <v>3</v>
      </c>
      <c r="D10" s="24">
        <v>4</v>
      </c>
      <c r="E10" s="54">
        <v>5</v>
      </c>
      <c r="F10" s="18"/>
    </row>
    <row r="11" spans="1:6" ht="11.25" customHeight="1">
      <c r="A11" s="53"/>
      <c r="B11" s="46" t="s">
        <v>40</v>
      </c>
      <c r="C11" s="15"/>
      <c r="D11" s="15"/>
      <c r="E11" s="55"/>
      <c r="F11" s="18"/>
    </row>
    <row r="12" spans="1:7" ht="15.75">
      <c r="A12" s="56" t="s">
        <v>1</v>
      </c>
      <c r="B12" s="47" t="s">
        <v>57</v>
      </c>
      <c r="C12" s="32">
        <f>C34+C52</f>
        <v>1593906.0999999999</v>
      </c>
      <c r="D12" s="32">
        <f>D34+D52</f>
        <v>1636875.5690000001</v>
      </c>
      <c r="E12" s="57">
        <f>D12/C12*100</f>
        <v>102.69585949887514</v>
      </c>
      <c r="F12" s="19"/>
      <c r="G12" s="9"/>
    </row>
    <row r="13" spans="1:6" ht="12.75">
      <c r="A13" s="56" t="s">
        <v>2</v>
      </c>
      <c r="B13" s="30" t="s">
        <v>16</v>
      </c>
      <c r="C13" s="32">
        <f>C14</f>
        <v>569500</v>
      </c>
      <c r="D13" s="32">
        <f>D14</f>
        <v>565025.922</v>
      </c>
      <c r="E13" s="57">
        <f aca="true" t="shared" si="0" ref="E13:E76">D13/C13*100</f>
        <v>99.21438489903424</v>
      </c>
      <c r="F13" s="20"/>
    </row>
    <row r="14" spans="1:6" ht="14.25" customHeight="1">
      <c r="A14" s="58" t="s">
        <v>53</v>
      </c>
      <c r="B14" s="34" t="s">
        <v>130</v>
      </c>
      <c r="C14" s="31">
        <v>569500</v>
      </c>
      <c r="D14" s="31">
        <v>565025.922</v>
      </c>
      <c r="E14" s="57">
        <f t="shared" si="0"/>
        <v>99.21438489903424</v>
      </c>
      <c r="F14" s="20"/>
    </row>
    <row r="15" spans="1:6" ht="35.25" customHeight="1">
      <c r="A15" s="58" t="s">
        <v>59</v>
      </c>
      <c r="B15" s="38" t="s">
        <v>98</v>
      </c>
      <c r="C15" s="31">
        <v>2306.1</v>
      </c>
      <c r="D15" s="31">
        <v>2572.4</v>
      </c>
      <c r="E15" s="57">
        <f t="shared" si="0"/>
        <v>111.54763453449547</v>
      </c>
      <c r="F15" s="20"/>
    </row>
    <row r="16" spans="1:6" ht="12.75">
      <c r="A16" s="58"/>
      <c r="B16" s="33" t="s">
        <v>89</v>
      </c>
      <c r="C16" s="31">
        <f>(C14-C15)/21.9%*6.9%+C15</f>
        <v>181011.02739726033</v>
      </c>
      <c r="D16" s="31">
        <f>(D14-D15)/21.9%*6.9%+D15</f>
        <v>179783.78364383566</v>
      </c>
      <c r="E16" s="57">
        <f t="shared" si="0"/>
        <v>99.32200608378888</v>
      </c>
      <c r="F16" s="20"/>
    </row>
    <row r="17" spans="1:6" ht="15" customHeight="1">
      <c r="A17" s="56" t="s">
        <v>60</v>
      </c>
      <c r="B17" s="23" t="s">
        <v>61</v>
      </c>
      <c r="C17" s="32">
        <f>C18+C19+C20+C21</f>
        <v>8500</v>
      </c>
      <c r="D17" s="32">
        <f>D18+D19+D20+D21</f>
        <v>8807.800000000001</v>
      </c>
      <c r="E17" s="57">
        <f t="shared" si="0"/>
        <v>103.62117647058824</v>
      </c>
      <c r="F17" s="20"/>
    </row>
    <row r="18" spans="1:6" ht="37.5" customHeight="1">
      <c r="A18" s="53" t="s">
        <v>90</v>
      </c>
      <c r="B18" s="36" t="s">
        <v>91</v>
      </c>
      <c r="C18" s="31">
        <v>2830</v>
      </c>
      <c r="D18" s="31">
        <v>3070.4</v>
      </c>
      <c r="E18" s="57">
        <f t="shared" si="0"/>
        <v>108.49469964664311</v>
      </c>
      <c r="F18" s="20"/>
    </row>
    <row r="19" spans="1:6" ht="50.25" customHeight="1">
      <c r="A19" s="53" t="s">
        <v>92</v>
      </c>
      <c r="B19" s="37" t="s">
        <v>93</v>
      </c>
      <c r="C19" s="31">
        <v>70</v>
      </c>
      <c r="D19" s="31">
        <v>83.2</v>
      </c>
      <c r="E19" s="57">
        <f t="shared" si="0"/>
        <v>118.85714285714286</v>
      </c>
      <c r="F19" s="20"/>
    </row>
    <row r="20" spans="1:6" ht="38.25" customHeight="1">
      <c r="A20" s="53" t="s">
        <v>94</v>
      </c>
      <c r="B20" s="36" t="s">
        <v>95</v>
      </c>
      <c r="C20" s="31">
        <v>5400</v>
      </c>
      <c r="D20" s="31">
        <v>6049.1</v>
      </c>
      <c r="E20" s="57">
        <f t="shared" si="0"/>
        <v>112.02037037037039</v>
      </c>
      <c r="F20" s="20"/>
    </row>
    <row r="21" spans="1:6" ht="38.25" customHeight="1">
      <c r="A21" s="53" t="s">
        <v>96</v>
      </c>
      <c r="B21" s="36" t="s">
        <v>97</v>
      </c>
      <c r="C21" s="31">
        <v>200</v>
      </c>
      <c r="D21" s="31">
        <v>-394.9</v>
      </c>
      <c r="E21" s="57">
        <f t="shared" si="0"/>
        <v>-197.45</v>
      </c>
      <c r="F21" s="20"/>
    </row>
    <row r="22" spans="1:7" ht="15.75" customHeight="1">
      <c r="A22" s="56" t="s">
        <v>3</v>
      </c>
      <c r="B22" s="23" t="s">
        <v>46</v>
      </c>
      <c r="C22" s="32">
        <f>C23+C24+C25+C26</f>
        <v>231287.8</v>
      </c>
      <c r="D22" s="32">
        <f>D23+D24+D25+D26</f>
        <v>232784.37</v>
      </c>
      <c r="E22" s="57">
        <f t="shared" si="0"/>
        <v>100.64705963738685</v>
      </c>
      <c r="F22" s="20"/>
      <c r="G22" s="7"/>
    </row>
    <row r="23" spans="1:7" ht="15" customHeight="1">
      <c r="A23" s="58" t="s">
        <v>51</v>
      </c>
      <c r="B23" s="28" t="s">
        <v>52</v>
      </c>
      <c r="C23" s="31">
        <v>125523.8</v>
      </c>
      <c r="D23" s="31">
        <v>124872.27</v>
      </c>
      <c r="E23" s="57">
        <f t="shared" si="0"/>
        <v>99.48095102283392</v>
      </c>
      <c r="F23" s="20"/>
      <c r="G23" s="7"/>
    </row>
    <row r="24" spans="1:7" ht="15.75" customHeight="1">
      <c r="A24" s="58" t="s">
        <v>62</v>
      </c>
      <c r="B24" s="27" t="s">
        <v>12</v>
      </c>
      <c r="C24" s="31">
        <v>93000</v>
      </c>
      <c r="D24" s="31">
        <v>94002.2</v>
      </c>
      <c r="E24" s="57">
        <f t="shared" si="0"/>
        <v>101.07763440860215</v>
      </c>
      <c r="F24" s="20"/>
      <c r="G24" s="6"/>
    </row>
    <row r="25" spans="1:7" ht="15.75" customHeight="1">
      <c r="A25" s="59" t="s">
        <v>124</v>
      </c>
      <c r="B25" s="27" t="s">
        <v>125</v>
      </c>
      <c r="C25" s="31">
        <v>64</v>
      </c>
      <c r="D25" s="31">
        <v>63.8</v>
      </c>
      <c r="E25" s="57">
        <f t="shared" si="0"/>
        <v>99.6875</v>
      </c>
      <c r="F25" s="20"/>
      <c r="G25" s="6"/>
    </row>
    <row r="26" spans="1:7" ht="15" customHeight="1">
      <c r="A26" s="58" t="s">
        <v>63</v>
      </c>
      <c r="B26" s="28" t="s">
        <v>56</v>
      </c>
      <c r="C26" s="31">
        <v>12700</v>
      </c>
      <c r="D26" s="31">
        <v>13846.1</v>
      </c>
      <c r="E26" s="57">
        <f t="shared" si="0"/>
        <v>109.0244094488189</v>
      </c>
      <c r="F26" s="20"/>
      <c r="G26" s="8"/>
    </row>
    <row r="27" spans="1:7" ht="15" customHeight="1">
      <c r="A27" s="56" t="s">
        <v>4</v>
      </c>
      <c r="B27" s="23" t="s">
        <v>47</v>
      </c>
      <c r="C27" s="32">
        <f>C28+C29</f>
        <v>358155.1</v>
      </c>
      <c r="D27" s="32">
        <f>D28+D29</f>
        <v>386411.25</v>
      </c>
      <c r="E27" s="57">
        <f t="shared" si="0"/>
        <v>107.8893613409386</v>
      </c>
      <c r="F27" s="20"/>
      <c r="G27" s="7"/>
    </row>
    <row r="28" spans="1:7" ht="15" customHeight="1">
      <c r="A28" s="58" t="s">
        <v>64</v>
      </c>
      <c r="B28" s="28" t="s">
        <v>65</v>
      </c>
      <c r="C28" s="31">
        <v>30300</v>
      </c>
      <c r="D28" s="31">
        <v>28819.55</v>
      </c>
      <c r="E28" s="57">
        <f t="shared" si="0"/>
        <v>95.11402640264026</v>
      </c>
      <c r="F28" s="20"/>
      <c r="G28" s="6"/>
    </row>
    <row r="29" spans="1:6" ht="13.5" customHeight="1">
      <c r="A29" s="58" t="s">
        <v>17</v>
      </c>
      <c r="B29" s="22" t="s">
        <v>48</v>
      </c>
      <c r="C29" s="31">
        <v>327855.1</v>
      </c>
      <c r="D29" s="31">
        <v>357591.7</v>
      </c>
      <c r="E29" s="57">
        <f t="shared" si="0"/>
        <v>109.07004344297222</v>
      </c>
      <c r="F29" s="20"/>
    </row>
    <row r="30" spans="1:6" ht="13.5" customHeight="1">
      <c r="A30" s="56" t="s">
        <v>5</v>
      </c>
      <c r="B30" s="23" t="s">
        <v>18</v>
      </c>
      <c r="C30" s="32">
        <f>C31+C32</f>
        <v>12500</v>
      </c>
      <c r="D30" s="32">
        <f>D31+D32</f>
        <v>12521.08</v>
      </c>
      <c r="E30" s="57">
        <f t="shared" si="0"/>
        <v>100.16864000000001</v>
      </c>
      <c r="F30" s="20"/>
    </row>
    <row r="31" spans="1:7" ht="24" customHeight="1">
      <c r="A31" s="58" t="s">
        <v>19</v>
      </c>
      <c r="B31" s="28" t="s">
        <v>20</v>
      </c>
      <c r="C31" s="31">
        <v>12000</v>
      </c>
      <c r="D31" s="31">
        <v>11978.08</v>
      </c>
      <c r="E31" s="57">
        <f t="shared" si="0"/>
        <v>99.81733333333334</v>
      </c>
      <c r="F31" s="20"/>
      <c r="G31" s="7"/>
    </row>
    <row r="32" spans="1:7" ht="12" customHeight="1">
      <c r="A32" s="58" t="s">
        <v>21</v>
      </c>
      <c r="B32" s="28" t="s">
        <v>22</v>
      </c>
      <c r="C32" s="31">
        <v>500</v>
      </c>
      <c r="D32" s="31">
        <v>543</v>
      </c>
      <c r="E32" s="57">
        <f t="shared" si="0"/>
        <v>108.60000000000001</v>
      </c>
      <c r="F32" s="20"/>
      <c r="G32" s="7"/>
    </row>
    <row r="33" spans="1:7" ht="24.75" customHeight="1">
      <c r="A33" s="56" t="s">
        <v>132</v>
      </c>
      <c r="B33" s="42" t="s">
        <v>131</v>
      </c>
      <c r="C33" s="32">
        <v>24</v>
      </c>
      <c r="D33" s="32">
        <v>24.1</v>
      </c>
      <c r="E33" s="57">
        <f t="shared" si="0"/>
        <v>100.41666666666667</v>
      </c>
      <c r="F33" s="20"/>
      <c r="G33" s="7"/>
    </row>
    <row r="34" spans="1:6" ht="15" customHeight="1">
      <c r="A34" s="58"/>
      <c r="B34" s="48" t="s">
        <v>34</v>
      </c>
      <c r="C34" s="32">
        <f>C13+C22+C27+C30+C17+C33</f>
        <v>1179966.9</v>
      </c>
      <c r="D34" s="32">
        <f>D13+D22+D27+D30+D17+D33</f>
        <v>1205574.522</v>
      </c>
      <c r="E34" s="57">
        <f t="shared" si="0"/>
        <v>102.17019833352954</v>
      </c>
      <c r="F34" s="20"/>
    </row>
    <row r="35" spans="1:6" ht="24.75" customHeight="1">
      <c r="A35" s="56" t="s">
        <v>6</v>
      </c>
      <c r="B35" s="23" t="s">
        <v>49</v>
      </c>
      <c r="C35" s="32">
        <f>C36+C37+C38+C39+C40</f>
        <v>303452</v>
      </c>
      <c r="D35" s="32">
        <f>D36+D37+D38+D39+D40</f>
        <v>324104.88</v>
      </c>
      <c r="E35" s="57">
        <f t="shared" si="0"/>
        <v>106.8059791993462</v>
      </c>
      <c r="F35" s="20"/>
    </row>
    <row r="36" spans="1:7" ht="47.25" customHeight="1">
      <c r="A36" s="53" t="s">
        <v>41</v>
      </c>
      <c r="B36" s="39" t="s">
        <v>99</v>
      </c>
      <c r="C36" s="31">
        <v>197552</v>
      </c>
      <c r="D36" s="31">
        <v>216013.03</v>
      </c>
      <c r="E36" s="57">
        <f t="shared" si="0"/>
        <v>109.34489653357092</v>
      </c>
      <c r="F36" s="20"/>
      <c r="G36" s="6"/>
    </row>
    <row r="37" spans="1:7" ht="35.25" customHeight="1">
      <c r="A37" s="53" t="s">
        <v>67</v>
      </c>
      <c r="B37" s="39" t="s">
        <v>66</v>
      </c>
      <c r="C37" s="31">
        <v>720</v>
      </c>
      <c r="D37" s="31">
        <v>724.06</v>
      </c>
      <c r="E37" s="57">
        <f t="shared" si="0"/>
        <v>100.56388888888887</v>
      </c>
      <c r="F37" s="20"/>
      <c r="G37" s="26"/>
    </row>
    <row r="38" spans="1:6" ht="23.25" customHeight="1">
      <c r="A38" s="58" t="s">
        <v>68</v>
      </c>
      <c r="B38" s="39" t="s">
        <v>69</v>
      </c>
      <c r="C38" s="31">
        <v>49000</v>
      </c>
      <c r="D38" s="31">
        <v>48839.66</v>
      </c>
      <c r="E38" s="57">
        <f t="shared" si="0"/>
        <v>99.67277551020409</v>
      </c>
      <c r="F38" s="20"/>
    </row>
    <row r="39" spans="1:7" ht="23.25" customHeight="1">
      <c r="A39" s="58" t="s">
        <v>23</v>
      </c>
      <c r="B39" s="40" t="s">
        <v>70</v>
      </c>
      <c r="C39" s="31">
        <v>680</v>
      </c>
      <c r="D39" s="31">
        <v>666.5</v>
      </c>
      <c r="E39" s="57">
        <f t="shared" si="0"/>
        <v>98.01470588235294</v>
      </c>
      <c r="F39" s="20"/>
      <c r="G39" s="7"/>
    </row>
    <row r="40" spans="1:7" ht="35.25" customHeight="1">
      <c r="A40" s="59" t="s">
        <v>14</v>
      </c>
      <c r="B40" s="39" t="s">
        <v>37</v>
      </c>
      <c r="C40" s="31">
        <v>55500</v>
      </c>
      <c r="D40" s="31">
        <v>57861.63</v>
      </c>
      <c r="E40" s="57">
        <f t="shared" si="0"/>
        <v>104.2551891891892</v>
      </c>
      <c r="F40" s="20"/>
      <c r="G40" s="7"/>
    </row>
    <row r="41" spans="1:7" ht="19.5" customHeight="1">
      <c r="A41" s="56" t="s">
        <v>7</v>
      </c>
      <c r="B41" s="23" t="s">
        <v>75</v>
      </c>
      <c r="C41" s="32">
        <v>5000</v>
      </c>
      <c r="D41" s="32">
        <v>4968.367</v>
      </c>
      <c r="E41" s="57">
        <f t="shared" si="0"/>
        <v>99.36734</v>
      </c>
      <c r="F41" s="20"/>
      <c r="G41" s="7"/>
    </row>
    <row r="42" spans="1:7" ht="24" customHeight="1">
      <c r="A42" s="56" t="s">
        <v>8</v>
      </c>
      <c r="B42" s="23" t="s">
        <v>76</v>
      </c>
      <c r="C42" s="32">
        <f>C43+C44+C45</f>
        <v>3542.2</v>
      </c>
      <c r="D42" s="32">
        <f>D43+D44+D45</f>
        <v>3677.23</v>
      </c>
      <c r="E42" s="57">
        <f t="shared" si="0"/>
        <v>103.81203771667327</v>
      </c>
      <c r="F42" s="20"/>
      <c r="G42" s="6"/>
    </row>
    <row r="43" spans="1:7" ht="24" customHeight="1">
      <c r="A43" s="58" t="s">
        <v>54</v>
      </c>
      <c r="B43" s="39" t="s">
        <v>71</v>
      </c>
      <c r="C43" s="31">
        <v>1218.5</v>
      </c>
      <c r="D43" s="31">
        <v>1243.14</v>
      </c>
      <c r="E43" s="57">
        <f t="shared" si="0"/>
        <v>102.02215839146493</v>
      </c>
      <c r="F43" s="20"/>
      <c r="G43" s="6"/>
    </row>
    <row r="44" spans="1:7" ht="24" customHeight="1">
      <c r="A44" s="58" t="s">
        <v>102</v>
      </c>
      <c r="B44" s="39" t="s">
        <v>103</v>
      </c>
      <c r="C44" s="31">
        <v>600</v>
      </c>
      <c r="D44" s="31">
        <v>491.05</v>
      </c>
      <c r="E44" s="57">
        <f t="shared" si="0"/>
        <v>81.84166666666667</v>
      </c>
      <c r="F44" s="20"/>
      <c r="G44" s="6"/>
    </row>
    <row r="45" spans="1:6" ht="13.5" customHeight="1">
      <c r="A45" s="58" t="s">
        <v>43</v>
      </c>
      <c r="B45" s="39" t="s">
        <v>42</v>
      </c>
      <c r="C45" s="31">
        <v>1723.7</v>
      </c>
      <c r="D45" s="31">
        <v>1943.04</v>
      </c>
      <c r="E45" s="57">
        <f t="shared" si="0"/>
        <v>112.72495213784302</v>
      </c>
      <c r="F45" s="20"/>
    </row>
    <row r="46" spans="1:6" ht="14.25" customHeight="1">
      <c r="A46" s="56" t="s">
        <v>9</v>
      </c>
      <c r="B46" s="23" t="s">
        <v>77</v>
      </c>
      <c r="C46" s="32">
        <f>C47+C48+C49</f>
        <v>71053</v>
      </c>
      <c r="D46" s="32">
        <f>D47+D48+D49</f>
        <v>66561.19</v>
      </c>
      <c r="E46" s="57">
        <f t="shared" si="0"/>
        <v>93.67822611290164</v>
      </c>
      <c r="F46" s="20"/>
    </row>
    <row r="47" spans="1:7" ht="12.75" customHeight="1">
      <c r="A47" s="59" t="s">
        <v>24</v>
      </c>
      <c r="B47" s="40" t="s">
        <v>25</v>
      </c>
      <c r="C47" s="31">
        <v>13516.9</v>
      </c>
      <c r="D47" s="31">
        <v>13599.64</v>
      </c>
      <c r="E47" s="57">
        <f t="shared" si="0"/>
        <v>100.61212260207593</v>
      </c>
      <c r="F47" s="20"/>
      <c r="G47" s="6"/>
    </row>
    <row r="48" spans="1:6" ht="50.25" customHeight="1">
      <c r="A48" s="59" t="s">
        <v>44</v>
      </c>
      <c r="B48" s="40" t="s">
        <v>100</v>
      </c>
      <c r="C48" s="31">
        <v>23417</v>
      </c>
      <c r="D48" s="31">
        <v>24999.75</v>
      </c>
      <c r="E48" s="57">
        <f t="shared" si="0"/>
        <v>106.75897851987872</v>
      </c>
      <c r="F48" s="20"/>
    </row>
    <row r="49" spans="1:6" ht="24.75" customHeight="1">
      <c r="A49" s="58" t="s">
        <v>38</v>
      </c>
      <c r="B49" s="39" t="s">
        <v>26</v>
      </c>
      <c r="C49" s="31">
        <v>34119.1</v>
      </c>
      <c r="D49" s="31">
        <v>27961.8</v>
      </c>
      <c r="E49" s="57">
        <f t="shared" si="0"/>
        <v>81.95350991087103</v>
      </c>
      <c r="F49" s="20"/>
    </row>
    <row r="50" spans="1:6" ht="14.25" customHeight="1">
      <c r="A50" s="56" t="s">
        <v>10</v>
      </c>
      <c r="B50" s="23" t="s">
        <v>73</v>
      </c>
      <c r="C50" s="32">
        <v>12700</v>
      </c>
      <c r="D50" s="32">
        <v>13455.45</v>
      </c>
      <c r="E50" s="57">
        <f t="shared" si="0"/>
        <v>105.9484251968504</v>
      </c>
      <c r="F50" s="20"/>
    </row>
    <row r="51" spans="1:6" ht="14.25" customHeight="1">
      <c r="A51" s="56" t="s">
        <v>27</v>
      </c>
      <c r="B51" s="23" t="s">
        <v>74</v>
      </c>
      <c r="C51" s="32">
        <v>18192</v>
      </c>
      <c r="D51" s="32">
        <v>18533.93</v>
      </c>
      <c r="E51" s="57">
        <f t="shared" si="0"/>
        <v>101.87956244503079</v>
      </c>
      <c r="F51" s="20"/>
    </row>
    <row r="52" spans="1:7" ht="15" customHeight="1">
      <c r="A52" s="58"/>
      <c r="B52" s="48" t="s">
        <v>36</v>
      </c>
      <c r="C52" s="32">
        <f>C35+C41+C42+C46+C50+C51</f>
        <v>413939.2</v>
      </c>
      <c r="D52" s="32">
        <f>D35+D41+D42+D46+D50+D51</f>
        <v>431301.047</v>
      </c>
      <c r="E52" s="57">
        <f t="shared" si="0"/>
        <v>104.19429882456168</v>
      </c>
      <c r="F52" s="20"/>
      <c r="G52" s="7"/>
    </row>
    <row r="53" spans="1:6" ht="13.5" customHeight="1">
      <c r="A53" s="56" t="s">
        <v>11</v>
      </c>
      <c r="B53" s="23" t="s">
        <v>58</v>
      </c>
      <c r="C53" s="32">
        <f>C55+C57+C63+C71+C76</f>
        <v>1833821.6</v>
      </c>
      <c r="D53" s="32">
        <f>D55+D57+D63+D71+D76+D77</f>
        <v>1711170.1400000001</v>
      </c>
      <c r="E53" s="57">
        <f t="shared" si="0"/>
        <v>93.3117016398978</v>
      </c>
      <c r="F53" s="20"/>
    </row>
    <row r="54" spans="1:6" ht="22.5" customHeight="1">
      <c r="A54" s="56" t="s">
        <v>128</v>
      </c>
      <c r="B54" s="41" t="s">
        <v>129</v>
      </c>
      <c r="C54" s="32">
        <f>C55+C57+C63+C71</f>
        <v>1833521.6</v>
      </c>
      <c r="D54" s="32">
        <f>D55+D57+D63+D71</f>
        <v>1716598.0000000002</v>
      </c>
      <c r="E54" s="57">
        <f t="shared" si="0"/>
        <v>93.6230039504307</v>
      </c>
      <c r="F54" s="20"/>
    </row>
    <row r="55" spans="1:7" ht="15" customHeight="1">
      <c r="A55" s="58" t="s">
        <v>28</v>
      </c>
      <c r="B55" s="39" t="s">
        <v>32</v>
      </c>
      <c r="C55" s="35">
        <f>C56</f>
        <v>405</v>
      </c>
      <c r="D55" s="35">
        <v>405</v>
      </c>
      <c r="E55" s="57">
        <f t="shared" si="0"/>
        <v>100</v>
      </c>
      <c r="F55" s="20"/>
      <c r="G55" s="7"/>
    </row>
    <row r="56" spans="1:7" ht="0.75" customHeight="1" hidden="1">
      <c r="A56" s="58" t="s">
        <v>104</v>
      </c>
      <c r="B56" s="39" t="s">
        <v>105</v>
      </c>
      <c r="C56" s="35">
        <v>405</v>
      </c>
      <c r="D56" s="35">
        <v>405</v>
      </c>
      <c r="E56" s="57">
        <f t="shared" si="0"/>
        <v>100</v>
      </c>
      <c r="F56" s="20"/>
      <c r="G56" s="7"/>
    </row>
    <row r="57" spans="1:7" ht="24" customHeight="1">
      <c r="A57" s="58" t="s">
        <v>45</v>
      </c>
      <c r="B57" s="39" t="s">
        <v>55</v>
      </c>
      <c r="C57" s="29">
        <v>235417.1</v>
      </c>
      <c r="D57" s="29">
        <f>D58+D59+D60+D61+D62</f>
        <v>133742.92</v>
      </c>
      <c r="E57" s="57">
        <f t="shared" si="0"/>
        <v>56.81104728585987</v>
      </c>
      <c r="F57" s="20"/>
      <c r="G57" s="7"/>
    </row>
    <row r="58" spans="1:7" ht="15" customHeight="1" hidden="1">
      <c r="A58" s="58" t="s">
        <v>117</v>
      </c>
      <c r="B58" s="39" t="s">
        <v>118</v>
      </c>
      <c r="C58" s="29">
        <v>1582</v>
      </c>
      <c r="D58" s="29">
        <v>1581.43</v>
      </c>
      <c r="E58" s="57">
        <f t="shared" si="0"/>
        <v>99.96396965865992</v>
      </c>
      <c r="F58" s="20"/>
      <c r="G58" s="7"/>
    </row>
    <row r="59" spans="1:7" ht="25.5" customHeight="1" hidden="1">
      <c r="A59" s="58" t="s">
        <v>121</v>
      </c>
      <c r="B59" s="39" t="s">
        <v>122</v>
      </c>
      <c r="C59" s="29">
        <v>6347</v>
      </c>
      <c r="D59" s="29">
        <v>6347</v>
      </c>
      <c r="E59" s="57">
        <f t="shared" si="0"/>
        <v>100</v>
      </c>
      <c r="F59" s="20"/>
      <c r="G59" s="7"/>
    </row>
    <row r="60" spans="1:7" ht="15" customHeight="1" hidden="1">
      <c r="A60" s="58" t="s">
        <v>119</v>
      </c>
      <c r="B60" s="39" t="s">
        <v>120</v>
      </c>
      <c r="C60" s="29">
        <v>7729.71</v>
      </c>
      <c r="D60" s="29">
        <v>7729.18</v>
      </c>
      <c r="E60" s="57">
        <f t="shared" si="0"/>
        <v>99.9931433391421</v>
      </c>
      <c r="F60" s="20"/>
      <c r="G60" s="7"/>
    </row>
    <row r="61" spans="1:7" ht="48.75" customHeight="1" hidden="1">
      <c r="A61" s="58" t="s">
        <v>115</v>
      </c>
      <c r="B61" s="39" t="s">
        <v>116</v>
      </c>
      <c r="C61" s="29">
        <v>17334.5</v>
      </c>
      <c r="D61" s="29">
        <v>17334.43</v>
      </c>
      <c r="E61" s="57">
        <f t="shared" si="0"/>
        <v>99.99959618102628</v>
      </c>
      <c r="F61" s="20"/>
      <c r="G61" s="7"/>
    </row>
    <row r="62" spans="1:7" ht="12.75" customHeight="1" hidden="1">
      <c r="A62" s="58" t="s">
        <v>106</v>
      </c>
      <c r="B62" s="39" t="s">
        <v>107</v>
      </c>
      <c r="C62" s="29">
        <v>205544.31</v>
      </c>
      <c r="D62" s="29">
        <v>100750.88</v>
      </c>
      <c r="E62" s="57">
        <f t="shared" si="0"/>
        <v>49.016623228344294</v>
      </c>
      <c r="F62" s="20"/>
      <c r="G62" s="7"/>
    </row>
    <row r="63" spans="1:6" ht="14.25" customHeight="1">
      <c r="A63" s="58" t="s">
        <v>15</v>
      </c>
      <c r="B63" s="39" t="s">
        <v>33</v>
      </c>
      <c r="C63" s="29">
        <f>C64+C65+C66+C67+C68+C69+C70</f>
        <v>1587941</v>
      </c>
      <c r="D63" s="29">
        <f>D64+D65+D66+D67+D68+D69+D70</f>
        <v>1572966.7100000002</v>
      </c>
      <c r="E63" s="57">
        <f t="shared" si="0"/>
        <v>99.0569995988516</v>
      </c>
      <c r="F63" s="20"/>
    </row>
    <row r="64" spans="1:6" ht="0.75" customHeight="1" hidden="1">
      <c r="A64" s="58" t="s">
        <v>78</v>
      </c>
      <c r="B64" s="39" t="s">
        <v>79</v>
      </c>
      <c r="C64" s="29">
        <v>6637</v>
      </c>
      <c r="D64" s="29">
        <v>6637</v>
      </c>
      <c r="E64" s="57">
        <f t="shared" si="0"/>
        <v>100</v>
      </c>
      <c r="F64" s="20"/>
    </row>
    <row r="65" spans="1:6" ht="27" customHeight="1" hidden="1">
      <c r="A65" s="58" t="s">
        <v>80</v>
      </c>
      <c r="B65" s="39" t="s">
        <v>81</v>
      </c>
      <c r="C65" s="29">
        <v>8730</v>
      </c>
      <c r="D65" s="29">
        <v>8730</v>
      </c>
      <c r="E65" s="57">
        <f t="shared" si="0"/>
        <v>100</v>
      </c>
      <c r="F65" s="20"/>
    </row>
    <row r="66" spans="1:6" ht="25.5" customHeight="1" hidden="1">
      <c r="A66" s="58" t="s">
        <v>82</v>
      </c>
      <c r="B66" s="39" t="s">
        <v>83</v>
      </c>
      <c r="C66" s="29">
        <v>63580</v>
      </c>
      <c r="D66" s="29">
        <v>63046.47</v>
      </c>
      <c r="E66" s="57">
        <f t="shared" si="0"/>
        <v>99.16085246932998</v>
      </c>
      <c r="F66" s="20"/>
    </row>
    <row r="67" spans="1:6" ht="27" customHeight="1" hidden="1">
      <c r="A67" s="58" t="s">
        <v>84</v>
      </c>
      <c r="B67" s="39" t="s">
        <v>85</v>
      </c>
      <c r="C67" s="29">
        <v>43772</v>
      </c>
      <c r="D67" s="29">
        <v>42474.47</v>
      </c>
      <c r="E67" s="57">
        <f t="shared" si="0"/>
        <v>97.03570775838436</v>
      </c>
      <c r="F67" s="20"/>
    </row>
    <row r="68" spans="1:6" ht="51" customHeight="1" hidden="1">
      <c r="A68" s="58" t="s">
        <v>108</v>
      </c>
      <c r="B68" s="39" t="s">
        <v>123</v>
      </c>
      <c r="C68" s="29">
        <v>1845</v>
      </c>
      <c r="D68" s="29">
        <v>1844.1</v>
      </c>
      <c r="E68" s="57">
        <f t="shared" si="0"/>
        <v>99.95121951219512</v>
      </c>
      <c r="F68" s="20"/>
    </row>
    <row r="69" spans="1:6" ht="36.75" customHeight="1" hidden="1">
      <c r="A69" s="58" t="s">
        <v>86</v>
      </c>
      <c r="B69" s="39" t="s">
        <v>101</v>
      </c>
      <c r="C69" s="29">
        <v>4806</v>
      </c>
      <c r="D69" s="29">
        <v>4793.31</v>
      </c>
      <c r="E69" s="57">
        <f t="shared" si="0"/>
        <v>99.73595505617978</v>
      </c>
      <c r="F69" s="20"/>
    </row>
    <row r="70" spans="1:6" ht="16.5" customHeight="1" hidden="1">
      <c r="A70" s="58" t="s">
        <v>87</v>
      </c>
      <c r="B70" s="39" t="s">
        <v>88</v>
      </c>
      <c r="C70" s="29">
        <v>1458571</v>
      </c>
      <c r="D70" s="29">
        <v>1445441.36</v>
      </c>
      <c r="E70" s="57">
        <f t="shared" si="0"/>
        <v>99.09982853080173</v>
      </c>
      <c r="F70" s="20"/>
    </row>
    <row r="71" spans="1:7" ht="15.75" customHeight="1">
      <c r="A71" s="58" t="s">
        <v>29</v>
      </c>
      <c r="B71" s="39" t="s">
        <v>39</v>
      </c>
      <c r="C71" s="29">
        <f>C72+C73+C74+C75</f>
        <v>9758.5</v>
      </c>
      <c r="D71" s="29">
        <v>9483.37</v>
      </c>
      <c r="E71" s="57">
        <f t="shared" si="0"/>
        <v>97.18061177435058</v>
      </c>
      <c r="F71" s="20"/>
      <c r="G71" s="7"/>
    </row>
    <row r="72" spans="1:7" ht="0.75" customHeight="1" hidden="1">
      <c r="A72" s="58" t="s">
        <v>109</v>
      </c>
      <c r="B72" s="39" t="s">
        <v>110</v>
      </c>
      <c r="C72" s="29">
        <v>2484</v>
      </c>
      <c r="D72" s="29">
        <v>2484</v>
      </c>
      <c r="E72" s="57">
        <f t="shared" si="0"/>
        <v>100</v>
      </c>
      <c r="F72" s="20"/>
      <c r="G72" s="7"/>
    </row>
    <row r="73" spans="1:7" ht="27.75" customHeight="1" hidden="1">
      <c r="A73" s="58" t="s">
        <v>111</v>
      </c>
      <c r="B73" s="39" t="s">
        <v>112</v>
      </c>
      <c r="C73" s="29">
        <v>68.5</v>
      </c>
      <c r="D73" s="29">
        <v>68.5</v>
      </c>
      <c r="E73" s="57">
        <f t="shared" si="0"/>
        <v>100</v>
      </c>
      <c r="F73" s="20"/>
      <c r="G73" s="7"/>
    </row>
    <row r="74" spans="1:7" ht="36.75" customHeight="1" hidden="1">
      <c r="A74" s="58" t="s">
        <v>133</v>
      </c>
      <c r="B74" s="39" t="s">
        <v>134</v>
      </c>
      <c r="C74" s="29">
        <v>2729</v>
      </c>
      <c r="D74" s="29">
        <v>2454.21</v>
      </c>
      <c r="E74" s="57">
        <f t="shared" si="0"/>
        <v>89.9307438622206</v>
      </c>
      <c r="F74" s="20"/>
      <c r="G74" s="7"/>
    </row>
    <row r="75" spans="1:7" ht="15" customHeight="1" hidden="1">
      <c r="A75" s="58" t="s">
        <v>113</v>
      </c>
      <c r="B75" s="39" t="s">
        <v>114</v>
      </c>
      <c r="C75" s="29">
        <v>4477</v>
      </c>
      <c r="D75" s="29">
        <v>4476.66</v>
      </c>
      <c r="E75" s="57">
        <f t="shared" si="0"/>
        <v>99.99240562876926</v>
      </c>
      <c r="F75" s="20"/>
      <c r="G75" s="7"/>
    </row>
    <row r="76" spans="1:7" ht="15" customHeight="1">
      <c r="A76" s="58" t="s">
        <v>126</v>
      </c>
      <c r="B76" s="39" t="s">
        <v>127</v>
      </c>
      <c r="C76" s="29">
        <v>300</v>
      </c>
      <c r="D76" s="29">
        <v>300</v>
      </c>
      <c r="E76" s="57">
        <f t="shared" si="0"/>
        <v>100</v>
      </c>
      <c r="F76" s="20"/>
      <c r="G76" s="7"/>
    </row>
    <row r="77" spans="1:7" ht="24.75" customHeight="1">
      <c r="A77" s="58" t="s">
        <v>137</v>
      </c>
      <c r="B77" s="39" t="s">
        <v>138</v>
      </c>
      <c r="C77" s="29">
        <v>0</v>
      </c>
      <c r="D77" s="29">
        <v>-5727.86</v>
      </c>
      <c r="E77" s="57"/>
      <c r="F77" s="20"/>
      <c r="G77" s="7"/>
    </row>
    <row r="78" spans="1:7" ht="14.25" customHeight="1">
      <c r="A78" s="56" t="s">
        <v>30</v>
      </c>
      <c r="B78" s="30" t="s">
        <v>35</v>
      </c>
      <c r="C78" s="45">
        <f>C12+C53</f>
        <v>3427727.7</v>
      </c>
      <c r="D78" s="45">
        <f>D12+D53</f>
        <v>3348045.7090000003</v>
      </c>
      <c r="E78" s="57">
        <f>D78/C78*100</f>
        <v>97.67536986674875</v>
      </c>
      <c r="F78" s="20"/>
      <c r="G78" s="6"/>
    </row>
    <row r="79" spans="1:7" ht="26.25" customHeight="1" thickBot="1">
      <c r="A79" s="60"/>
      <c r="B79" s="61" t="s">
        <v>72</v>
      </c>
      <c r="C79" s="62">
        <f>C12-C16</f>
        <v>1412895.0726027396</v>
      </c>
      <c r="D79" s="62">
        <f>D12-D16</f>
        <v>1457091.7853561644</v>
      </c>
      <c r="E79" s="63">
        <f>D79/C79*100</f>
        <v>103.12809589405735</v>
      </c>
      <c r="F79" s="20"/>
      <c r="G79" s="6"/>
    </row>
    <row r="80" spans="2:6" ht="12.75">
      <c r="B80" s="21"/>
      <c r="C80" s="21"/>
      <c r="D80" s="21"/>
      <c r="E80" s="21"/>
      <c r="F80" s="10"/>
    </row>
    <row r="81" ht="12.75" hidden="1">
      <c r="F81" s="10"/>
    </row>
    <row r="82" spans="1:5" ht="12.75">
      <c r="A82" s="65"/>
      <c r="B82" s="65"/>
      <c r="C82" s="65"/>
      <c r="D82" s="65"/>
      <c r="E82" s="65"/>
    </row>
    <row r="83" spans="1:5" ht="12.75">
      <c r="A83" s="65"/>
      <c r="B83" s="65"/>
      <c r="C83" s="65"/>
      <c r="D83" s="65"/>
      <c r="E83" s="65"/>
    </row>
  </sheetData>
  <sheetProtection/>
  <mergeCells count="9">
    <mergeCell ref="B5:E5"/>
    <mergeCell ref="A83:E83"/>
    <mergeCell ref="A82:E82"/>
    <mergeCell ref="B6:E6"/>
    <mergeCell ref="A7:E7"/>
    <mergeCell ref="B1:E1"/>
    <mergeCell ref="B2:E2"/>
    <mergeCell ref="B3:E3"/>
    <mergeCell ref="B4:E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600" verticalDpi="600" orientation="portrait" paperSize="9" scale="86" r:id="rId1"/>
  <rowBreaks count="2" manualBreakCount="2">
    <brk id="41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2016-03-18T06:17:03Z</cp:lastPrinted>
  <dcterms:created xsi:type="dcterms:W3CDTF">2000-03-06T12:32:30Z</dcterms:created>
  <dcterms:modified xsi:type="dcterms:W3CDTF">2016-06-02T14:40:49Z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