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<sst xmlns="http://schemas.openxmlformats.org/spreadsheetml/2006/main" count="845" uniqueCount="451">
  <si>
    <t>Оснащение детского сада на 220 мест по  ул. Ялагина, дом 5</t>
  </si>
  <si>
    <t xml:space="preserve">Наименования </t>
  </si>
  <si>
    <t>ЦСР</t>
  </si>
  <si>
    <t>ВР</t>
  </si>
  <si>
    <t>тыс.рублей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</si>
  <si>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</si>
  <si>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</si>
  <si>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</si>
  <si>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</si>
  <si>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</si>
  <si>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Оказание услуг частными дошкольными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</si>
  <si>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</si>
  <si>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</si>
  <si>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</si>
  <si>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</si>
  <si>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</si>
  <si>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</si>
  <si>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</si>
  <si>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</si>
  <si>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</si>
  <si>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</si>
  <si>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</si>
  <si>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</si>
  <si>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</si>
  <si>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</si>
  <si>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</si>
  <si>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</si>
  <si>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</si>
  <si>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</si>
  <si>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</si>
  <si>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</si>
  <si>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</si>
  <si>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</si>
  <si>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</si>
  <si>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</si>
  <si>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</si>
  <si>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</si>
  <si>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</si>
  <si>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</si>
  <si>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05 0 0000</t>
  </si>
  <si>
    <t>05 1 0000</t>
  </si>
  <si>
    <t>05 1 0063</t>
  </si>
  <si>
    <t>630</t>
  </si>
  <si>
    <t>05 1 0099</t>
  </si>
  <si>
    <t>05 1 1015</t>
  </si>
  <si>
    <t>05 1 6211</t>
  </si>
  <si>
    <t>610</t>
  </si>
  <si>
    <t>620</t>
  </si>
  <si>
    <t>05 1 6212</t>
  </si>
  <si>
    <t>05 1 8011</t>
  </si>
  <si>
    <t>410</t>
  </si>
  <si>
    <t>05 2 0000</t>
  </si>
  <si>
    <t>05 2 0099</t>
  </si>
  <si>
    <t>05 2 1019</t>
  </si>
  <si>
    <t>05 2 6220</t>
  </si>
  <si>
    <t>05 2 6221</t>
  </si>
  <si>
    <t>05 2 6222</t>
  </si>
  <si>
    <t>05 2 6223</t>
  </si>
  <si>
    <t>05 2 6224</t>
  </si>
  <si>
    <t>05 2 6225</t>
  </si>
  <si>
    <t>05 3 0000</t>
  </si>
  <si>
    <t>05 3 0099</t>
  </si>
  <si>
    <t>05 1 1003</t>
  </si>
  <si>
    <t>240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</si>
  <si>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</si>
  <si>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</si>
  <si>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</si>
  <si>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</si>
  <si>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</si>
  <si>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</si>
  <si>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</si>
  <si>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</si>
  <si>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</si>
  <si>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</si>
  <si>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</si>
  <si>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</si>
  <si>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</si>
  <si>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</si>
  <si>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</si>
  <si>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</si>
  <si>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</si>
  <si>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</si>
  <si>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</si>
  <si>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</si>
  <si>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</si>
  <si>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</si>
  <si>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</si>
  <si>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</si>
  <si>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05 0 0580</t>
  </si>
  <si>
    <t>Иные выплаты населению</t>
  </si>
  <si>
    <t>360</t>
  </si>
  <si>
    <t>05 2 0580</t>
  </si>
  <si>
    <t>Публичные нормативные социальные выплаты гражданам</t>
  </si>
  <si>
    <t>310</t>
  </si>
  <si>
    <t>ИТОГО: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</si>
  <si>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</si>
  <si>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</si>
  <si>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</si>
  <si>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</si>
  <si>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</si>
  <si>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</si>
  <si>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04 1 0000</t>
  </si>
  <si>
    <t>04 1 0099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</si>
  <si>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</si>
  <si>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</si>
  <si>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</si>
  <si>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</si>
  <si>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04 2 0000</t>
  </si>
  <si>
    <t>04 2 0099</t>
  </si>
  <si>
    <t>Подпрограмма "Обеспечивающая подпрограмма"</t>
  </si>
  <si>
    <t>Уплата налогов,сборов и иных платежей</t>
  </si>
  <si>
    <t>04 4 0000</t>
  </si>
  <si>
    <t>04 4 0400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</si>
  <si>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</si>
  <si>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</si>
  <si>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</si>
  <si>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</si>
  <si>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</si>
  <si>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Расходы на обеспечение функций органов местного самоуправления</t>
  </si>
  <si>
    <t>11 5 9203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</si>
  <si>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</si>
  <si>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</si>
  <si>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</si>
  <si>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</si>
  <si>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</si>
  <si>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</si>
  <si>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</si>
  <si>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</si>
  <si>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</si>
  <si>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</si>
  <si>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</si>
  <si>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</si>
  <si>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</si>
  <si>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</si>
  <si>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</si>
  <si>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</si>
  <si>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</si>
  <si>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</si>
  <si>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</si>
  <si>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</si>
  <si>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</si>
  <si>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</si>
  <si>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</si>
  <si>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</si>
  <si>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</si>
  <si>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</si>
  <si>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</si>
  <si>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</si>
  <si>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</si>
  <si>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</si>
  <si>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</si>
  <si>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</si>
  <si>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</si>
  <si>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</si>
  <si>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</si>
  <si>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</si>
  <si>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</si>
  <si>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</si>
  <si>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12 0 0000</t>
  </si>
  <si>
    <t>12 1 0000</t>
  </si>
  <si>
    <t>12 1 9002</t>
  </si>
  <si>
    <t>12 2 0000</t>
  </si>
  <si>
    <t>12 2 8005</t>
  </si>
  <si>
    <t>12 3 0000</t>
  </si>
  <si>
    <t>12 3 0400</t>
  </si>
  <si>
    <t xml:space="preserve"> 12 3 9203</t>
  </si>
  <si>
    <t>Содержание и управление дорожным хозяйством</t>
  </si>
  <si>
    <t>Мероприятия по землеустройству и землепользованию</t>
  </si>
  <si>
    <t>12 1 4003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</si>
  <si>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</si>
  <si>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</si>
  <si>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12 3 0005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</si>
  <si>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</si>
  <si>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</si>
  <si>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</si>
  <si>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</si>
  <si>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</si>
  <si>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</si>
  <si>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Мероприятия  в области коммунального хозяйства </t>
  </si>
  <si>
    <t>12 3 0007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</si>
  <si>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</si>
  <si>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13 0 0000</t>
  </si>
  <si>
    <t>14 0 0000</t>
  </si>
  <si>
    <t>Подпрограмма"Содержание муниципального жилищного фонда"</t>
  </si>
  <si>
    <t>14 2 0000</t>
  </si>
  <si>
    <t>14 2 0006</t>
  </si>
  <si>
    <t>Подпрограмма "Благоустройство и содержание территории городского округа"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</si>
  <si>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</si>
  <si>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14 4 0000</t>
  </si>
  <si>
    <t>Обеспечивающая подпрограмма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</si>
  <si>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</si>
  <si>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</si>
  <si>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</si>
  <si>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14 6 0000</t>
  </si>
  <si>
    <t>14 6 0400</t>
  </si>
  <si>
    <t>14 6 0099</t>
  </si>
  <si>
    <t>110</t>
  </si>
  <si>
    <t>830</t>
  </si>
  <si>
    <t>14 6 6142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</si>
  <si>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</si>
  <si>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</si>
  <si>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</si>
  <si>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</si>
  <si>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</si>
  <si>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</si>
  <si>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15 0 0000</t>
  </si>
  <si>
    <t>15 1 0000</t>
  </si>
  <si>
    <t>15 1 1501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</si>
  <si>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</si>
  <si>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</si>
  <si>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</si>
  <si>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</si>
  <si>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15 3 0000</t>
  </si>
  <si>
    <t>15 3 0002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</si>
  <si>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</si>
  <si>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</si>
  <si>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</si>
  <si>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</si>
  <si>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</si>
  <si>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</si>
  <si>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Природоохранные мероприятия</t>
  </si>
  <si>
    <t>14 4 4100</t>
  </si>
  <si>
    <t>Оплата жилищно-коммунальных услуг отдельным категориям граждан</t>
  </si>
  <si>
    <t>14 6 0460</t>
  </si>
  <si>
    <t>14 6 0900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</si>
  <si>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</si>
  <si>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</si>
  <si>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>Мероприятия в области охраны, восстановления и использования  лесов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</si>
  <si>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</si>
  <si>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</si>
  <si>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</si>
  <si>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</si>
  <si>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</si>
  <si>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</si>
  <si>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</si>
  <si>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</si>
  <si>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</si>
  <si>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</si>
  <si>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</si>
  <si>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</si>
  <si>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</si>
  <si>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</si>
  <si>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</si>
  <si>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</si>
  <si>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</si>
  <si>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</si>
  <si>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</si>
  <si>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</si>
  <si>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</si>
  <si>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</si>
  <si>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</si>
  <si>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</si>
  <si>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</si>
  <si>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</si>
  <si>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</si>
  <si>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</si>
  <si>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</si>
  <si>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</si>
  <si>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</si>
  <si>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</si>
  <si>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</si>
  <si>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</si>
  <si>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</si>
  <si>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</si>
  <si>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</si>
  <si>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</si>
  <si>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</si>
  <si>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</si>
  <si>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</si>
  <si>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</si>
  <si>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</si>
  <si>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</si>
  <si>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</si>
  <si>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</si>
  <si>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</si>
  <si>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</si>
  <si>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</si>
  <si>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</si>
  <si>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</si>
  <si>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</si>
  <si>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</si>
  <si>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</si>
  <si>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</si>
  <si>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</si>
  <si>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</si>
  <si>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</si>
  <si>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</si>
  <si>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</si>
  <si>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</si>
  <si>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</si>
  <si>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</si>
  <si>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</si>
  <si>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</si>
  <si>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</si>
  <si>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</si>
  <si>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</si>
  <si>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</si>
  <si>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</si>
  <si>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</si>
  <si>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</si>
  <si>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</si>
  <si>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</si>
  <si>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</si>
  <si>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</si>
  <si>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</si>
  <si>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</si>
  <si>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</si>
  <si>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</si>
  <si>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</si>
  <si>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11 5 6142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</si>
  <si>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</si>
  <si>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 программа городского округа Электросталь  Московской области "Жилище" на 2015-2019 годы</t>
  </si>
  <si>
    <t>13 3 0000</t>
  </si>
  <si>
    <t>Создание безбарьерной среды в учреждениях</t>
  </si>
  <si>
    <t>14 2 1026</t>
  </si>
  <si>
    <t>14 4 1017</t>
  </si>
  <si>
    <t>Софинансирование на приобретение  техники  для коммунальных нужд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</si>
  <si>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</si>
  <si>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</si>
  <si>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</si>
  <si>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</si>
  <si>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Софинансирование на выплату грантов</t>
  </si>
  <si>
    <t>05 2 1030</t>
  </si>
  <si>
    <t>11 1 0004</t>
  </si>
  <si>
    <t>11 1 4011</t>
  </si>
  <si>
    <t>11 2 9202</t>
  </si>
  <si>
    <t>11 8 0000</t>
  </si>
  <si>
    <t>11 8 0580</t>
  </si>
  <si>
    <t>Подпрограмма"Создание условий для оказания медицинской помощи в городском округе Электросталь"</t>
  </si>
  <si>
    <t>11 3 0005</t>
  </si>
  <si>
    <t>Осуществление государственных полномочий</t>
  </si>
  <si>
    <t>12 3 6070</t>
  </si>
  <si>
    <t>05 1 1033</t>
  </si>
  <si>
    <t>14 5 0000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</si>
  <si>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</si>
  <si>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</si>
  <si>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</si>
  <si>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</si>
  <si>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</si>
  <si>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</si>
  <si>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14 4 1032</t>
  </si>
  <si>
    <t>Мероприятия по отлову безнадзорных домашних животных</t>
  </si>
  <si>
    <t>05 1 6233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</si>
  <si>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</si>
  <si>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</si>
  <si>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</si>
  <si>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</si>
  <si>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</si>
  <si>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 xml:space="preserve">12 1 0007 </t>
  </si>
  <si>
    <t>12 3 0006</t>
  </si>
  <si>
    <t xml:space="preserve">Мероприятия  в области жилищного хозяйства 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</si>
  <si>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</si>
  <si>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</si>
  <si>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</si>
  <si>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</si>
  <si>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</si>
  <si>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15 1 1026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</si>
  <si>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</si>
  <si>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</si>
  <si>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</si>
  <si>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</si>
  <si>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</si>
  <si>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</si>
  <si>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</si>
  <si>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</si>
  <si>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</si>
  <si>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</si>
  <si>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</si>
  <si>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</si>
  <si>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</si>
  <si>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</si>
  <si>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</si>
  <si>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</si>
  <si>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</si>
  <si>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</si>
  <si>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</si>
  <si>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</si>
  <si>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</si>
  <si>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13 3 6082</t>
  </si>
  <si>
    <t>14 4 6018</t>
  </si>
  <si>
    <t>Энергоснабжение и повышение энергетической эффективности на территории городского округа</t>
  </si>
  <si>
    <t>05 2 1034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</si>
  <si>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</si>
  <si>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</si>
  <si>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13 4 0000</t>
  </si>
  <si>
    <t>13 4 6050</t>
  </si>
  <si>
    <t>Обеспечение жилыми помещениями граждан, пострадавших от пожара по ул.Горького</t>
  </si>
  <si>
    <t>На комплектование книжных фондов библиотек муниципальных образований</t>
  </si>
  <si>
    <t>01 2 5144</t>
  </si>
  <si>
    <t>04 3 6251</t>
  </si>
  <si>
    <t>04 3 6252</t>
  </si>
  <si>
    <t>Оснащение плоскостных спортивных сооружений</t>
  </si>
  <si>
    <t>Капитальный ремонт плоскостных спортивных сооружений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</si>
  <si>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</si>
  <si>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</si>
  <si>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05 2 5026</t>
  </si>
  <si>
    <t>05 2 5027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</si>
  <si>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</si>
  <si>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Мероприятия государственной программы "Доступная среда"</t>
  </si>
  <si>
    <t>05 2 6231</t>
  </si>
  <si>
    <t>05 2 6241</t>
  </si>
  <si>
    <t>05 2 6242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</si>
  <si>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</si>
  <si>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</si>
  <si>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</si>
  <si>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Обеспечение муниципальных общеобразовательных организаций доступом в сеть Интернет</t>
  </si>
  <si>
    <t>Защита территорий муниципальных образований МО от неблагоприятного воздействия безнадзорных животных</t>
  </si>
  <si>
    <t>Субсидия на ремонт автомобильных дорог общего пользования</t>
  </si>
  <si>
    <t>15 2 6024</t>
  </si>
  <si>
    <t>15 3 6024</t>
  </si>
  <si>
    <t>Субсидия на ремонт дворовых территорий многоквартирных домов, проездов к дворовым территориям многоквартирных домов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</si>
  <si>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</si>
  <si>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</si>
  <si>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>Ремонт объектов благоустройства городского округа</t>
  </si>
  <si>
    <t>04 3 1029</t>
  </si>
  <si>
    <t>Закупка оборудования для объектов благоустройства городского округа</t>
  </si>
  <si>
    <t>04 3 1035</t>
  </si>
  <si>
    <t>Капитальный ремонт ЛДС "Кристалл"</t>
  </si>
  <si>
    <t>04 3 1037</t>
  </si>
  <si>
    <t>Реконструкция, проведенная в нежилых помещениях</t>
  </si>
  <si>
    <t>12 3 8012</t>
  </si>
  <si>
    <t>03 0 6210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</si>
  <si>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</si>
  <si>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</si>
  <si>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13 1 5020</t>
  </si>
  <si>
    <t>13 1 6020</t>
  </si>
  <si>
    <t>Расходы на выполнение работ по устройству детских площадок</t>
  </si>
  <si>
    <t>14 4 1039</t>
  </si>
  <si>
    <t>04 3 1026</t>
  </si>
  <si>
    <t>14 4 6017</t>
  </si>
  <si>
    <t>05 2 6060</t>
  </si>
  <si>
    <t>01 7 1026</t>
  </si>
  <si>
    <t>Подпрограмма "Укрепление материально-технической базы муниципальных учреждений в сфере культуры "</t>
  </si>
  <si>
    <t>01 7 0000</t>
  </si>
  <si>
    <t>03 0 5064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</si>
  <si>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</si>
  <si>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</si>
  <si>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04 3 5027</t>
  </si>
  <si>
    <t>01 7 5027</t>
  </si>
  <si>
    <t xml:space="preserve"> 04 4 0900</t>
  </si>
  <si>
    <t>Создание и развитие сети многофункциональных центров предоставления государственных и муниципальных услуг</t>
  </si>
  <si>
    <t>06 0 5392</t>
  </si>
  <si>
    <t>Установка общедомовых приборов учета коммунальных ресурсов  в многоквартирных домах</t>
  </si>
  <si>
    <t>12 3 1047</t>
  </si>
  <si>
    <t>План на 2015 год</t>
  </si>
  <si>
    <t>Исполнено за 2015 год</t>
  </si>
  <si>
    <t>Мероприятия по завершению капитального ремонта муниципальных образовательных организаций дополнительного образования детей в сфере физической культуры и спорта</t>
  </si>
  <si>
    <t>Расходы бюджета городского округа Электросталь Московской области за 2015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</si>
  <si>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04 3 6209</t>
  </si>
  <si>
    <t>Приложение  № 8</t>
  </si>
  <si>
    <t xml:space="preserve">от 25.05.2016 № 62/11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</si>
</sst>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4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Protection="0">
      <alignment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3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0" borderId="10" xfId="0" applyFont="1" applyFill="1" applyBorder="1" applyAlignment="1">
      <alignment horizontal="justify" vertical="top" wrapText="1"/>
    </xf>
    <xf numFmtId="0" fontId="32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190" fontId="3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2" fillId="0" borderId="10" xfId="53" applyNumberFormat="1" applyFont="1" applyFill="1" applyBorder="1" applyAlignment="1" applyProtection="1">
      <alignment horizontal="left" vertical="top" wrapText="1"/>
      <protection hidden="1" locked="0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left" vertical="top" wrapText="1"/>
      <protection hidden="1" locked="0"/>
    </xf>
    <xf numFmtId="190" fontId="33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3" fillId="0" borderId="10" xfId="0" applyNumberFormat="1" applyFont="1" applyFill="1" applyBorder="1" applyAlignment="1" applyProtection="1">
      <alignment horizontal="center" wrapText="1"/>
      <protection hidden="1" locked="0"/>
    </xf>
    <xf numFmtId="190" fontId="33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32" fillId="0" borderId="10" xfId="0" applyFont="1" applyFill="1" applyBorder="1" applyAlignment="1">
      <alignment horizontal="left" wrapText="1"/>
    </xf>
    <xf numFmtId="0" fontId="33" fillId="0" borderId="10" xfId="0" applyNumberFormat="1" applyFont="1" applyFill="1" applyBorder="1" applyAlignment="1" applyProtection="1">
      <alignment horizontal="left" wrapText="1"/>
      <protection hidden="1" locked="0"/>
    </xf>
    <xf numFmtId="0" fontId="32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 applyProtection="1">
      <alignment horizontal="center" wrapText="1"/>
      <protection hidden="1" locked="0"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189" fontId="33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2" fillId="0" borderId="10" xfId="0" applyFont="1" applyFill="1" applyBorder="1" applyAlignment="1">
      <alignment/>
    </xf>
    <xf numFmtId="190" fontId="33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32" fillId="0" borderId="10" xfId="0" applyFont="1" applyFill="1" applyBorder="1" applyAlignment="1">
      <alignment horizontal="justify"/>
    </xf>
    <xf numFmtId="0" fontId="32" fillId="0" borderId="10" xfId="0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 applyProtection="1">
      <alignment horizontal="center" wrapText="1"/>
      <protection hidden="1" locked="0"/>
    </xf>
    <xf numFmtId="0" fontId="35" fillId="0" borderId="10" xfId="0" applyFont="1" applyFill="1" applyBorder="1" applyAlignment="1">
      <alignment horizontal="justify" vertical="top" wrapText="1"/>
    </xf>
    <xf numFmtId="4" fontId="33" fillId="0" borderId="10" xfId="0" applyNumberFormat="1" applyFont="1" applyFill="1" applyBorder="1" applyAlignment="1">
      <alignment vertical="center"/>
    </xf>
    <xf numFmtId="190" fontId="33" fillId="0" borderId="10" xfId="0" applyNumberFormat="1" applyFont="1" applyFill="1" applyBorder="1" applyAlignment="1">
      <alignment vertical="center"/>
    </xf>
    <xf numFmtId="190" fontId="33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190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 wrapText="1"/>
    </xf>
    <xf numFmtId="49" fontId="3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31" fillId="0" borderId="0" xfId="0" applyNumberFormat="1" applyFont="1" applyFill="1" applyAlignment="1">
      <alignment horizontal="left" vertical="top"/>
    </xf>
    <xf numFmtId="0" fontId="31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5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5.28125" style="0" customWidth="1"/>
    <col min="4" max="4" width="11.7109375" style="0" customWidth="1"/>
    <col min="5" max="5" width="12.57421875" style="0" customWidth="1"/>
    <col min="6" max="6" width="21.8515625" style="62" customWidth="1"/>
    <col min="7" max="7" width="15.28125" style="0" customWidth="1"/>
  </cols>
  <sheetData>
    <row r="1" spans="2:5" ht="12.75">
      <c r="B1" s="71" t="s">
        <v>449</v>
      </c>
      <c r="C1" s="73"/>
      <c r="D1" s="73"/>
      <c r="E1" s="74"/>
    </row>
    <row r="2" spans="2:5" ht="12.75">
      <c r="B2" s="72" t="s">
        <v>5</v>
      </c>
      <c r="C2" s="75"/>
      <c r="D2" s="75"/>
      <c r="E2" s="76"/>
    </row>
    <row r="3" spans="2:5" ht="12.75">
      <c r="B3" s="72" t="s">
        <v>6</v>
      </c>
      <c r="C3" s="75"/>
      <c r="D3" s="75"/>
      <c r="E3" s="74"/>
    </row>
    <row r="4" spans="2:5" ht="12.75">
      <c r="B4" s="72" t="s">
        <v>7</v>
      </c>
      <c r="C4" s="75"/>
      <c r="D4" s="75"/>
      <c r="E4" s="74"/>
    </row>
    <row r="5" spans="1:5" ht="12.75">
      <c r="A5" s="1"/>
      <c r="B5" s="72" t="s">
        <v>450</v>
      </c>
      <c r="C5" s="75"/>
      <c r="D5" s="75"/>
      <c r="E5" s="77"/>
    </row>
    <row r="6" spans="1:5" ht="15.75">
      <c r="A6" s="4"/>
      <c r="B6" s="2"/>
      <c r="C6" s="3"/>
      <c r="D6" s="3"/>
      <c r="E6" s="3"/>
    </row>
    <row r="7" spans="1:5" ht="75.75" customHeight="1">
      <c r="A7" s="70" t="s">
        <v>447</v>
      </c>
      <c r="B7" s="70"/>
      <c r="C7" s="70"/>
      <c r="D7" s="70"/>
      <c r="E7" s="70"/>
    </row>
    <row r="8" spans="1:5" ht="13.5">
      <c r="A8" s="5"/>
      <c r="B8" s="6"/>
      <c r="C8" s="7"/>
      <c r="D8" s="7"/>
      <c r="E8" s="11" t="s">
        <v>4</v>
      </c>
    </row>
    <row r="9" spans="1:7" ht="51" customHeight="1">
      <c r="A9" s="8" t="s">
        <v>1</v>
      </c>
      <c r="B9" s="9" t="s">
        <v>2</v>
      </c>
      <c r="C9" s="9" t="s">
        <v>3</v>
      </c>
      <c r="D9" s="9" t="s">
        <v>444</v>
      </c>
      <c r="E9" s="10" t="s">
        <v>445</v>
      </c>
      <c r="G9" s="63"/>
    </row>
    <row r="10" spans="1:7" ht="38.25">
      <c r="A10" s="21" t="s">
        <v>120</v>
      </c>
      <c r="B10" s="22" t="s">
        <v>127</v>
      </c>
      <c r="C10" s="23"/>
      <c r="D10" s="24">
        <f>D11+D14+D19+D23+D26+D32+D37</f>
        <v>158026.90000000002</v>
      </c>
      <c r="E10" s="24">
        <f>E11+E14+E19+E23+E26+E32+E37</f>
        <v>157601.40000000002</v>
      </c>
      <c r="G10" s="63"/>
    </row>
    <row r="11" spans="1:7" ht="12.75" customHeight="1">
      <c r="A11" s="16" t="s">
        <v>121</v>
      </c>
      <c r="B11" s="35" t="s">
        <v>128</v>
      </c>
      <c r="C11" s="35"/>
      <c r="D11" s="36">
        <f>D12</f>
        <v>11890.1</v>
      </c>
      <c r="E11" s="36">
        <f>E12</f>
        <v>11890.1</v>
      </c>
      <c r="G11" s="63"/>
    </row>
    <row r="12" spans="1:7" ht="12.75">
      <c r="A12" s="16" t="s">
        <v>12</v>
      </c>
      <c r="B12" s="35" t="s">
        <v>129</v>
      </c>
      <c r="C12" s="35"/>
      <c r="D12" s="36">
        <f>D13</f>
        <v>11890.1</v>
      </c>
      <c r="E12" s="36">
        <f>E13</f>
        <v>11890.1</v>
      </c>
      <c r="G12" s="63"/>
    </row>
    <row r="13" spans="1:7" ht="12.75">
      <c r="A13" s="16" t="s">
        <v>13</v>
      </c>
      <c r="B13" s="13"/>
      <c r="C13" s="13">
        <v>610</v>
      </c>
      <c r="D13" s="36">
        <v>11890.1</v>
      </c>
      <c r="E13" s="36">
        <v>11890.1</v>
      </c>
      <c r="G13" s="63"/>
    </row>
    <row r="14" spans="1:7" ht="22.5">
      <c r="A14" s="16" t="s">
        <v>122</v>
      </c>
      <c r="B14" s="35" t="s">
        <v>130</v>
      </c>
      <c r="C14" s="14"/>
      <c r="D14" s="36">
        <f>D15+D17</f>
        <v>37246.8</v>
      </c>
      <c r="E14" s="36">
        <f>E15+E17</f>
        <v>37246.8</v>
      </c>
      <c r="G14" s="63"/>
    </row>
    <row r="15" spans="1:7" ht="12.75">
      <c r="A15" s="16" t="s">
        <v>12</v>
      </c>
      <c r="B15" s="35" t="s">
        <v>131</v>
      </c>
      <c r="C15" s="14"/>
      <c r="D15" s="36">
        <f>D16</f>
        <v>37178.3</v>
      </c>
      <c r="E15" s="36">
        <f>E16</f>
        <v>37178.3</v>
      </c>
      <c r="G15" s="63"/>
    </row>
    <row r="16" spans="1:7" ht="12.75">
      <c r="A16" s="16" t="s">
        <v>13</v>
      </c>
      <c r="B16" s="13"/>
      <c r="C16" s="13">
        <v>610</v>
      </c>
      <c r="D16" s="36">
        <v>37178.3</v>
      </c>
      <c r="E16" s="36">
        <v>37178.3</v>
      </c>
      <c r="G16" s="63"/>
    </row>
    <row r="17" spans="1:7" ht="12.75">
      <c r="A17" s="15" t="s">
        <v>387</v>
      </c>
      <c r="B17" s="35" t="s">
        <v>388</v>
      </c>
      <c r="C17" s="13"/>
      <c r="D17" s="36">
        <f>D18</f>
        <v>68.5</v>
      </c>
      <c r="E17" s="36">
        <f>E18</f>
        <v>68.5</v>
      </c>
      <c r="G17" s="63"/>
    </row>
    <row r="18" spans="1:7" ht="12.75">
      <c r="A18" s="15" t="s">
        <v>13</v>
      </c>
      <c r="B18" s="13"/>
      <c r="C18" s="13">
        <v>610</v>
      </c>
      <c r="D18" s="36">
        <v>68.5</v>
      </c>
      <c r="E18" s="36">
        <v>68.5</v>
      </c>
      <c r="G18" s="63"/>
    </row>
    <row r="19" spans="1:7" ht="22.5">
      <c r="A19" s="16" t="s">
        <v>138</v>
      </c>
      <c r="B19" s="35" t="s">
        <v>139</v>
      </c>
      <c r="C19" s="35"/>
      <c r="D19" s="36">
        <f>D20</f>
        <v>65320.4</v>
      </c>
      <c r="E19" s="36">
        <f>E20</f>
        <v>64989.2</v>
      </c>
      <c r="G19" s="63"/>
    </row>
    <row r="20" spans="1:7" ht="12.75">
      <c r="A20" s="16" t="s">
        <v>12</v>
      </c>
      <c r="B20" s="35" t="s">
        <v>140</v>
      </c>
      <c r="C20" s="35"/>
      <c r="D20" s="36">
        <f>D21+D22</f>
        <v>65320.4</v>
      </c>
      <c r="E20" s="36">
        <f>E21+E22</f>
        <v>64989.2</v>
      </c>
      <c r="G20" s="63"/>
    </row>
    <row r="21" spans="1:7" ht="12.75">
      <c r="A21" s="16" t="s">
        <v>13</v>
      </c>
      <c r="B21" s="13"/>
      <c r="C21" s="13">
        <v>610</v>
      </c>
      <c r="D21" s="36">
        <v>42347.4</v>
      </c>
      <c r="E21" s="36">
        <v>42016.2</v>
      </c>
      <c r="G21" s="63"/>
    </row>
    <row r="22" spans="1:7" ht="12.75">
      <c r="A22" s="16" t="s">
        <v>14</v>
      </c>
      <c r="B22" s="13"/>
      <c r="C22" s="13">
        <v>620</v>
      </c>
      <c r="D22" s="36">
        <v>22973</v>
      </c>
      <c r="E22" s="36">
        <v>22973</v>
      </c>
      <c r="G22" s="63"/>
    </row>
    <row r="23" spans="1:7" ht="16.5" customHeight="1">
      <c r="A23" s="16" t="s">
        <v>123</v>
      </c>
      <c r="B23" s="35" t="s">
        <v>132</v>
      </c>
      <c r="C23" s="14"/>
      <c r="D23" s="36">
        <f>D24</f>
        <v>25370.8</v>
      </c>
      <c r="E23" s="36">
        <f>E24</f>
        <v>25370.8</v>
      </c>
      <c r="G23" s="63"/>
    </row>
    <row r="24" spans="1:7" ht="12.75">
      <c r="A24" s="16" t="s">
        <v>12</v>
      </c>
      <c r="B24" s="35" t="s">
        <v>133</v>
      </c>
      <c r="C24" s="14"/>
      <c r="D24" s="36">
        <f>D25</f>
        <v>25370.8</v>
      </c>
      <c r="E24" s="36">
        <f>E25</f>
        <v>25370.8</v>
      </c>
      <c r="G24" s="63"/>
    </row>
    <row r="25" spans="1:7" ht="12.75">
      <c r="A25" s="16" t="s">
        <v>13</v>
      </c>
      <c r="B25" s="13"/>
      <c r="C25" s="13">
        <v>610</v>
      </c>
      <c r="D25" s="36">
        <v>25370.8</v>
      </c>
      <c r="E25" s="36">
        <v>25370.8</v>
      </c>
      <c r="G25" s="63"/>
    </row>
    <row r="26" spans="1:7" ht="12.75">
      <c r="A26" s="16" t="s">
        <v>124</v>
      </c>
      <c r="B26" s="35" t="s">
        <v>134</v>
      </c>
      <c r="C26" s="35"/>
      <c r="D26" s="36">
        <f>D27</f>
        <v>5596.1</v>
      </c>
      <c r="E26" s="36">
        <f>E27</f>
        <v>5596.1</v>
      </c>
      <c r="G26" s="63"/>
    </row>
    <row r="27" spans="1:7" ht="22.5">
      <c r="A27" s="16" t="s">
        <v>125</v>
      </c>
      <c r="B27" s="35" t="s">
        <v>135</v>
      </c>
      <c r="C27" s="35"/>
      <c r="D27" s="36">
        <f>D28+D29+D30+D31</f>
        <v>5596.1</v>
      </c>
      <c r="E27" s="36">
        <f>E28+E29+E30+E31</f>
        <v>5596.1</v>
      </c>
      <c r="G27" s="63"/>
    </row>
    <row r="28" spans="1:7" ht="22.5">
      <c r="A28" s="16" t="s">
        <v>29</v>
      </c>
      <c r="B28" s="35"/>
      <c r="C28" s="35" t="s">
        <v>63</v>
      </c>
      <c r="D28" s="36">
        <v>825</v>
      </c>
      <c r="E28" s="36">
        <v>825</v>
      </c>
      <c r="G28" s="63"/>
    </row>
    <row r="29" spans="1:7" ht="12.75">
      <c r="A29" s="16" t="s">
        <v>34</v>
      </c>
      <c r="B29" s="14"/>
      <c r="C29" s="14" t="s">
        <v>104</v>
      </c>
      <c r="D29" s="36">
        <v>225</v>
      </c>
      <c r="E29" s="36">
        <v>225</v>
      </c>
      <c r="G29" s="63"/>
    </row>
    <row r="30" spans="1:7" ht="12.75">
      <c r="A30" s="16" t="s">
        <v>13</v>
      </c>
      <c r="B30" s="13"/>
      <c r="C30" s="13">
        <v>610</v>
      </c>
      <c r="D30" s="36">
        <v>4369.3</v>
      </c>
      <c r="E30" s="36">
        <v>4369.3</v>
      </c>
      <c r="G30" s="63"/>
    </row>
    <row r="31" spans="1:7" ht="12.75">
      <c r="A31" s="16" t="s">
        <v>14</v>
      </c>
      <c r="B31" s="13"/>
      <c r="C31" s="13">
        <v>620</v>
      </c>
      <c r="D31" s="36">
        <v>176.8</v>
      </c>
      <c r="E31" s="36">
        <v>176.8</v>
      </c>
      <c r="G31" s="63"/>
    </row>
    <row r="32" spans="1:7" ht="12.75">
      <c r="A32" s="16" t="s">
        <v>126</v>
      </c>
      <c r="B32" s="35" t="s">
        <v>136</v>
      </c>
      <c r="C32" s="14"/>
      <c r="D32" s="36">
        <f>D33</f>
        <v>10490.5</v>
      </c>
      <c r="E32" s="36">
        <f>E33</f>
        <v>10396.2</v>
      </c>
      <c r="G32" s="63"/>
    </row>
    <row r="33" spans="1:7" ht="12.75">
      <c r="A33" s="16" t="s">
        <v>36</v>
      </c>
      <c r="B33" s="35" t="s">
        <v>137</v>
      </c>
      <c r="C33" s="14"/>
      <c r="D33" s="36">
        <f>D34+D35+D36</f>
        <v>10490.5</v>
      </c>
      <c r="E33" s="36">
        <f>E34+E35+E36</f>
        <v>10396.2</v>
      </c>
      <c r="G33" s="63"/>
    </row>
    <row r="34" spans="1:7" ht="12.75">
      <c r="A34" s="16" t="s">
        <v>37</v>
      </c>
      <c r="B34" s="14"/>
      <c r="C34" s="13">
        <v>120</v>
      </c>
      <c r="D34" s="36">
        <v>10146.3</v>
      </c>
      <c r="E34" s="36">
        <v>10052.6</v>
      </c>
      <c r="G34" s="63"/>
    </row>
    <row r="35" spans="1:7" ht="22.5">
      <c r="A35" s="16" t="s">
        <v>29</v>
      </c>
      <c r="B35" s="14"/>
      <c r="C35" s="13">
        <v>240</v>
      </c>
      <c r="D35" s="36">
        <v>342.7</v>
      </c>
      <c r="E35" s="36">
        <v>342.2</v>
      </c>
      <c r="G35" s="63"/>
    </row>
    <row r="36" spans="1:7" ht="12.75">
      <c r="A36" s="16" t="s">
        <v>38</v>
      </c>
      <c r="B36" s="14"/>
      <c r="C36" s="13">
        <v>850</v>
      </c>
      <c r="D36" s="36">
        <v>1.5</v>
      </c>
      <c r="E36" s="36">
        <v>1.4</v>
      </c>
      <c r="G36" s="63"/>
    </row>
    <row r="37" spans="1:7" ht="22.5">
      <c r="A37" s="16" t="s">
        <v>432</v>
      </c>
      <c r="B37" s="14" t="s">
        <v>433</v>
      </c>
      <c r="C37" s="13"/>
      <c r="D37" s="36">
        <f>D38+D40</f>
        <v>2112.2</v>
      </c>
      <c r="E37" s="36">
        <f>E38+E40</f>
        <v>2112.2</v>
      </c>
      <c r="G37" s="63"/>
    </row>
    <row r="38" spans="1:7" ht="12.75" customHeight="1">
      <c r="A38" s="37" t="s">
        <v>313</v>
      </c>
      <c r="B38" s="14" t="s">
        <v>431</v>
      </c>
      <c r="C38" s="13"/>
      <c r="D38" s="36">
        <f>D39</f>
        <v>634</v>
      </c>
      <c r="E38" s="36">
        <f>E39</f>
        <v>634</v>
      </c>
      <c r="G38" s="63"/>
    </row>
    <row r="39" spans="1:7" ht="12.75">
      <c r="A39" s="16" t="s">
        <v>13</v>
      </c>
      <c r="B39" s="14"/>
      <c r="C39" s="13">
        <v>610</v>
      </c>
      <c r="D39" s="36">
        <v>634</v>
      </c>
      <c r="E39" s="36">
        <v>634</v>
      </c>
      <c r="G39" s="63"/>
    </row>
    <row r="40" spans="1:7" ht="12.75">
      <c r="A40" s="15" t="s">
        <v>398</v>
      </c>
      <c r="B40" s="35" t="s">
        <v>438</v>
      </c>
      <c r="C40" s="13"/>
      <c r="D40" s="36">
        <f>D41</f>
        <v>1478.2</v>
      </c>
      <c r="E40" s="36">
        <f>E41</f>
        <v>1478.2</v>
      </c>
      <c r="G40" s="63"/>
    </row>
    <row r="41" spans="1:7" ht="12.75">
      <c r="A41" s="15" t="s">
        <v>13</v>
      </c>
      <c r="B41" s="35"/>
      <c r="C41" s="13">
        <v>610</v>
      </c>
      <c r="D41" s="36">
        <v>1478.2</v>
      </c>
      <c r="E41" s="36">
        <v>1478.2</v>
      </c>
      <c r="G41" s="63"/>
    </row>
    <row r="42" spans="1:7" ht="25.5">
      <c r="A42" s="21" t="s">
        <v>141</v>
      </c>
      <c r="B42" s="25" t="s">
        <v>147</v>
      </c>
      <c r="C42" s="26"/>
      <c r="D42" s="27">
        <f>D43+D46+D49</f>
        <v>17116.3</v>
      </c>
      <c r="E42" s="27">
        <f>E43+E46+E49</f>
        <v>17116.3</v>
      </c>
      <c r="G42" s="63"/>
    </row>
    <row r="43" spans="1:7" ht="12.75">
      <c r="A43" s="16" t="s">
        <v>142</v>
      </c>
      <c r="B43" s="35" t="s">
        <v>148</v>
      </c>
      <c r="C43" s="14"/>
      <c r="D43" s="36">
        <f>D44</f>
        <v>1686.2</v>
      </c>
      <c r="E43" s="36">
        <f>E44</f>
        <v>1686.2</v>
      </c>
      <c r="G43" s="63"/>
    </row>
    <row r="44" spans="1:7" ht="12.75">
      <c r="A44" s="16" t="s">
        <v>143</v>
      </c>
      <c r="B44" s="35" t="s">
        <v>149</v>
      </c>
      <c r="C44" s="14"/>
      <c r="D44" s="36">
        <f>D45</f>
        <v>1686.2</v>
      </c>
      <c r="E44" s="36">
        <f>E45</f>
        <v>1686.2</v>
      </c>
      <c r="G44" s="63"/>
    </row>
    <row r="45" spans="1:7" ht="12.75">
      <c r="A45" s="16" t="s">
        <v>13</v>
      </c>
      <c r="B45" s="13"/>
      <c r="C45" s="13">
        <v>610</v>
      </c>
      <c r="D45" s="36">
        <v>1686.2</v>
      </c>
      <c r="E45" s="36">
        <v>1686.2</v>
      </c>
      <c r="G45" s="63"/>
    </row>
    <row r="46" spans="1:7" ht="22.5">
      <c r="A46" s="16" t="s">
        <v>144</v>
      </c>
      <c r="B46" s="35" t="s">
        <v>150</v>
      </c>
      <c r="C46" s="14"/>
      <c r="D46" s="36">
        <f>D47</f>
        <v>2570.1</v>
      </c>
      <c r="E46" s="36">
        <f>E47</f>
        <v>2570.1</v>
      </c>
      <c r="G46" s="63"/>
    </row>
    <row r="47" spans="1:7" ht="22.5">
      <c r="A47" s="16" t="s">
        <v>145</v>
      </c>
      <c r="B47" s="35" t="s">
        <v>151</v>
      </c>
      <c r="C47" s="14"/>
      <c r="D47" s="36">
        <f>D48</f>
        <v>2570.1</v>
      </c>
      <c r="E47" s="36">
        <f>E48</f>
        <v>2570.1</v>
      </c>
      <c r="G47" s="63"/>
    </row>
    <row r="48" spans="1:7" ht="12.75">
      <c r="A48" s="16" t="s">
        <v>13</v>
      </c>
      <c r="B48" s="13"/>
      <c r="C48" s="13">
        <v>610</v>
      </c>
      <c r="D48" s="36">
        <v>2570.1</v>
      </c>
      <c r="E48" s="36">
        <v>2570.1</v>
      </c>
      <c r="G48" s="63"/>
    </row>
    <row r="49" spans="1:7" ht="22.5">
      <c r="A49" s="16" t="s">
        <v>146</v>
      </c>
      <c r="B49" s="35" t="s">
        <v>152</v>
      </c>
      <c r="C49" s="14"/>
      <c r="D49" s="36">
        <f>D50</f>
        <v>12860</v>
      </c>
      <c r="E49" s="36">
        <f>E50</f>
        <v>12860</v>
      </c>
      <c r="G49" s="63"/>
    </row>
    <row r="50" spans="1:7" ht="12.75">
      <c r="A50" s="16" t="s">
        <v>12</v>
      </c>
      <c r="B50" s="35" t="s">
        <v>153</v>
      </c>
      <c r="C50" s="35"/>
      <c r="D50" s="36">
        <f>D51</f>
        <v>12860</v>
      </c>
      <c r="E50" s="36">
        <f>E51</f>
        <v>12860</v>
      </c>
      <c r="G50" s="63"/>
    </row>
    <row r="51" spans="1:7" ht="12.75">
      <c r="A51" s="16" t="s">
        <v>13</v>
      </c>
      <c r="B51" s="13"/>
      <c r="C51" s="13">
        <v>610</v>
      </c>
      <c r="D51" s="36">
        <v>12860</v>
      </c>
      <c r="E51" s="36">
        <v>12860</v>
      </c>
      <c r="G51" s="63"/>
    </row>
    <row r="52" spans="1:7" ht="38.25">
      <c r="A52" s="21" t="s">
        <v>285</v>
      </c>
      <c r="B52" s="25" t="s">
        <v>288</v>
      </c>
      <c r="C52" s="26"/>
      <c r="D52" s="27">
        <f>D53+D55+D57</f>
        <v>7347</v>
      </c>
      <c r="E52" s="27">
        <f>E53+E55+E57</f>
        <v>7347</v>
      </c>
      <c r="G52" s="63"/>
    </row>
    <row r="53" spans="1:7" ht="22.5">
      <c r="A53" s="16" t="s">
        <v>286</v>
      </c>
      <c r="B53" s="14" t="s">
        <v>289</v>
      </c>
      <c r="C53" s="13"/>
      <c r="D53" s="36">
        <f>D54</f>
        <v>1000</v>
      </c>
      <c r="E53" s="36">
        <f>E54</f>
        <v>1000</v>
      </c>
      <c r="G53" s="63"/>
    </row>
    <row r="54" spans="1:7" ht="22.5">
      <c r="A54" s="16" t="s">
        <v>287</v>
      </c>
      <c r="B54" s="13"/>
      <c r="C54" s="14" t="s">
        <v>290</v>
      </c>
      <c r="D54" s="36">
        <v>1000</v>
      </c>
      <c r="E54" s="36">
        <v>1000</v>
      </c>
      <c r="G54" s="63"/>
    </row>
    <row r="55" spans="1:7" ht="69" customHeight="1">
      <c r="A55" s="16" t="s">
        <v>435</v>
      </c>
      <c r="B55" s="13" t="s">
        <v>434</v>
      </c>
      <c r="C55" s="14"/>
      <c r="D55" s="36">
        <f>D56</f>
        <v>5078</v>
      </c>
      <c r="E55" s="36">
        <f>E56</f>
        <v>5078</v>
      </c>
      <c r="G55" s="63"/>
    </row>
    <row r="56" spans="1:7" ht="23.25" customHeight="1">
      <c r="A56" s="16" t="s">
        <v>287</v>
      </c>
      <c r="B56" s="13"/>
      <c r="C56" s="14" t="s">
        <v>290</v>
      </c>
      <c r="D56" s="36">
        <v>5078</v>
      </c>
      <c r="E56" s="36">
        <v>5078</v>
      </c>
      <c r="G56" s="63"/>
    </row>
    <row r="57" spans="1:7" ht="57.75" customHeight="1">
      <c r="A57" s="16" t="s">
        <v>436</v>
      </c>
      <c r="B57" s="14" t="s">
        <v>421</v>
      </c>
      <c r="C57" s="13"/>
      <c r="D57" s="36">
        <f>D58</f>
        <v>1269</v>
      </c>
      <c r="E57" s="36">
        <f>E58</f>
        <v>1269</v>
      </c>
      <c r="G57" s="63"/>
    </row>
    <row r="58" spans="1:7" ht="27.75" customHeight="1">
      <c r="A58" s="16" t="s">
        <v>287</v>
      </c>
      <c r="B58" s="13"/>
      <c r="C58" s="14" t="s">
        <v>290</v>
      </c>
      <c r="D58" s="36">
        <v>1269</v>
      </c>
      <c r="E58" s="36">
        <v>1269</v>
      </c>
      <c r="G58" s="63"/>
    </row>
    <row r="59" spans="1:7" ht="38.25">
      <c r="A59" s="21" t="s">
        <v>95</v>
      </c>
      <c r="B59" s="25" t="s">
        <v>96</v>
      </c>
      <c r="C59" s="26"/>
      <c r="D59" s="27">
        <f>D60+D67+D70+D91</f>
        <v>259810.1</v>
      </c>
      <c r="E59" s="27">
        <f>E60+E67+E70+E91</f>
        <v>196676.60000000003</v>
      </c>
      <c r="G59" s="63"/>
    </row>
    <row r="60" spans="1:7" ht="12.75">
      <c r="A60" s="16" t="s">
        <v>97</v>
      </c>
      <c r="B60" s="14" t="s">
        <v>101</v>
      </c>
      <c r="C60" s="14"/>
      <c r="D60" s="36">
        <f>D61+D64</f>
        <v>32837.1</v>
      </c>
      <c r="E60" s="36">
        <f>E61+E64</f>
        <v>32836.700000000004</v>
      </c>
      <c r="G60" s="63"/>
    </row>
    <row r="61" spans="1:7" ht="12.75">
      <c r="A61" s="16" t="s">
        <v>12</v>
      </c>
      <c r="B61" s="14" t="s">
        <v>102</v>
      </c>
      <c r="C61" s="14"/>
      <c r="D61" s="36">
        <f>D62+D63</f>
        <v>30502.9</v>
      </c>
      <c r="E61" s="36">
        <f>E62+E63</f>
        <v>30502.9</v>
      </c>
      <c r="G61" s="63"/>
    </row>
    <row r="62" spans="1:7" ht="12.75">
      <c r="A62" s="16" t="s">
        <v>13</v>
      </c>
      <c r="B62" s="14"/>
      <c r="C62" s="14" t="s">
        <v>46</v>
      </c>
      <c r="D62" s="36">
        <v>4790</v>
      </c>
      <c r="E62" s="36">
        <v>4790</v>
      </c>
      <c r="G62" s="63"/>
    </row>
    <row r="63" spans="1:7" ht="12.75">
      <c r="A63" s="16" t="s">
        <v>98</v>
      </c>
      <c r="B63" s="14"/>
      <c r="C63" s="14" t="s">
        <v>47</v>
      </c>
      <c r="D63" s="36">
        <v>25712.9</v>
      </c>
      <c r="E63" s="36">
        <v>25712.9</v>
      </c>
      <c r="G63" s="63"/>
    </row>
    <row r="64" spans="1:7" ht="12.75">
      <c r="A64" s="16" t="s">
        <v>99</v>
      </c>
      <c r="B64" s="14" t="s">
        <v>103</v>
      </c>
      <c r="C64" s="14"/>
      <c r="D64" s="36">
        <f>D65+D66</f>
        <v>2334.2</v>
      </c>
      <c r="E64" s="36">
        <f>E65+E66</f>
        <v>2333.8</v>
      </c>
      <c r="G64" s="63"/>
    </row>
    <row r="65" spans="1:7" ht="22.5">
      <c r="A65" s="16" t="s">
        <v>100</v>
      </c>
      <c r="B65" s="14"/>
      <c r="C65" s="14" t="s">
        <v>63</v>
      </c>
      <c r="D65" s="36">
        <v>1984.2</v>
      </c>
      <c r="E65" s="36">
        <v>1983.8</v>
      </c>
      <c r="G65" s="63"/>
    </row>
    <row r="66" spans="1:7" ht="12.75">
      <c r="A66" s="16" t="s">
        <v>34</v>
      </c>
      <c r="B66" s="14"/>
      <c r="C66" s="14" t="s">
        <v>104</v>
      </c>
      <c r="D66" s="36">
        <v>350</v>
      </c>
      <c r="E66" s="36">
        <v>350</v>
      </c>
      <c r="G66" s="63"/>
    </row>
    <row r="67" spans="1:7" ht="22.5">
      <c r="A67" s="16" t="s">
        <v>105</v>
      </c>
      <c r="B67" s="14" t="s">
        <v>107</v>
      </c>
      <c r="C67" s="14"/>
      <c r="D67" s="36">
        <f>D68</f>
        <v>147676.3</v>
      </c>
      <c r="E67" s="36">
        <f>E68</f>
        <v>146729.6</v>
      </c>
      <c r="G67" s="63"/>
    </row>
    <row r="68" spans="1:7" ht="15.75" customHeight="1">
      <c r="A68" s="16" t="s">
        <v>12</v>
      </c>
      <c r="B68" s="14" t="s">
        <v>108</v>
      </c>
      <c r="C68" s="14"/>
      <c r="D68" s="36">
        <f>D69</f>
        <v>147676.3</v>
      </c>
      <c r="E68" s="36">
        <f>E69</f>
        <v>146729.6</v>
      </c>
      <c r="G68" s="63"/>
    </row>
    <row r="69" spans="1:7" ht="15.75" customHeight="1">
      <c r="A69" s="16" t="s">
        <v>106</v>
      </c>
      <c r="B69" s="14"/>
      <c r="C69" s="14" t="s">
        <v>46</v>
      </c>
      <c r="D69" s="36">
        <v>147676.3</v>
      </c>
      <c r="E69" s="36">
        <v>146729.6</v>
      </c>
      <c r="G69" s="63"/>
    </row>
    <row r="70" spans="1:7" ht="15.75" customHeight="1">
      <c r="A70" s="16" t="s">
        <v>336</v>
      </c>
      <c r="B70" s="14" t="s">
        <v>338</v>
      </c>
      <c r="C70" s="14"/>
      <c r="D70" s="36">
        <f>D71+D89+D85+D87+D74+D76+D78+D80+D83</f>
        <v>68886</v>
      </c>
      <c r="E70" s="36">
        <f>E71+E89+E85+E87+E74+E76+E78+E80+E83</f>
        <v>6720.6</v>
      </c>
      <c r="G70" s="63"/>
    </row>
    <row r="71" spans="1:7" ht="18" customHeight="1">
      <c r="A71" s="37" t="s">
        <v>313</v>
      </c>
      <c r="B71" s="14" t="s">
        <v>428</v>
      </c>
      <c r="C71" s="14"/>
      <c r="D71" s="36">
        <f>D72+D73</f>
        <v>90</v>
      </c>
      <c r="E71" s="36">
        <f>E72+E73</f>
        <v>90</v>
      </c>
      <c r="G71" s="63"/>
    </row>
    <row r="72" spans="1:7" ht="15.75" customHeight="1">
      <c r="A72" s="16" t="s">
        <v>106</v>
      </c>
      <c r="B72" s="14"/>
      <c r="C72" s="14" t="s">
        <v>46</v>
      </c>
      <c r="D72" s="36">
        <v>36</v>
      </c>
      <c r="E72" s="36">
        <v>36</v>
      </c>
      <c r="G72" s="63"/>
    </row>
    <row r="73" spans="1:7" ht="16.5" customHeight="1">
      <c r="A73" s="16" t="s">
        <v>98</v>
      </c>
      <c r="B73" s="14"/>
      <c r="C73" s="14" t="s">
        <v>47</v>
      </c>
      <c r="D73" s="36">
        <v>54</v>
      </c>
      <c r="E73" s="36">
        <v>54</v>
      </c>
      <c r="G73" s="63"/>
    </row>
    <row r="74" spans="1:7" ht="15.75" customHeight="1">
      <c r="A74" s="16" t="s">
        <v>413</v>
      </c>
      <c r="B74" s="14" t="s">
        <v>414</v>
      </c>
      <c r="C74" s="38"/>
      <c r="D74" s="36">
        <f>D75</f>
        <v>392</v>
      </c>
      <c r="E74" s="36">
        <f>E75</f>
        <v>0</v>
      </c>
      <c r="G74" s="63"/>
    </row>
    <row r="75" spans="1:7" ht="22.5">
      <c r="A75" s="16" t="s">
        <v>100</v>
      </c>
      <c r="B75" s="14"/>
      <c r="C75" s="14" t="s">
        <v>63</v>
      </c>
      <c r="D75" s="36">
        <v>392</v>
      </c>
      <c r="E75" s="36">
        <v>0</v>
      </c>
      <c r="G75" s="63"/>
    </row>
    <row r="76" spans="1:7" ht="15" customHeight="1">
      <c r="A76" s="37" t="s">
        <v>415</v>
      </c>
      <c r="B76" s="14" t="s">
        <v>416</v>
      </c>
      <c r="C76" s="38"/>
      <c r="D76" s="36">
        <f>D77</f>
        <v>568</v>
      </c>
      <c r="E76" s="36">
        <f>E77</f>
        <v>0</v>
      </c>
      <c r="G76" s="63"/>
    </row>
    <row r="77" spans="1:7" ht="25.5" customHeight="1">
      <c r="A77" s="16" t="s">
        <v>100</v>
      </c>
      <c r="B77" s="14"/>
      <c r="C77" s="14" t="s">
        <v>63</v>
      </c>
      <c r="D77" s="36">
        <v>568</v>
      </c>
      <c r="E77" s="36">
        <v>0</v>
      </c>
      <c r="G77" s="63"/>
    </row>
    <row r="78" spans="1:7" ht="19.5" customHeight="1">
      <c r="A78" s="37" t="s">
        <v>417</v>
      </c>
      <c r="B78" s="14" t="s">
        <v>418</v>
      </c>
      <c r="C78" s="14"/>
      <c r="D78" s="36">
        <f>D79</f>
        <v>11400</v>
      </c>
      <c r="E78" s="36">
        <f>E79</f>
        <v>907.7</v>
      </c>
      <c r="G78" s="63"/>
    </row>
    <row r="79" spans="1:7" ht="25.5" customHeight="1">
      <c r="A79" s="16" t="s">
        <v>100</v>
      </c>
      <c r="B79" s="14"/>
      <c r="C79" s="14" t="s">
        <v>63</v>
      </c>
      <c r="D79" s="36">
        <v>11400</v>
      </c>
      <c r="E79" s="36">
        <v>907.7</v>
      </c>
      <c r="G79" s="62"/>
    </row>
    <row r="80" spans="1:7" ht="16.5" customHeight="1">
      <c r="A80" s="15" t="s">
        <v>398</v>
      </c>
      <c r="B80" s="14" t="s">
        <v>437</v>
      </c>
      <c r="C80" s="14"/>
      <c r="D80" s="36">
        <f>D81+D82</f>
        <v>210</v>
      </c>
      <c r="E80" s="36">
        <f>E81+E82</f>
        <v>210</v>
      </c>
      <c r="G80" s="63"/>
    </row>
    <row r="81" spans="1:7" ht="15.75" customHeight="1">
      <c r="A81" s="16" t="s">
        <v>106</v>
      </c>
      <c r="B81" s="14"/>
      <c r="C81" s="14" t="s">
        <v>46</v>
      </c>
      <c r="D81" s="36">
        <v>84</v>
      </c>
      <c r="E81" s="36">
        <v>84</v>
      </c>
      <c r="G81" s="63"/>
    </row>
    <row r="82" spans="1:7" ht="18.75" customHeight="1">
      <c r="A82" s="16" t="s">
        <v>98</v>
      </c>
      <c r="B82" s="14"/>
      <c r="C82" s="14" t="s">
        <v>47</v>
      </c>
      <c r="D82" s="36">
        <v>126</v>
      </c>
      <c r="E82" s="36">
        <v>126</v>
      </c>
      <c r="G82" s="63"/>
    </row>
    <row r="83" spans="1:7" ht="34.5" customHeight="1">
      <c r="A83" s="16" t="s">
        <v>446</v>
      </c>
      <c r="B83" s="14" t="s">
        <v>448</v>
      </c>
      <c r="C83" s="14"/>
      <c r="D83" s="36">
        <f>+D84</f>
        <v>45600</v>
      </c>
      <c r="E83" s="36">
        <f>+E84</f>
        <v>3630.8</v>
      </c>
      <c r="G83" s="63"/>
    </row>
    <row r="84" spans="1:7" ht="21" customHeight="1">
      <c r="A84" s="16" t="s">
        <v>100</v>
      </c>
      <c r="B84" s="14"/>
      <c r="C84" s="14" t="s">
        <v>63</v>
      </c>
      <c r="D84" s="36">
        <v>45600</v>
      </c>
      <c r="E84" s="36">
        <v>3630.8</v>
      </c>
      <c r="G84" s="62"/>
    </row>
    <row r="85" spans="1:7" ht="16.5" customHeight="1">
      <c r="A85" s="16" t="s">
        <v>391</v>
      </c>
      <c r="B85" s="14" t="s">
        <v>389</v>
      </c>
      <c r="C85" s="14"/>
      <c r="D85" s="36">
        <f>D86</f>
        <v>5112</v>
      </c>
      <c r="E85" s="36">
        <f>E86</f>
        <v>0</v>
      </c>
      <c r="G85" s="63"/>
    </row>
    <row r="86" spans="1:7" ht="22.5">
      <c r="A86" s="16" t="s">
        <v>100</v>
      </c>
      <c r="B86" s="14"/>
      <c r="C86" s="14" t="s">
        <v>63</v>
      </c>
      <c r="D86" s="36">
        <v>5112</v>
      </c>
      <c r="E86" s="36">
        <v>0</v>
      </c>
      <c r="G86" s="63"/>
    </row>
    <row r="87" spans="1:7" ht="12.75">
      <c r="A87" s="16" t="s">
        <v>392</v>
      </c>
      <c r="B87" s="14" t="s">
        <v>390</v>
      </c>
      <c r="C87" s="14"/>
      <c r="D87" s="36">
        <f>D88</f>
        <v>3528</v>
      </c>
      <c r="E87" s="36">
        <f>E88</f>
        <v>0</v>
      </c>
      <c r="G87" s="63"/>
    </row>
    <row r="88" spans="1:7" ht="22.5">
      <c r="A88" s="16" t="s">
        <v>100</v>
      </c>
      <c r="B88" s="14"/>
      <c r="C88" s="14" t="s">
        <v>63</v>
      </c>
      <c r="D88" s="36">
        <v>3528</v>
      </c>
      <c r="E88" s="36">
        <v>0</v>
      </c>
      <c r="G88" s="63"/>
    </row>
    <row r="89" spans="1:7" ht="22.5">
      <c r="A89" s="16" t="s">
        <v>337</v>
      </c>
      <c r="B89" s="14" t="s">
        <v>339</v>
      </c>
      <c r="C89" s="14"/>
      <c r="D89" s="36">
        <f>D90</f>
        <v>1986</v>
      </c>
      <c r="E89" s="36">
        <f>E90</f>
        <v>1882.1</v>
      </c>
      <c r="G89" s="63"/>
    </row>
    <row r="90" spans="1:7" ht="12.75">
      <c r="A90" s="16" t="s">
        <v>19</v>
      </c>
      <c r="B90" s="14"/>
      <c r="C90" s="14" t="s">
        <v>50</v>
      </c>
      <c r="D90" s="36">
        <v>1986</v>
      </c>
      <c r="E90" s="36">
        <v>1882.1</v>
      </c>
      <c r="G90" s="63"/>
    </row>
    <row r="91" spans="1:7" ht="12.75">
      <c r="A91" s="16" t="s">
        <v>109</v>
      </c>
      <c r="B91" s="14" t="s">
        <v>111</v>
      </c>
      <c r="C91" s="14"/>
      <c r="D91" s="36">
        <f>D92+D97</f>
        <v>10410.7</v>
      </c>
      <c r="E91" s="36">
        <f>E92+E97</f>
        <v>10389.699999999999</v>
      </c>
      <c r="G91" s="63"/>
    </row>
    <row r="92" spans="1:7" ht="12.75">
      <c r="A92" s="16" t="s">
        <v>36</v>
      </c>
      <c r="B92" s="14" t="s">
        <v>112</v>
      </c>
      <c r="C92" s="14"/>
      <c r="D92" s="36">
        <f>SUM(D93:D96)</f>
        <v>10233.2</v>
      </c>
      <c r="E92" s="36">
        <f>SUM(E93:E96)</f>
        <v>10213.199999999999</v>
      </c>
      <c r="G92" s="63"/>
    </row>
    <row r="93" spans="1:7" ht="12.75">
      <c r="A93" s="16" t="s">
        <v>37</v>
      </c>
      <c r="B93" s="14"/>
      <c r="C93" s="14" t="s">
        <v>113</v>
      </c>
      <c r="D93" s="36">
        <v>9799.4</v>
      </c>
      <c r="E93" s="36">
        <v>9781.3</v>
      </c>
      <c r="G93" s="63"/>
    </row>
    <row r="94" spans="1:7" ht="22.5">
      <c r="A94" s="16" t="s">
        <v>100</v>
      </c>
      <c r="B94" s="14"/>
      <c r="C94" s="14" t="s">
        <v>63</v>
      </c>
      <c r="D94" s="36">
        <v>306.5</v>
      </c>
      <c r="E94" s="36">
        <v>304.9</v>
      </c>
      <c r="G94" s="63"/>
    </row>
    <row r="95" spans="1:7" ht="22.5">
      <c r="A95" s="15" t="s">
        <v>86</v>
      </c>
      <c r="B95" s="14"/>
      <c r="C95" s="14" t="s">
        <v>173</v>
      </c>
      <c r="D95" s="68">
        <v>124.2</v>
      </c>
      <c r="E95" s="68">
        <v>124.2</v>
      </c>
      <c r="G95" s="63"/>
    </row>
    <row r="96" spans="1:7" ht="12.75">
      <c r="A96" s="16" t="s">
        <v>110</v>
      </c>
      <c r="B96" s="14"/>
      <c r="C96" s="14" t="s">
        <v>114</v>
      </c>
      <c r="D96" s="36">
        <v>3.1</v>
      </c>
      <c r="E96" s="36">
        <v>2.8</v>
      </c>
      <c r="G96" s="63"/>
    </row>
    <row r="97" spans="1:7" ht="45">
      <c r="A97" s="16" t="s">
        <v>84</v>
      </c>
      <c r="B97" s="14" t="s">
        <v>439</v>
      </c>
      <c r="C97" s="14"/>
      <c r="D97" s="36">
        <f>D98</f>
        <v>177.5</v>
      </c>
      <c r="E97" s="36">
        <f>E98</f>
        <v>176.5</v>
      </c>
      <c r="G97" s="63"/>
    </row>
    <row r="98" spans="1:7" ht="22.5">
      <c r="A98" s="15" t="s">
        <v>86</v>
      </c>
      <c r="B98" s="14"/>
      <c r="C98" s="14" t="s">
        <v>173</v>
      </c>
      <c r="D98" s="36">
        <v>177.5</v>
      </c>
      <c r="E98" s="36">
        <v>176.5</v>
      </c>
      <c r="G98" s="63"/>
    </row>
    <row r="99" spans="1:7" ht="25.5">
      <c r="A99" s="21" t="s">
        <v>8</v>
      </c>
      <c r="B99" s="25" t="s">
        <v>39</v>
      </c>
      <c r="C99" s="26"/>
      <c r="D99" s="27">
        <f>D100+D102+D136+D194+D210</f>
        <v>2125072.9</v>
      </c>
      <c r="E99" s="27">
        <f>E100+E102+E136+E194+E210</f>
        <v>2063969.8999999994</v>
      </c>
      <c r="G99" s="63"/>
    </row>
    <row r="100" spans="1:7" ht="12.75">
      <c r="A100" s="16" t="s">
        <v>87</v>
      </c>
      <c r="B100" s="13" t="s">
        <v>88</v>
      </c>
      <c r="C100" s="13"/>
      <c r="D100" s="20">
        <f>D101</f>
        <v>180.8</v>
      </c>
      <c r="E100" s="20">
        <f>E101</f>
        <v>180.7</v>
      </c>
      <c r="G100" s="63"/>
    </row>
    <row r="101" spans="1:7" ht="12.75">
      <c r="A101" s="16" t="s">
        <v>89</v>
      </c>
      <c r="B101" s="13"/>
      <c r="C101" s="14" t="s">
        <v>90</v>
      </c>
      <c r="D101" s="20">
        <v>180.8</v>
      </c>
      <c r="E101" s="20">
        <v>180.7</v>
      </c>
      <c r="G101" s="63"/>
    </row>
    <row r="102" spans="1:7" ht="12.75">
      <c r="A102" s="16" t="s">
        <v>9</v>
      </c>
      <c r="B102" s="17" t="s">
        <v>40</v>
      </c>
      <c r="C102" s="14"/>
      <c r="D102" s="20">
        <f>D103+D105+D107+D110+D112+D119+D122+D126+D134+D114+D117+D130+D132+D124</f>
        <v>847314.7999999999</v>
      </c>
      <c r="E102" s="20">
        <f>E103+E105+E107+E110+E112+E119+E122+E126+E134+E114+E117+E130+E132+E124</f>
        <v>789611.5999999999</v>
      </c>
      <c r="G102" s="63"/>
    </row>
    <row r="103" spans="1:7" ht="12.75">
      <c r="A103" s="16" t="s">
        <v>32</v>
      </c>
      <c r="B103" s="13" t="s">
        <v>67</v>
      </c>
      <c r="C103" s="13"/>
      <c r="D103" s="20">
        <f>D104</f>
        <v>65</v>
      </c>
      <c r="E103" s="20">
        <f>E104</f>
        <v>65</v>
      </c>
      <c r="G103" s="63"/>
    </row>
    <row r="104" spans="1:7" ht="22.5">
      <c r="A104" s="16" t="s">
        <v>29</v>
      </c>
      <c r="B104" s="13"/>
      <c r="C104" s="14" t="s">
        <v>63</v>
      </c>
      <c r="D104" s="20">
        <v>65</v>
      </c>
      <c r="E104" s="20">
        <v>65</v>
      </c>
      <c r="G104" s="63"/>
    </row>
    <row r="105" spans="1:7" ht="12.75">
      <c r="A105" s="16" t="s">
        <v>10</v>
      </c>
      <c r="B105" s="13" t="s">
        <v>41</v>
      </c>
      <c r="C105" s="14"/>
      <c r="D105" s="20">
        <f>D106</f>
        <v>82</v>
      </c>
      <c r="E105" s="20">
        <f>E106</f>
        <v>82</v>
      </c>
      <c r="G105" s="63"/>
    </row>
    <row r="106" spans="1:7" ht="22.5">
      <c r="A106" s="16" t="s">
        <v>11</v>
      </c>
      <c r="B106" s="13"/>
      <c r="C106" s="14" t="s">
        <v>42</v>
      </c>
      <c r="D106" s="20">
        <v>82</v>
      </c>
      <c r="E106" s="20">
        <v>82</v>
      </c>
      <c r="G106" s="63"/>
    </row>
    <row r="107" spans="1:7" ht="12.75">
      <c r="A107" s="16" t="s">
        <v>12</v>
      </c>
      <c r="B107" s="13" t="s">
        <v>43</v>
      </c>
      <c r="C107" s="14"/>
      <c r="D107" s="20">
        <f>D108+D109</f>
        <v>105129.6</v>
      </c>
      <c r="E107" s="20">
        <f>E108+E109</f>
        <v>105129.5</v>
      </c>
      <c r="G107" s="63"/>
    </row>
    <row r="108" spans="1:7" ht="12.75">
      <c r="A108" s="16" t="s">
        <v>13</v>
      </c>
      <c r="B108" s="13"/>
      <c r="C108" s="13">
        <v>610</v>
      </c>
      <c r="D108" s="20">
        <v>102220</v>
      </c>
      <c r="E108" s="20">
        <v>102219.9</v>
      </c>
      <c r="G108" s="63"/>
    </row>
    <row r="109" spans="1:7" ht="12.75">
      <c r="A109" s="16" t="s">
        <v>14</v>
      </c>
      <c r="B109" s="13"/>
      <c r="C109" s="13">
        <v>620</v>
      </c>
      <c r="D109" s="20">
        <v>2909.6</v>
      </c>
      <c r="E109" s="20">
        <v>2909.6</v>
      </c>
      <c r="G109" s="63"/>
    </row>
    <row r="110" spans="1:7" ht="12.75">
      <c r="A110" s="16" t="s">
        <v>30</v>
      </c>
      <c r="B110" s="13" t="s">
        <v>62</v>
      </c>
      <c r="C110" s="13"/>
      <c r="D110" s="20">
        <f>D111</f>
        <v>105</v>
      </c>
      <c r="E110" s="20">
        <f>E111</f>
        <v>68</v>
      </c>
      <c r="G110" s="63"/>
    </row>
    <row r="111" spans="1:7" ht="22.5">
      <c r="A111" s="16" t="s">
        <v>29</v>
      </c>
      <c r="B111" s="13"/>
      <c r="C111" s="14" t="s">
        <v>63</v>
      </c>
      <c r="D111" s="20">
        <v>105</v>
      </c>
      <c r="E111" s="20">
        <v>68</v>
      </c>
      <c r="G111" s="63"/>
    </row>
    <row r="112" spans="1:7" ht="33.75">
      <c r="A112" s="16" t="s">
        <v>15</v>
      </c>
      <c r="B112" s="13" t="s">
        <v>44</v>
      </c>
      <c r="C112" s="13"/>
      <c r="D112" s="20">
        <f>D113</f>
        <v>111.1</v>
      </c>
      <c r="E112" s="20">
        <f>E113</f>
        <v>111.1</v>
      </c>
      <c r="G112" s="63"/>
    </row>
    <row r="113" spans="1:7" ht="12.75">
      <c r="A113" s="16" t="s">
        <v>13</v>
      </c>
      <c r="B113" s="13"/>
      <c r="C113" s="13">
        <v>610</v>
      </c>
      <c r="D113" s="20">
        <v>111.1</v>
      </c>
      <c r="E113" s="20">
        <v>111.1</v>
      </c>
      <c r="G113" s="63"/>
    </row>
    <row r="114" spans="1:7" ht="12.75">
      <c r="A114" s="15" t="s">
        <v>319</v>
      </c>
      <c r="B114" s="13" t="s">
        <v>320</v>
      </c>
      <c r="C114" s="13"/>
      <c r="D114" s="20">
        <f>D115+D116</f>
        <v>85334.2</v>
      </c>
      <c r="E114" s="20">
        <f>E115+E116</f>
        <v>85334.2</v>
      </c>
      <c r="G114" s="63"/>
    </row>
    <row r="115" spans="1:7" ht="12.75">
      <c r="A115" s="16" t="s">
        <v>13</v>
      </c>
      <c r="B115" s="13"/>
      <c r="C115" s="13">
        <v>610</v>
      </c>
      <c r="D115" s="20">
        <v>82151.9</v>
      </c>
      <c r="E115" s="20">
        <v>82151.9</v>
      </c>
      <c r="G115" s="63"/>
    </row>
    <row r="116" spans="1:7" ht="12.75">
      <c r="A116" s="16" t="s">
        <v>14</v>
      </c>
      <c r="B116" s="13"/>
      <c r="C116" s="13">
        <v>620</v>
      </c>
      <c r="D116" s="20">
        <v>3182.3</v>
      </c>
      <c r="E116" s="20">
        <v>3182.3</v>
      </c>
      <c r="G116" s="63"/>
    </row>
    <row r="117" spans="1:7" ht="12.75">
      <c r="A117" s="16" t="s">
        <v>0</v>
      </c>
      <c r="B117" s="13" t="s">
        <v>332</v>
      </c>
      <c r="C117" s="13"/>
      <c r="D117" s="20">
        <f>D118</f>
        <v>16000</v>
      </c>
      <c r="E117" s="20">
        <f>E118</f>
        <v>16000</v>
      </c>
      <c r="G117" s="63"/>
    </row>
    <row r="118" spans="1:7" ht="22.5">
      <c r="A118" s="16" t="s">
        <v>100</v>
      </c>
      <c r="B118" s="13"/>
      <c r="C118" s="13">
        <v>240</v>
      </c>
      <c r="D118" s="20">
        <v>16000</v>
      </c>
      <c r="E118" s="20">
        <v>16000</v>
      </c>
      <c r="G118" s="63"/>
    </row>
    <row r="119" spans="1:7" ht="67.5">
      <c r="A119" s="16" t="s">
        <v>16</v>
      </c>
      <c r="B119" s="13" t="s">
        <v>45</v>
      </c>
      <c r="C119" s="14"/>
      <c r="D119" s="20">
        <f>D120+D121</f>
        <v>475897</v>
      </c>
      <c r="E119" s="20">
        <f>E120+E121</f>
        <v>475897</v>
      </c>
      <c r="G119" s="63"/>
    </row>
    <row r="120" spans="1:7" ht="12.75">
      <c r="A120" s="16" t="s">
        <v>13</v>
      </c>
      <c r="B120" s="13"/>
      <c r="C120" s="14" t="s">
        <v>46</v>
      </c>
      <c r="D120" s="20">
        <v>459247.2</v>
      </c>
      <c r="E120" s="20">
        <v>459247.2</v>
      </c>
      <c r="G120" s="63"/>
    </row>
    <row r="121" spans="1:7" ht="12.75">
      <c r="A121" s="16" t="s">
        <v>14</v>
      </c>
      <c r="B121" s="13"/>
      <c r="C121" s="14" t="s">
        <v>47</v>
      </c>
      <c r="D121" s="20">
        <v>16649.8</v>
      </c>
      <c r="E121" s="20">
        <v>16649.8</v>
      </c>
      <c r="G121" s="63"/>
    </row>
    <row r="122" spans="1:7" ht="56.25">
      <c r="A122" s="16" t="s">
        <v>17</v>
      </c>
      <c r="B122" s="13" t="s">
        <v>48</v>
      </c>
      <c r="C122" s="14"/>
      <c r="D122" s="20">
        <f>D123</f>
        <v>1427</v>
      </c>
      <c r="E122" s="20">
        <f>E123</f>
        <v>1298.1</v>
      </c>
      <c r="G122" s="63"/>
    </row>
    <row r="123" spans="1:7" ht="22.5">
      <c r="A123" s="16" t="s">
        <v>11</v>
      </c>
      <c r="B123" s="13"/>
      <c r="C123" s="14" t="s">
        <v>42</v>
      </c>
      <c r="D123" s="20">
        <v>1427</v>
      </c>
      <c r="E123" s="20">
        <v>1298.1</v>
      </c>
      <c r="G123" s="63"/>
    </row>
    <row r="124" spans="1:7" ht="33.75">
      <c r="A124" s="15" t="s">
        <v>393</v>
      </c>
      <c r="B124" s="13" t="s">
        <v>394</v>
      </c>
      <c r="C124" s="14"/>
      <c r="D124" s="20">
        <f>D125</f>
        <v>1000</v>
      </c>
      <c r="E124" s="20">
        <f>E125</f>
        <v>1000</v>
      </c>
      <c r="G124" s="63"/>
    </row>
    <row r="125" spans="1:7" ht="12.75">
      <c r="A125" s="16" t="s">
        <v>13</v>
      </c>
      <c r="B125" s="13"/>
      <c r="C125" s="13">
        <v>610</v>
      </c>
      <c r="D125" s="20">
        <v>1000</v>
      </c>
      <c r="E125" s="20">
        <v>1000</v>
      </c>
      <c r="G125" s="63"/>
    </row>
    <row r="126" spans="1:7" ht="48" customHeight="1">
      <c r="A126" s="16" t="s">
        <v>33</v>
      </c>
      <c r="B126" s="13" t="s">
        <v>68</v>
      </c>
      <c r="C126" s="13"/>
      <c r="D126" s="20">
        <f>D127+D128+D129</f>
        <v>41116</v>
      </c>
      <c r="E126" s="20">
        <f>E127+E128+E129</f>
        <v>40232</v>
      </c>
      <c r="G126" s="63"/>
    </row>
    <row r="127" spans="1:7" ht="22.5">
      <c r="A127" s="16" t="s">
        <v>29</v>
      </c>
      <c r="B127" s="14"/>
      <c r="C127" s="13">
        <v>240</v>
      </c>
      <c r="D127" s="20">
        <v>294</v>
      </c>
      <c r="E127" s="20">
        <v>286.5</v>
      </c>
      <c r="G127" s="63"/>
    </row>
    <row r="128" spans="1:7" ht="12.75">
      <c r="A128" s="16" t="s">
        <v>92</v>
      </c>
      <c r="B128" s="13"/>
      <c r="C128" s="14" t="s">
        <v>93</v>
      </c>
      <c r="D128" s="20">
        <v>39010</v>
      </c>
      <c r="E128" s="20">
        <v>38133.5</v>
      </c>
      <c r="G128" s="63"/>
    </row>
    <row r="129" spans="1:7" ht="12.75">
      <c r="A129" s="16" t="s">
        <v>13</v>
      </c>
      <c r="B129" s="13"/>
      <c r="C129" s="13">
        <v>610</v>
      </c>
      <c r="D129" s="20">
        <v>1812</v>
      </c>
      <c r="E129" s="20">
        <v>1812</v>
      </c>
      <c r="G129" s="63"/>
    </row>
    <row r="130" spans="1:7" ht="33.75">
      <c r="A130" s="28" t="s">
        <v>344</v>
      </c>
      <c r="B130" s="13" t="s">
        <v>342</v>
      </c>
      <c r="C130" s="14"/>
      <c r="D130" s="20">
        <f>D131</f>
        <v>1563</v>
      </c>
      <c r="E130" s="20">
        <f>E131</f>
        <v>874.2</v>
      </c>
      <c r="G130" s="63"/>
    </row>
    <row r="131" spans="1:7" ht="22.5">
      <c r="A131" s="15" t="s">
        <v>11</v>
      </c>
      <c r="B131" s="13"/>
      <c r="C131" s="14" t="s">
        <v>42</v>
      </c>
      <c r="D131" s="20">
        <v>1563</v>
      </c>
      <c r="E131" s="20">
        <v>874.2</v>
      </c>
      <c r="G131" s="63"/>
    </row>
    <row r="132" spans="1:7" ht="33.75">
      <c r="A132" s="28" t="s">
        <v>345</v>
      </c>
      <c r="B132" s="13" t="s">
        <v>343</v>
      </c>
      <c r="C132" s="14"/>
      <c r="D132" s="20">
        <f>D133</f>
        <v>89728</v>
      </c>
      <c r="E132" s="20">
        <f>E133</f>
        <v>46486.2</v>
      </c>
      <c r="G132" s="63"/>
    </row>
    <row r="133" spans="1:7" ht="12.75">
      <c r="A133" s="39" t="s">
        <v>19</v>
      </c>
      <c r="B133" s="13"/>
      <c r="C133" s="14" t="s">
        <v>50</v>
      </c>
      <c r="D133" s="20">
        <v>89728</v>
      </c>
      <c r="E133" s="20">
        <v>46486.2</v>
      </c>
      <c r="G133" s="63"/>
    </row>
    <row r="134" spans="1:7" ht="22.5">
      <c r="A134" s="16" t="s">
        <v>18</v>
      </c>
      <c r="B134" s="13" t="s">
        <v>49</v>
      </c>
      <c r="C134" s="14"/>
      <c r="D134" s="20">
        <f>D135</f>
        <v>29756.9</v>
      </c>
      <c r="E134" s="20">
        <f>E135</f>
        <v>17034.3</v>
      </c>
      <c r="G134" s="63"/>
    </row>
    <row r="135" spans="1:7" ht="12.75">
      <c r="A135" s="16" t="s">
        <v>19</v>
      </c>
      <c r="B135" s="13"/>
      <c r="C135" s="14" t="s">
        <v>50</v>
      </c>
      <c r="D135" s="20">
        <v>29756.9</v>
      </c>
      <c r="E135" s="20">
        <v>17034.3</v>
      </c>
      <c r="G135" s="63"/>
    </row>
    <row r="136" spans="1:7" ht="12.75">
      <c r="A136" s="16" t="s">
        <v>20</v>
      </c>
      <c r="B136" s="29" t="s">
        <v>51</v>
      </c>
      <c r="C136" s="14"/>
      <c r="D136" s="20">
        <f>D137+D140+D143+D145+D147+D149+D151+D166+D170+D173+D175+D179+D181+D183+D192+D153+D156+D158+D160+D162+D186+D188+D190+D164</f>
        <v>1141752.7999999998</v>
      </c>
      <c r="E136" s="20">
        <f>E137+E140+E143+E145+E147+E149+E151+E166+E170+E173+E175+E179+E181+E183+E192+E153+E156+E158+E160+E162+E186+E188+E190+E164</f>
        <v>1138409.1999999997</v>
      </c>
      <c r="G136" s="63"/>
    </row>
    <row r="137" spans="1:7" ht="12.75">
      <c r="A137" s="16" t="s">
        <v>12</v>
      </c>
      <c r="B137" s="13" t="s">
        <v>52</v>
      </c>
      <c r="C137" s="13"/>
      <c r="D137" s="20">
        <f>D138+D139</f>
        <v>165013</v>
      </c>
      <c r="E137" s="20">
        <f>E138+E139</f>
        <v>164039.30000000002</v>
      </c>
      <c r="G137" s="63"/>
    </row>
    <row r="138" spans="1:7" ht="12.75">
      <c r="A138" s="16" t="s">
        <v>13</v>
      </c>
      <c r="B138" s="13"/>
      <c r="C138" s="13">
        <v>610</v>
      </c>
      <c r="D138" s="20">
        <v>161188.3</v>
      </c>
      <c r="E138" s="20">
        <v>160214.6</v>
      </c>
      <c r="G138" s="63"/>
    </row>
    <row r="139" spans="1:7" ht="12.75">
      <c r="A139" s="16" t="s">
        <v>14</v>
      </c>
      <c r="B139" s="13"/>
      <c r="C139" s="13">
        <v>620</v>
      </c>
      <c r="D139" s="20">
        <v>3824.7</v>
      </c>
      <c r="E139" s="20">
        <v>3824.7</v>
      </c>
      <c r="G139" s="63"/>
    </row>
    <row r="140" spans="1:7" ht="12.75">
      <c r="A140" s="16" t="s">
        <v>32</v>
      </c>
      <c r="B140" s="13" t="s">
        <v>69</v>
      </c>
      <c r="C140" s="13"/>
      <c r="D140" s="20">
        <f>D141+D142</f>
        <v>830.3</v>
      </c>
      <c r="E140" s="20">
        <f>E141+E142</f>
        <v>756.1</v>
      </c>
      <c r="G140" s="63"/>
    </row>
    <row r="141" spans="1:7" ht="22.5">
      <c r="A141" s="16" t="s">
        <v>29</v>
      </c>
      <c r="B141" s="13"/>
      <c r="C141" s="14" t="s">
        <v>63</v>
      </c>
      <c r="D141" s="20">
        <v>710.3</v>
      </c>
      <c r="E141" s="20">
        <v>636.1</v>
      </c>
      <c r="G141" s="63"/>
    </row>
    <row r="142" spans="1:7" ht="12.75">
      <c r="A142" s="16" t="s">
        <v>34</v>
      </c>
      <c r="B142" s="13"/>
      <c r="C142" s="13">
        <v>340</v>
      </c>
      <c r="D142" s="20">
        <v>120</v>
      </c>
      <c r="E142" s="20">
        <v>120</v>
      </c>
      <c r="G142" s="63"/>
    </row>
    <row r="143" spans="1:7" ht="12.75">
      <c r="A143" s="16" t="s">
        <v>87</v>
      </c>
      <c r="B143" s="13" t="s">
        <v>91</v>
      </c>
      <c r="C143" s="13"/>
      <c r="D143" s="20">
        <f>D144</f>
        <v>850</v>
      </c>
      <c r="E143" s="20">
        <f>E144</f>
        <v>849</v>
      </c>
      <c r="G143" s="63"/>
    </row>
    <row r="144" spans="1:7" ht="12.75">
      <c r="A144" s="16" t="s">
        <v>89</v>
      </c>
      <c r="B144" s="13"/>
      <c r="C144" s="14" t="s">
        <v>90</v>
      </c>
      <c r="D144" s="20">
        <v>850</v>
      </c>
      <c r="E144" s="20">
        <v>849</v>
      </c>
      <c r="G144" s="63"/>
    </row>
    <row r="145" spans="1:7" ht="12.75">
      <c r="A145" s="16" t="s">
        <v>30</v>
      </c>
      <c r="B145" s="13" t="s">
        <v>64</v>
      </c>
      <c r="C145" s="14"/>
      <c r="D145" s="20">
        <f>D146</f>
        <v>235</v>
      </c>
      <c r="E145" s="20">
        <f>E146</f>
        <v>133</v>
      </c>
      <c r="G145" s="63"/>
    </row>
    <row r="146" spans="1:7" ht="22.5">
      <c r="A146" s="16" t="s">
        <v>29</v>
      </c>
      <c r="B146" s="13"/>
      <c r="C146" s="14" t="s">
        <v>63</v>
      </c>
      <c r="D146" s="20">
        <v>235</v>
      </c>
      <c r="E146" s="20">
        <v>133</v>
      </c>
      <c r="G146" s="63"/>
    </row>
    <row r="147" spans="1:7" ht="22.5">
      <c r="A147" s="15" t="s">
        <v>369</v>
      </c>
      <c r="B147" s="13" t="s">
        <v>370</v>
      </c>
      <c r="C147" s="13"/>
      <c r="D147" s="20">
        <f>D148</f>
        <v>133.7</v>
      </c>
      <c r="E147" s="20">
        <f>E148</f>
        <v>133.8</v>
      </c>
      <c r="G147" s="63"/>
    </row>
    <row r="148" spans="1:7" ht="12.75">
      <c r="A148" s="15" t="s">
        <v>13</v>
      </c>
      <c r="B148" s="13"/>
      <c r="C148" s="13">
        <v>610</v>
      </c>
      <c r="D148" s="20">
        <v>133.7</v>
      </c>
      <c r="E148" s="20">
        <v>133.8</v>
      </c>
      <c r="G148" s="63"/>
    </row>
    <row r="149" spans="1:7" ht="45">
      <c r="A149" s="16" t="s">
        <v>21</v>
      </c>
      <c r="B149" s="13" t="s">
        <v>53</v>
      </c>
      <c r="C149" s="13"/>
      <c r="D149" s="20">
        <f>D150</f>
        <v>1576.5</v>
      </c>
      <c r="E149" s="20">
        <f>E150</f>
        <v>1576.5</v>
      </c>
      <c r="G149" s="63"/>
    </row>
    <row r="150" spans="1:7" ht="12.75">
      <c r="A150" s="16" t="s">
        <v>13</v>
      </c>
      <c r="B150" s="13"/>
      <c r="C150" s="13">
        <v>610</v>
      </c>
      <c r="D150" s="20">
        <v>1576.5</v>
      </c>
      <c r="E150" s="20">
        <v>1576.5</v>
      </c>
      <c r="G150" s="63"/>
    </row>
    <row r="151" spans="1:7" ht="33.75">
      <c r="A151" s="16" t="s">
        <v>412</v>
      </c>
      <c r="B151" s="13" t="s">
        <v>411</v>
      </c>
      <c r="C151" s="13"/>
      <c r="D151" s="20">
        <f>D152</f>
        <v>133.5</v>
      </c>
      <c r="E151" s="20">
        <f>E152</f>
        <v>133.5</v>
      </c>
      <c r="G151" s="63"/>
    </row>
    <row r="152" spans="1:7" ht="12.75">
      <c r="A152" s="16" t="s">
        <v>13</v>
      </c>
      <c r="B152" s="13"/>
      <c r="C152" s="13">
        <v>610</v>
      </c>
      <c r="D152" s="20">
        <v>133.5</v>
      </c>
      <c r="E152" s="20">
        <v>133.5</v>
      </c>
      <c r="G152" s="63"/>
    </row>
    <row r="153" spans="1:7" ht="12.75">
      <c r="A153" s="15" t="s">
        <v>318</v>
      </c>
      <c r="B153" s="14" t="s">
        <v>317</v>
      </c>
      <c r="C153" s="13"/>
      <c r="D153" s="20">
        <f>D154+D155</f>
        <v>335</v>
      </c>
      <c r="E153" s="20">
        <f>E154+E155</f>
        <v>335</v>
      </c>
      <c r="G153" s="63"/>
    </row>
    <row r="154" spans="1:7" ht="12.75">
      <c r="A154" s="15" t="s">
        <v>13</v>
      </c>
      <c r="B154" s="13"/>
      <c r="C154" s="14" t="s">
        <v>46</v>
      </c>
      <c r="D154" s="20">
        <v>322.5</v>
      </c>
      <c r="E154" s="20">
        <v>322.5</v>
      </c>
      <c r="G154" s="63"/>
    </row>
    <row r="155" spans="1:7" ht="12.75">
      <c r="A155" s="15" t="s">
        <v>14</v>
      </c>
      <c r="B155" s="13"/>
      <c r="C155" s="14" t="s">
        <v>47</v>
      </c>
      <c r="D155" s="20">
        <v>12.5</v>
      </c>
      <c r="E155" s="20">
        <v>12.5</v>
      </c>
      <c r="G155" s="63"/>
    </row>
    <row r="156" spans="1:7" ht="12.75">
      <c r="A156" s="37" t="s">
        <v>321</v>
      </c>
      <c r="B156" s="13" t="s">
        <v>322</v>
      </c>
      <c r="C156" s="13"/>
      <c r="D156" s="20">
        <f>D157</f>
        <v>600</v>
      </c>
      <c r="E156" s="20">
        <f>E157</f>
        <v>600</v>
      </c>
      <c r="G156" s="63"/>
    </row>
    <row r="157" spans="1:7" ht="12.75">
      <c r="A157" s="15" t="s">
        <v>13</v>
      </c>
      <c r="B157" s="13"/>
      <c r="C157" s="13">
        <v>610</v>
      </c>
      <c r="D157" s="20">
        <v>600</v>
      </c>
      <c r="E157" s="20">
        <v>600</v>
      </c>
      <c r="G157" s="63"/>
    </row>
    <row r="158" spans="1:7" ht="33.75">
      <c r="A158" s="15" t="s">
        <v>382</v>
      </c>
      <c r="B158" s="13" t="s">
        <v>381</v>
      </c>
      <c r="C158" s="13"/>
      <c r="D158" s="20">
        <f>D159</f>
        <v>200</v>
      </c>
      <c r="E158" s="20">
        <f>E159</f>
        <v>200</v>
      </c>
      <c r="G158" s="63"/>
    </row>
    <row r="159" spans="1:7" ht="12.75">
      <c r="A159" s="15" t="s">
        <v>13</v>
      </c>
      <c r="B159" s="13"/>
      <c r="C159" s="13">
        <v>610</v>
      </c>
      <c r="D159" s="20">
        <v>200</v>
      </c>
      <c r="E159" s="20">
        <v>200</v>
      </c>
      <c r="G159" s="63"/>
    </row>
    <row r="160" spans="1:7" ht="45">
      <c r="A160" s="15" t="s">
        <v>397</v>
      </c>
      <c r="B160" s="13" t="s">
        <v>395</v>
      </c>
      <c r="C160" s="13"/>
      <c r="D160" s="20">
        <f>D161</f>
        <v>3120.4</v>
      </c>
      <c r="E160" s="20">
        <f>E161</f>
        <v>3120.4</v>
      </c>
      <c r="G160" s="63"/>
    </row>
    <row r="161" spans="1:7" ht="12.75">
      <c r="A161" s="15" t="s">
        <v>13</v>
      </c>
      <c r="B161" s="13"/>
      <c r="C161" s="13">
        <v>610</v>
      </c>
      <c r="D161" s="20">
        <v>3120.4</v>
      </c>
      <c r="E161" s="20">
        <v>3120.4</v>
      </c>
      <c r="G161" s="63"/>
    </row>
    <row r="162" spans="1:7" ht="12.75">
      <c r="A162" s="15" t="s">
        <v>398</v>
      </c>
      <c r="B162" s="13" t="s">
        <v>396</v>
      </c>
      <c r="C162" s="13"/>
      <c r="D162" s="20">
        <f>D163</f>
        <v>1888.1</v>
      </c>
      <c r="E162" s="20">
        <f>E163</f>
        <v>1888.1</v>
      </c>
      <c r="G162" s="63"/>
    </row>
    <row r="163" spans="1:7" ht="12.75">
      <c r="A163" s="15" t="s">
        <v>13</v>
      </c>
      <c r="B163" s="13"/>
      <c r="C163" s="13">
        <v>610</v>
      </c>
      <c r="D163" s="20">
        <v>1888.1</v>
      </c>
      <c r="E163" s="20">
        <v>1888.1</v>
      </c>
      <c r="G163" s="63"/>
    </row>
    <row r="164" spans="1:7" ht="22.5">
      <c r="A164" s="15" t="s">
        <v>405</v>
      </c>
      <c r="B164" s="13" t="s">
        <v>430</v>
      </c>
      <c r="C164" s="13"/>
      <c r="D164" s="20">
        <f>D165</f>
        <v>300</v>
      </c>
      <c r="E164" s="20">
        <f>E165</f>
        <v>0</v>
      </c>
      <c r="G164" s="63"/>
    </row>
    <row r="165" spans="1:7" ht="12.75">
      <c r="A165" s="15" t="s">
        <v>13</v>
      </c>
      <c r="B165" s="13"/>
      <c r="C165" s="13">
        <v>610</v>
      </c>
      <c r="D165" s="20">
        <v>300</v>
      </c>
      <c r="E165" s="20">
        <v>0</v>
      </c>
      <c r="G165" s="63"/>
    </row>
    <row r="166" spans="1:7" ht="33.75">
      <c r="A166" s="16" t="s">
        <v>232</v>
      </c>
      <c r="B166" s="66" t="s">
        <v>233</v>
      </c>
      <c r="C166" s="67"/>
      <c r="D166" s="68">
        <f>SUM(D167:D169)</f>
        <v>5319</v>
      </c>
      <c r="E166" s="68">
        <f>SUM(E167:E169)</f>
        <v>5219.8</v>
      </c>
      <c r="G166" s="63"/>
    </row>
    <row r="167" spans="1:7" ht="12.75">
      <c r="A167" s="16" t="s">
        <v>37</v>
      </c>
      <c r="B167" s="66"/>
      <c r="C167" s="67">
        <v>120</v>
      </c>
      <c r="D167" s="68">
        <v>4777.7</v>
      </c>
      <c r="E167" s="68">
        <v>4755.5</v>
      </c>
      <c r="G167" s="63"/>
    </row>
    <row r="168" spans="1:7" ht="22.5">
      <c r="A168" s="16" t="s">
        <v>100</v>
      </c>
      <c r="B168" s="66"/>
      <c r="C168" s="67">
        <v>240</v>
      </c>
      <c r="D168" s="68">
        <v>540.3</v>
      </c>
      <c r="E168" s="68">
        <v>464.3</v>
      </c>
      <c r="G168" s="63"/>
    </row>
    <row r="169" spans="1:7" ht="12.75">
      <c r="A169" s="16" t="s">
        <v>110</v>
      </c>
      <c r="B169" s="66"/>
      <c r="C169" s="67">
        <v>850</v>
      </c>
      <c r="D169" s="68">
        <v>1</v>
      </c>
      <c r="E169" s="68">
        <v>0</v>
      </c>
      <c r="G169" s="63"/>
    </row>
    <row r="170" spans="1:7" ht="78.75">
      <c r="A170" s="16" t="s">
        <v>22</v>
      </c>
      <c r="B170" s="13" t="s">
        <v>54</v>
      </c>
      <c r="C170" s="13"/>
      <c r="D170" s="20">
        <f>D171+D172</f>
        <v>895816</v>
      </c>
      <c r="E170" s="20">
        <f>E171+E172</f>
        <v>895816</v>
      </c>
      <c r="G170" s="63"/>
    </row>
    <row r="171" spans="1:7" ht="12.75">
      <c r="A171" s="16" t="s">
        <v>13</v>
      </c>
      <c r="B171" s="13"/>
      <c r="C171" s="14" t="s">
        <v>46</v>
      </c>
      <c r="D171" s="20">
        <v>844839.3</v>
      </c>
      <c r="E171" s="20">
        <v>844839.3</v>
      </c>
      <c r="G171" s="63"/>
    </row>
    <row r="172" spans="1:7" ht="12.75">
      <c r="A172" s="16" t="s">
        <v>14</v>
      </c>
      <c r="B172" s="13"/>
      <c r="C172" s="14" t="s">
        <v>47</v>
      </c>
      <c r="D172" s="20">
        <v>50976.7</v>
      </c>
      <c r="E172" s="20">
        <v>50976.7</v>
      </c>
      <c r="G172" s="63"/>
    </row>
    <row r="173" spans="1:7" ht="90">
      <c r="A173" s="16" t="s">
        <v>23</v>
      </c>
      <c r="B173" s="13" t="s">
        <v>55</v>
      </c>
      <c r="C173" s="14"/>
      <c r="D173" s="20">
        <f>D174</f>
        <v>11514</v>
      </c>
      <c r="E173" s="20">
        <f>E174</f>
        <v>11025.5</v>
      </c>
      <c r="G173" s="63"/>
    </row>
    <row r="174" spans="1:7" ht="22.5">
      <c r="A174" s="16" t="s">
        <v>11</v>
      </c>
      <c r="B174" s="13"/>
      <c r="C174" s="14" t="s">
        <v>42</v>
      </c>
      <c r="D174" s="20">
        <v>11514</v>
      </c>
      <c r="E174" s="20">
        <v>11025.5</v>
      </c>
      <c r="G174" s="63"/>
    </row>
    <row r="175" spans="1:7" ht="45">
      <c r="A175" s="16" t="s">
        <v>24</v>
      </c>
      <c r="B175" s="13" t="s">
        <v>56</v>
      </c>
      <c r="C175" s="14"/>
      <c r="D175" s="20">
        <f>D176+D177+D178</f>
        <v>34346</v>
      </c>
      <c r="E175" s="20">
        <f>E176+E177+E178</f>
        <v>34247.200000000004</v>
      </c>
      <c r="G175" s="63"/>
    </row>
    <row r="176" spans="1:7" ht="12.75">
      <c r="A176" s="16" t="s">
        <v>13</v>
      </c>
      <c r="B176" s="13"/>
      <c r="C176" s="14" t="s">
        <v>46</v>
      </c>
      <c r="D176" s="20">
        <v>32340.2</v>
      </c>
      <c r="E176" s="20">
        <v>32306.4</v>
      </c>
      <c r="G176" s="63"/>
    </row>
    <row r="177" spans="1:7" ht="12.75">
      <c r="A177" s="16" t="s">
        <v>14</v>
      </c>
      <c r="B177" s="13"/>
      <c r="C177" s="14" t="s">
        <v>47</v>
      </c>
      <c r="D177" s="20">
        <v>1065.8</v>
      </c>
      <c r="E177" s="20">
        <v>1065.8</v>
      </c>
      <c r="G177" s="63"/>
    </row>
    <row r="178" spans="1:7" ht="22.5">
      <c r="A178" s="16" t="s">
        <v>11</v>
      </c>
      <c r="B178" s="13"/>
      <c r="C178" s="14" t="s">
        <v>42</v>
      </c>
      <c r="D178" s="20">
        <v>940</v>
      </c>
      <c r="E178" s="20">
        <v>875</v>
      </c>
      <c r="G178" s="63"/>
    </row>
    <row r="179" spans="1:7" ht="33.75">
      <c r="A179" s="16" t="s">
        <v>25</v>
      </c>
      <c r="B179" s="13" t="s">
        <v>57</v>
      </c>
      <c r="C179" s="14"/>
      <c r="D179" s="20">
        <f>D180</f>
        <v>96</v>
      </c>
      <c r="E179" s="20">
        <f>E180</f>
        <v>75.2</v>
      </c>
      <c r="G179" s="63"/>
    </row>
    <row r="180" spans="1:7" ht="12.75">
      <c r="A180" s="16" t="s">
        <v>13</v>
      </c>
      <c r="B180" s="13"/>
      <c r="C180" s="14" t="s">
        <v>46</v>
      </c>
      <c r="D180" s="20">
        <v>96</v>
      </c>
      <c r="E180" s="20">
        <v>75.2</v>
      </c>
      <c r="G180" s="63"/>
    </row>
    <row r="181" spans="1:7" ht="45">
      <c r="A181" s="16" t="s">
        <v>26</v>
      </c>
      <c r="B181" s="13" t="s">
        <v>58</v>
      </c>
      <c r="C181" s="14"/>
      <c r="D181" s="20">
        <f>D182</f>
        <v>3044</v>
      </c>
      <c r="E181" s="20">
        <f>E182</f>
        <v>1858.5</v>
      </c>
      <c r="G181" s="63"/>
    </row>
    <row r="182" spans="1:7" ht="12.75">
      <c r="A182" s="16" t="s">
        <v>13</v>
      </c>
      <c r="B182" s="13"/>
      <c r="C182" s="14" t="s">
        <v>46</v>
      </c>
      <c r="D182" s="20">
        <v>3044</v>
      </c>
      <c r="E182" s="20">
        <v>1858.5</v>
      </c>
      <c r="G182" s="63"/>
    </row>
    <row r="183" spans="1:7" ht="33.75">
      <c r="A183" s="16" t="s">
        <v>27</v>
      </c>
      <c r="B183" s="13" t="s">
        <v>59</v>
      </c>
      <c r="C183" s="14"/>
      <c r="D183" s="20">
        <f>D184+D185</f>
        <v>8730</v>
      </c>
      <c r="E183" s="20">
        <f>E184+E185</f>
        <v>8730</v>
      </c>
      <c r="G183" s="63"/>
    </row>
    <row r="184" spans="1:7" ht="12.75">
      <c r="A184" s="16" t="s">
        <v>13</v>
      </c>
      <c r="B184" s="13"/>
      <c r="C184" s="14" t="s">
        <v>46</v>
      </c>
      <c r="D184" s="20">
        <v>8152</v>
      </c>
      <c r="E184" s="20">
        <v>8152</v>
      </c>
      <c r="G184" s="63"/>
    </row>
    <row r="185" spans="1:7" ht="12.75">
      <c r="A185" s="16" t="s">
        <v>14</v>
      </c>
      <c r="B185" s="13"/>
      <c r="C185" s="14" t="s">
        <v>47</v>
      </c>
      <c r="D185" s="20">
        <v>578</v>
      </c>
      <c r="E185" s="20">
        <v>578</v>
      </c>
      <c r="G185" s="63"/>
    </row>
    <row r="186" spans="1:7" ht="45">
      <c r="A186" s="15" t="s">
        <v>402</v>
      </c>
      <c r="B186" s="13" t="s">
        <v>399</v>
      </c>
      <c r="C186" s="14"/>
      <c r="D186" s="20">
        <f>D187</f>
        <v>2000</v>
      </c>
      <c r="E186" s="20">
        <f>E187</f>
        <v>2000</v>
      </c>
      <c r="G186" s="63"/>
    </row>
    <row r="187" spans="1:7" ht="12.75">
      <c r="A187" s="15" t="s">
        <v>13</v>
      </c>
      <c r="B187" s="13"/>
      <c r="C187" s="14" t="s">
        <v>46</v>
      </c>
      <c r="D187" s="20">
        <v>2000</v>
      </c>
      <c r="E187" s="20">
        <v>2000</v>
      </c>
      <c r="G187" s="63"/>
    </row>
    <row r="188" spans="1:7" ht="45">
      <c r="A188" s="15" t="s">
        <v>403</v>
      </c>
      <c r="B188" s="13" t="s">
        <v>400</v>
      </c>
      <c r="C188" s="14"/>
      <c r="D188" s="20">
        <f>D189</f>
        <v>1337.4</v>
      </c>
      <c r="E188" s="20">
        <f>E189</f>
        <v>1337.4</v>
      </c>
      <c r="G188" s="63"/>
    </row>
    <row r="189" spans="1:7" ht="12.75">
      <c r="A189" s="15" t="s">
        <v>13</v>
      </c>
      <c r="B189" s="13"/>
      <c r="C189" s="14" t="s">
        <v>46</v>
      </c>
      <c r="D189" s="20">
        <v>1337.4</v>
      </c>
      <c r="E189" s="20">
        <v>1337.4</v>
      </c>
      <c r="G189" s="63"/>
    </row>
    <row r="190" spans="1:7" ht="22.5">
      <c r="A190" s="15" t="s">
        <v>404</v>
      </c>
      <c r="B190" s="13" t="s">
        <v>401</v>
      </c>
      <c r="C190" s="14"/>
      <c r="D190" s="20">
        <f>D191</f>
        <v>1334.9</v>
      </c>
      <c r="E190" s="20">
        <f>E191</f>
        <v>1334.9</v>
      </c>
      <c r="G190" s="63"/>
    </row>
    <row r="191" spans="1:7" ht="12.75">
      <c r="A191" s="15" t="s">
        <v>13</v>
      </c>
      <c r="B191" s="13"/>
      <c r="C191" s="14" t="s">
        <v>46</v>
      </c>
      <c r="D191" s="20">
        <v>1334.9</v>
      </c>
      <c r="E191" s="20">
        <v>1334.9</v>
      </c>
      <c r="G191" s="63"/>
    </row>
    <row r="192" spans="1:7" ht="22.5">
      <c r="A192" s="15" t="s">
        <v>371</v>
      </c>
      <c r="B192" s="13" t="s">
        <v>372</v>
      </c>
      <c r="C192" s="14"/>
      <c r="D192" s="20">
        <f>D193</f>
        <v>3000</v>
      </c>
      <c r="E192" s="20">
        <f>E193</f>
        <v>3000</v>
      </c>
      <c r="G192" s="63"/>
    </row>
    <row r="193" spans="1:7" ht="12.75">
      <c r="A193" s="15" t="s">
        <v>13</v>
      </c>
      <c r="B193" s="13"/>
      <c r="C193" s="14" t="s">
        <v>46</v>
      </c>
      <c r="D193" s="20">
        <v>3000</v>
      </c>
      <c r="E193" s="20">
        <v>3000</v>
      </c>
      <c r="G193" s="63"/>
    </row>
    <row r="194" spans="1:7" ht="22.5">
      <c r="A194" s="16" t="s">
        <v>28</v>
      </c>
      <c r="B194" s="17" t="s">
        <v>60</v>
      </c>
      <c r="C194" s="14"/>
      <c r="D194" s="20">
        <f>D195+D198+D200+D204+D206</f>
        <v>56075.3</v>
      </c>
      <c r="E194" s="20">
        <f>E195+E198+E200+E204+E206</f>
        <v>56060.00000000001</v>
      </c>
      <c r="G194" s="63"/>
    </row>
    <row r="195" spans="1:7" ht="12.75">
      <c r="A195" s="16" t="s">
        <v>12</v>
      </c>
      <c r="B195" s="13" t="s">
        <v>61</v>
      </c>
      <c r="C195" s="13"/>
      <c r="D195" s="20">
        <f>D196+D197</f>
        <v>47704.8</v>
      </c>
      <c r="E195" s="20">
        <f>E196+E197</f>
        <v>47701.600000000006</v>
      </c>
      <c r="G195" s="63"/>
    </row>
    <row r="196" spans="1:7" ht="12.75">
      <c r="A196" s="16" t="s">
        <v>13</v>
      </c>
      <c r="B196" s="13"/>
      <c r="C196" s="13">
        <v>610</v>
      </c>
      <c r="D196" s="20">
        <v>35297.1</v>
      </c>
      <c r="E196" s="20">
        <v>35293.9</v>
      </c>
      <c r="G196" s="63"/>
    </row>
    <row r="197" spans="1:7" ht="12.75">
      <c r="A197" s="16" t="s">
        <v>14</v>
      </c>
      <c r="B197" s="13"/>
      <c r="C197" s="13">
        <v>620</v>
      </c>
      <c r="D197" s="20">
        <v>12407.7</v>
      </c>
      <c r="E197" s="20">
        <v>12407.7</v>
      </c>
      <c r="G197" s="63"/>
    </row>
    <row r="198" spans="1:7" ht="12.75">
      <c r="A198" s="16" t="s">
        <v>32</v>
      </c>
      <c r="B198" s="13" t="s">
        <v>70</v>
      </c>
      <c r="C198" s="13"/>
      <c r="D198" s="20">
        <f>D199</f>
        <v>251.6</v>
      </c>
      <c r="E198" s="20">
        <f>E199</f>
        <v>249.4</v>
      </c>
      <c r="G198" s="63"/>
    </row>
    <row r="199" spans="1:7" ht="22.5">
      <c r="A199" s="16" t="s">
        <v>29</v>
      </c>
      <c r="B199" s="13"/>
      <c r="C199" s="14" t="s">
        <v>63</v>
      </c>
      <c r="D199" s="20">
        <v>251.6</v>
      </c>
      <c r="E199" s="20">
        <v>249.4</v>
      </c>
      <c r="G199" s="63"/>
    </row>
    <row r="200" spans="1:7" ht="12.75">
      <c r="A200" s="16" t="s">
        <v>31</v>
      </c>
      <c r="B200" s="14" t="s">
        <v>66</v>
      </c>
      <c r="C200" s="13"/>
      <c r="D200" s="20">
        <f>D201+D202+D203</f>
        <v>957.8999999999999</v>
      </c>
      <c r="E200" s="20">
        <f>E201+E202+E203</f>
        <v>948</v>
      </c>
      <c r="G200" s="63"/>
    </row>
    <row r="201" spans="1:7" ht="22.5">
      <c r="A201" s="16" t="s">
        <v>29</v>
      </c>
      <c r="B201" s="13"/>
      <c r="C201" s="14" t="s">
        <v>63</v>
      </c>
      <c r="D201" s="20">
        <v>457.9</v>
      </c>
      <c r="E201" s="20">
        <v>448</v>
      </c>
      <c r="G201" s="63"/>
    </row>
    <row r="202" spans="1:7" ht="12.75">
      <c r="A202" s="16" t="s">
        <v>13</v>
      </c>
      <c r="B202" s="13"/>
      <c r="C202" s="13">
        <v>610</v>
      </c>
      <c r="D202" s="20">
        <v>469.2</v>
      </c>
      <c r="E202" s="20">
        <v>469.2</v>
      </c>
      <c r="G202" s="63"/>
    </row>
    <row r="203" spans="1:7" ht="12.75">
      <c r="A203" s="16" t="s">
        <v>14</v>
      </c>
      <c r="B203" s="13"/>
      <c r="C203" s="13">
        <v>620</v>
      </c>
      <c r="D203" s="20">
        <v>30.8</v>
      </c>
      <c r="E203" s="20">
        <v>30.8</v>
      </c>
      <c r="G203" s="63"/>
    </row>
    <row r="204" spans="1:7" ht="12.75">
      <c r="A204" s="16" t="s">
        <v>30</v>
      </c>
      <c r="B204" s="13" t="s">
        <v>65</v>
      </c>
      <c r="C204" s="13"/>
      <c r="D204" s="20">
        <f>D205</f>
        <v>10</v>
      </c>
      <c r="E204" s="20">
        <f>E205</f>
        <v>10</v>
      </c>
      <c r="G204" s="63"/>
    </row>
    <row r="205" spans="1:7" ht="22.5">
      <c r="A205" s="16" t="s">
        <v>29</v>
      </c>
      <c r="B205" s="13"/>
      <c r="C205" s="14" t="s">
        <v>63</v>
      </c>
      <c r="D205" s="20">
        <v>10</v>
      </c>
      <c r="E205" s="20">
        <v>10</v>
      </c>
      <c r="G205" s="63"/>
    </row>
    <row r="206" spans="1:7" ht="12.75">
      <c r="A206" s="15" t="s">
        <v>373</v>
      </c>
      <c r="B206" s="13" t="s">
        <v>374</v>
      </c>
      <c r="C206" s="14"/>
      <c r="D206" s="20">
        <f>SUM(D207:D209)</f>
        <v>7151</v>
      </c>
      <c r="E206" s="20">
        <f>SUM(E207:E209)</f>
        <v>7151</v>
      </c>
      <c r="G206" s="63"/>
    </row>
    <row r="207" spans="1:7" ht="22.5">
      <c r="A207" s="15" t="s">
        <v>29</v>
      </c>
      <c r="B207" s="13"/>
      <c r="C207" s="14" t="s">
        <v>63</v>
      </c>
      <c r="D207" s="20">
        <v>2053.7</v>
      </c>
      <c r="E207" s="20">
        <v>2053.7</v>
      </c>
      <c r="G207" s="63"/>
    </row>
    <row r="208" spans="1:7" ht="12.75">
      <c r="A208" s="15" t="s">
        <v>13</v>
      </c>
      <c r="B208" s="13"/>
      <c r="C208" s="14" t="s">
        <v>46</v>
      </c>
      <c r="D208" s="20">
        <v>4783.5</v>
      </c>
      <c r="E208" s="20">
        <v>4783.5</v>
      </c>
      <c r="G208" s="63"/>
    </row>
    <row r="209" spans="1:7" ht="12.75">
      <c r="A209" s="15" t="s">
        <v>14</v>
      </c>
      <c r="B209" s="13"/>
      <c r="C209" s="14" t="s">
        <v>47</v>
      </c>
      <c r="D209" s="20">
        <v>313.8</v>
      </c>
      <c r="E209" s="20">
        <v>313.8</v>
      </c>
      <c r="G209" s="63"/>
    </row>
    <row r="210" spans="1:7" ht="12.75">
      <c r="A210" s="16" t="s">
        <v>35</v>
      </c>
      <c r="B210" s="13" t="s">
        <v>71</v>
      </c>
      <c r="C210" s="13"/>
      <c r="D210" s="20">
        <f>D211+D213+D217</f>
        <v>79749.2</v>
      </c>
      <c r="E210" s="20">
        <f>E211+E213+E217</f>
        <v>79708.4</v>
      </c>
      <c r="G210" s="63"/>
    </row>
    <row r="211" spans="1:7" ht="12.75">
      <c r="A211" s="16" t="s">
        <v>12</v>
      </c>
      <c r="B211" s="13" t="s">
        <v>72</v>
      </c>
      <c r="C211" s="13"/>
      <c r="D211" s="20">
        <f>D212</f>
        <v>64129.3</v>
      </c>
      <c r="E211" s="20">
        <f>E212</f>
        <v>64118.2</v>
      </c>
      <c r="G211" s="63"/>
    </row>
    <row r="212" spans="1:7" ht="12.75">
      <c r="A212" s="16" t="s">
        <v>13</v>
      </c>
      <c r="B212" s="13"/>
      <c r="C212" s="13">
        <v>610</v>
      </c>
      <c r="D212" s="20">
        <v>64129.3</v>
      </c>
      <c r="E212" s="20">
        <v>64118.2</v>
      </c>
      <c r="G212" s="63"/>
    </row>
    <row r="213" spans="1:7" ht="12.75">
      <c r="A213" s="16" t="s">
        <v>36</v>
      </c>
      <c r="B213" s="14" t="s">
        <v>73</v>
      </c>
      <c r="C213" s="13"/>
      <c r="D213" s="20">
        <f>D214+D215+D216</f>
        <v>15169.9</v>
      </c>
      <c r="E213" s="20">
        <f>E214+E215+E216</f>
        <v>15150</v>
      </c>
      <c r="G213" s="63"/>
    </row>
    <row r="214" spans="1:7" ht="12.75">
      <c r="A214" s="16" t="s">
        <v>37</v>
      </c>
      <c r="B214" s="14"/>
      <c r="C214" s="13">
        <v>120</v>
      </c>
      <c r="D214" s="20">
        <v>14940.9</v>
      </c>
      <c r="E214" s="20">
        <v>14927.8</v>
      </c>
      <c r="G214" s="63"/>
    </row>
    <row r="215" spans="1:7" ht="22.5">
      <c r="A215" s="16" t="s">
        <v>29</v>
      </c>
      <c r="B215" s="14"/>
      <c r="C215" s="13">
        <v>240</v>
      </c>
      <c r="D215" s="20">
        <v>226.3</v>
      </c>
      <c r="E215" s="20">
        <v>219.5</v>
      </c>
      <c r="G215" s="63"/>
    </row>
    <row r="216" spans="1:7" ht="12.75">
      <c r="A216" s="16" t="s">
        <v>38</v>
      </c>
      <c r="B216" s="14"/>
      <c r="C216" s="13">
        <v>850</v>
      </c>
      <c r="D216" s="20">
        <v>2.7</v>
      </c>
      <c r="E216" s="20">
        <v>2.7</v>
      </c>
      <c r="G216" s="63"/>
    </row>
    <row r="217" spans="1:7" ht="45">
      <c r="A217" s="16" t="s">
        <v>84</v>
      </c>
      <c r="B217" s="13" t="s">
        <v>85</v>
      </c>
      <c r="C217" s="30"/>
      <c r="D217" s="20">
        <f>D218</f>
        <v>450</v>
      </c>
      <c r="E217" s="20">
        <f>E218</f>
        <v>440.2</v>
      </c>
      <c r="G217" s="63"/>
    </row>
    <row r="218" spans="1:7" ht="22.5">
      <c r="A218" s="16" t="s">
        <v>86</v>
      </c>
      <c r="B218" s="14"/>
      <c r="C218" s="13">
        <v>320</v>
      </c>
      <c r="D218" s="20">
        <v>450</v>
      </c>
      <c r="E218" s="20">
        <v>440.2</v>
      </c>
      <c r="G218" s="63"/>
    </row>
    <row r="219" spans="1:7" ht="89.25">
      <c r="A219" s="21" t="s">
        <v>243</v>
      </c>
      <c r="B219" s="25" t="s">
        <v>245</v>
      </c>
      <c r="C219" s="26"/>
      <c r="D219" s="27">
        <f>D220+D224+D226+D228+D230+D232+D235+D237</f>
        <v>54022.5</v>
      </c>
      <c r="E219" s="27">
        <f>E220+E224+E226+E228+E230+E232+E235+E237</f>
        <v>45631.3</v>
      </c>
      <c r="G219" s="63"/>
    </row>
    <row r="220" spans="1:7" ht="12.75">
      <c r="A220" s="16" t="s">
        <v>12</v>
      </c>
      <c r="B220" s="17" t="s">
        <v>246</v>
      </c>
      <c r="C220" s="17"/>
      <c r="D220" s="31">
        <f>SUM(D221:D223)</f>
        <v>19053.899999999998</v>
      </c>
      <c r="E220" s="31">
        <f>SUM(E221:E223)</f>
        <v>17372.899999999998</v>
      </c>
      <c r="G220" s="63"/>
    </row>
    <row r="221" spans="1:7" ht="12.75">
      <c r="A221" s="16" t="s">
        <v>191</v>
      </c>
      <c r="B221" s="17"/>
      <c r="C221" s="17" t="s">
        <v>196</v>
      </c>
      <c r="D221" s="31">
        <v>15005</v>
      </c>
      <c r="E221" s="31">
        <v>13789.9</v>
      </c>
      <c r="G221" s="63"/>
    </row>
    <row r="222" spans="1:7" ht="22.5">
      <c r="A222" s="16" t="s">
        <v>100</v>
      </c>
      <c r="B222" s="17"/>
      <c r="C222" s="17" t="s">
        <v>63</v>
      </c>
      <c r="D222" s="31">
        <v>4027.8</v>
      </c>
      <c r="E222" s="31">
        <v>3561.9</v>
      </c>
      <c r="G222" s="63"/>
    </row>
    <row r="223" spans="1:7" ht="12.75">
      <c r="A223" s="16" t="s">
        <v>110</v>
      </c>
      <c r="B223" s="17"/>
      <c r="C223" s="17" t="s">
        <v>114</v>
      </c>
      <c r="D223" s="31">
        <v>21.1</v>
      </c>
      <c r="E223" s="31">
        <v>21.1</v>
      </c>
      <c r="G223" s="63"/>
    </row>
    <row r="224" spans="1:7" ht="45">
      <c r="A224" s="16" t="s">
        <v>244</v>
      </c>
      <c r="B224" s="17" t="s">
        <v>247</v>
      </c>
      <c r="C224" s="40"/>
      <c r="D224" s="31">
        <f>D225</f>
        <v>5137.6</v>
      </c>
      <c r="E224" s="31">
        <f>E225</f>
        <v>4252.6</v>
      </c>
      <c r="G224" s="63"/>
    </row>
    <row r="225" spans="1:7" ht="22.5">
      <c r="A225" s="16" t="s">
        <v>100</v>
      </c>
      <c r="B225" s="17"/>
      <c r="C225" s="17" t="s">
        <v>63</v>
      </c>
      <c r="D225" s="31">
        <v>5137.6</v>
      </c>
      <c r="E225" s="31">
        <v>4252.6</v>
      </c>
      <c r="G225" s="63"/>
    </row>
    <row r="226" spans="1:7" ht="22.5">
      <c r="A226" s="16" t="s">
        <v>440</v>
      </c>
      <c r="B226" s="17" t="s">
        <v>441</v>
      </c>
      <c r="C226" s="17"/>
      <c r="D226" s="31">
        <f>D227</f>
        <v>2729</v>
      </c>
      <c r="E226" s="31">
        <f>E227</f>
        <v>2454.2</v>
      </c>
      <c r="G226" s="63"/>
    </row>
    <row r="227" spans="1:7" ht="22.5">
      <c r="A227" s="16" t="s">
        <v>100</v>
      </c>
      <c r="B227" s="17"/>
      <c r="C227" s="17" t="s">
        <v>63</v>
      </c>
      <c r="D227" s="31">
        <v>2729</v>
      </c>
      <c r="E227" s="31">
        <v>2454.2</v>
      </c>
      <c r="G227" s="63"/>
    </row>
    <row r="228" spans="1:7" ht="22.5">
      <c r="A228" s="16" t="s">
        <v>357</v>
      </c>
      <c r="B228" s="17" t="s">
        <v>361</v>
      </c>
      <c r="C228" s="17"/>
      <c r="D228" s="31">
        <f>D229</f>
        <v>933</v>
      </c>
      <c r="E228" s="31">
        <f>E229</f>
        <v>0</v>
      </c>
      <c r="G228" s="63"/>
    </row>
    <row r="229" spans="1:7" ht="22.5">
      <c r="A229" s="16" t="s">
        <v>100</v>
      </c>
      <c r="B229" s="17"/>
      <c r="C229" s="17" t="s">
        <v>63</v>
      </c>
      <c r="D229" s="31">
        <v>933</v>
      </c>
      <c r="E229" s="31">
        <v>0</v>
      </c>
      <c r="G229" s="63"/>
    </row>
    <row r="230" spans="1:7" ht="22.5">
      <c r="A230" s="28" t="s">
        <v>358</v>
      </c>
      <c r="B230" s="17" t="s">
        <v>362</v>
      </c>
      <c r="C230" s="17"/>
      <c r="D230" s="31">
        <f>D231</f>
        <v>7370</v>
      </c>
      <c r="E230" s="31">
        <f>E231</f>
        <v>7294.1</v>
      </c>
      <c r="G230" s="63"/>
    </row>
    <row r="231" spans="1:7" ht="22.5">
      <c r="A231" s="16" t="s">
        <v>100</v>
      </c>
      <c r="B231" s="17"/>
      <c r="C231" s="17" t="s">
        <v>63</v>
      </c>
      <c r="D231" s="31">
        <v>7370</v>
      </c>
      <c r="E231" s="31">
        <v>7294.1</v>
      </c>
      <c r="G231" s="63"/>
    </row>
    <row r="232" spans="1:7" ht="33.75">
      <c r="A232" s="16" t="s">
        <v>346</v>
      </c>
      <c r="B232" s="17" t="s">
        <v>347</v>
      </c>
      <c r="C232" s="17"/>
      <c r="D232" s="31">
        <f>D233+D234</f>
        <v>14006</v>
      </c>
      <c r="E232" s="31">
        <f>E233+E234</f>
        <v>10913.1</v>
      </c>
      <c r="G232" s="63"/>
    </row>
    <row r="233" spans="1:7" ht="14.25" customHeight="1">
      <c r="A233" s="16" t="s">
        <v>191</v>
      </c>
      <c r="B233" s="17"/>
      <c r="C233" s="17" t="s">
        <v>196</v>
      </c>
      <c r="D233" s="31">
        <v>12060</v>
      </c>
      <c r="E233" s="31">
        <v>10913.1</v>
      </c>
      <c r="G233" s="63"/>
    </row>
    <row r="234" spans="1:7" ht="22.5">
      <c r="A234" s="16" t="s">
        <v>100</v>
      </c>
      <c r="B234" s="17"/>
      <c r="C234" s="17" t="s">
        <v>63</v>
      </c>
      <c r="D234" s="31">
        <v>1946</v>
      </c>
      <c r="E234" s="31">
        <v>0</v>
      </c>
      <c r="G234" s="63"/>
    </row>
    <row r="235" spans="1:7" ht="22.5">
      <c r="A235" s="28" t="s">
        <v>359</v>
      </c>
      <c r="B235" s="17" t="s">
        <v>363</v>
      </c>
      <c r="C235" s="17"/>
      <c r="D235" s="31">
        <f>D236</f>
        <v>4104</v>
      </c>
      <c r="E235" s="31">
        <f>E236</f>
        <v>2788.5</v>
      </c>
      <c r="G235" s="63"/>
    </row>
    <row r="236" spans="1:7" ht="22.5">
      <c r="A236" s="16" t="s">
        <v>100</v>
      </c>
      <c r="B236" s="17"/>
      <c r="C236" s="17" t="s">
        <v>63</v>
      </c>
      <c r="D236" s="31">
        <v>4104</v>
      </c>
      <c r="E236" s="31">
        <v>2788.5</v>
      </c>
      <c r="G236" s="63"/>
    </row>
    <row r="237" spans="1:7" ht="22.5">
      <c r="A237" s="28" t="s">
        <v>360</v>
      </c>
      <c r="B237" s="17" t="s">
        <v>364</v>
      </c>
      <c r="C237" s="17"/>
      <c r="D237" s="31">
        <f>D238</f>
        <v>689</v>
      </c>
      <c r="E237" s="31">
        <f>E238</f>
        <v>555.9</v>
      </c>
      <c r="G237" s="63"/>
    </row>
    <row r="238" spans="1:7" ht="22.5">
      <c r="A238" s="16" t="s">
        <v>100</v>
      </c>
      <c r="B238" s="17"/>
      <c r="C238" s="17" t="s">
        <v>63</v>
      </c>
      <c r="D238" s="31">
        <v>689</v>
      </c>
      <c r="E238" s="31">
        <v>555.9</v>
      </c>
      <c r="G238" s="63"/>
    </row>
    <row r="239" spans="1:7" ht="39.75" customHeight="1">
      <c r="A239" s="21" t="s">
        <v>199</v>
      </c>
      <c r="B239" s="25" t="s">
        <v>200</v>
      </c>
      <c r="C239" s="26"/>
      <c r="D239" s="27">
        <f>D240</f>
        <v>13577.2</v>
      </c>
      <c r="E239" s="27">
        <f>E240</f>
        <v>13482.7</v>
      </c>
      <c r="G239" s="63"/>
    </row>
    <row r="240" spans="1:7" ht="12.75">
      <c r="A240" s="16" t="s">
        <v>166</v>
      </c>
      <c r="B240" s="14" t="s">
        <v>201</v>
      </c>
      <c r="C240" s="13"/>
      <c r="D240" s="41">
        <f>D241</f>
        <v>13577.2</v>
      </c>
      <c r="E240" s="41">
        <f>E241</f>
        <v>13482.7</v>
      </c>
      <c r="G240" s="63"/>
    </row>
    <row r="241" spans="1:7" ht="22.5">
      <c r="A241" s="16" t="s">
        <v>29</v>
      </c>
      <c r="B241" s="14"/>
      <c r="C241" s="13">
        <v>240</v>
      </c>
      <c r="D241" s="41">
        <v>13577.2</v>
      </c>
      <c r="E241" s="41">
        <v>13482.7</v>
      </c>
      <c r="G241" s="62"/>
    </row>
    <row r="242" spans="1:7" ht="25.5">
      <c r="A242" s="21" t="s">
        <v>281</v>
      </c>
      <c r="B242" s="25" t="s">
        <v>283</v>
      </c>
      <c r="C242" s="26"/>
      <c r="D242" s="27">
        <f>D243</f>
        <v>708.4</v>
      </c>
      <c r="E242" s="27">
        <f>E243</f>
        <v>708.4</v>
      </c>
      <c r="G242" s="63"/>
    </row>
    <row r="243" spans="1:7" ht="12.75">
      <c r="A243" s="16" t="s">
        <v>282</v>
      </c>
      <c r="B243" s="17" t="s">
        <v>284</v>
      </c>
      <c r="C243" s="13"/>
      <c r="D243" s="36">
        <f>D244</f>
        <v>708.4</v>
      </c>
      <c r="E243" s="36">
        <f>E244</f>
        <v>708.4</v>
      </c>
      <c r="G243" s="63"/>
    </row>
    <row r="244" spans="1:7" ht="22.5">
      <c r="A244" s="16" t="s">
        <v>100</v>
      </c>
      <c r="B244" s="13"/>
      <c r="C244" s="14" t="s">
        <v>63</v>
      </c>
      <c r="D244" s="36">
        <v>708.4</v>
      </c>
      <c r="E244" s="36">
        <v>708.4</v>
      </c>
      <c r="G244" s="63"/>
    </row>
    <row r="245" spans="1:7" ht="38.25">
      <c r="A245" s="21" t="s">
        <v>261</v>
      </c>
      <c r="B245" s="25" t="s">
        <v>264</v>
      </c>
      <c r="C245" s="26"/>
      <c r="D245" s="27">
        <f>D246+D249+D254+D257+D260</f>
        <v>1743</v>
      </c>
      <c r="E245" s="27">
        <f>E246+E249+E254+E257+E260</f>
        <v>1667.1</v>
      </c>
      <c r="G245" s="63"/>
    </row>
    <row r="246" spans="1:7" ht="12.75">
      <c r="A246" s="16" t="s">
        <v>274</v>
      </c>
      <c r="B246" s="13" t="s">
        <v>276</v>
      </c>
      <c r="C246" s="42"/>
      <c r="D246" s="36">
        <f>D247</f>
        <v>631.9</v>
      </c>
      <c r="E246" s="36">
        <f>E247</f>
        <v>631.9</v>
      </c>
      <c r="G246" s="63"/>
    </row>
    <row r="247" spans="1:7" ht="22.5">
      <c r="A247" s="16" t="s">
        <v>275</v>
      </c>
      <c r="B247" s="14" t="s">
        <v>277</v>
      </c>
      <c r="C247" s="13"/>
      <c r="D247" s="36">
        <f>D248</f>
        <v>631.9</v>
      </c>
      <c r="E247" s="36">
        <f>E248</f>
        <v>631.9</v>
      </c>
      <c r="G247" s="63"/>
    </row>
    <row r="248" spans="1:7" ht="22.5">
      <c r="A248" s="16" t="s">
        <v>100</v>
      </c>
      <c r="B248" s="13"/>
      <c r="C248" s="14" t="s">
        <v>63</v>
      </c>
      <c r="D248" s="36">
        <v>631.9</v>
      </c>
      <c r="E248" s="36">
        <v>631.9</v>
      </c>
      <c r="G248" s="63"/>
    </row>
    <row r="249" spans="1:7" ht="22.5">
      <c r="A249" s="16" t="s">
        <v>262</v>
      </c>
      <c r="B249" s="13" t="s">
        <v>265</v>
      </c>
      <c r="C249" s="14"/>
      <c r="D249" s="36">
        <f>D250+D252</f>
        <v>235</v>
      </c>
      <c r="E249" s="36">
        <f>E250+E252</f>
        <v>234.4</v>
      </c>
      <c r="G249" s="63"/>
    </row>
    <row r="250" spans="1:7" ht="12.75">
      <c r="A250" s="16" t="s">
        <v>36</v>
      </c>
      <c r="B250" s="14" t="s">
        <v>353</v>
      </c>
      <c r="C250" s="13"/>
      <c r="D250" s="36">
        <f>D251</f>
        <v>12</v>
      </c>
      <c r="E250" s="36">
        <f>E251</f>
        <v>12</v>
      </c>
      <c r="G250" s="63"/>
    </row>
    <row r="251" spans="1:7" ht="22.5">
      <c r="A251" s="16" t="s">
        <v>100</v>
      </c>
      <c r="B251" s="14"/>
      <c r="C251" s="13">
        <v>240</v>
      </c>
      <c r="D251" s="36">
        <v>12</v>
      </c>
      <c r="E251" s="36">
        <v>12</v>
      </c>
      <c r="G251" s="63"/>
    </row>
    <row r="252" spans="1:7" ht="22.5">
      <c r="A252" s="16" t="s">
        <v>263</v>
      </c>
      <c r="B252" s="14" t="s">
        <v>266</v>
      </c>
      <c r="C252" s="13"/>
      <c r="D252" s="36">
        <f>SUM(D253:D253)</f>
        <v>223</v>
      </c>
      <c r="E252" s="36">
        <f>SUM(E253:E253)</f>
        <v>222.4</v>
      </c>
      <c r="G252" s="63"/>
    </row>
    <row r="253" spans="1:7" ht="22.5">
      <c r="A253" s="16" t="s">
        <v>100</v>
      </c>
      <c r="B253" s="14"/>
      <c r="C253" s="13">
        <v>240</v>
      </c>
      <c r="D253" s="36">
        <v>223</v>
      </c>
      <c r="E253" s="36">
        <v>222.4</v>
      </c>
      <c r="G253" s="63"/>
    </row>
    <row r="254" spans="1:7" ht="33.75">
      <c r="A254" s="16" t="s">
        <v>272</v>
      </c>
      <c r="B254" s="13" t="s">
        <v>267</v>
      </c>
      <c r="C254" s="14"/>
      <c r="D254" s="36">
        <f>D255</f>
        <v>2</v>
      </c>
      <c r="E254" s="36">
        <f>E255</f>
        <v>2</v>
      </c>
      <c r="G254" s="63"/>
    </row>
    <row r="255" spans="1:7" ht="22.5">
      <c r="A255" s="16" t="s">
        <v>176</v>
      </c>
      <c r="B255" s="14" t="s">
        <v>268</v>
      </c>
      <c r="C255" s="13"/>
      <c r="D255" s="36">
        <f>D256</f>
        <v>2</v>
      </c>
      <c r="E255" s="36">
        <f>E256</f>
        <v>2</v>
      </c>
      <c r="G255" s="63"/>
    </row>
    <row r="256" spans="1:7" ht="22.5">
      <c r="A256" s="16" t="s">
        <v>100</v>
      </c>
      <c r="B256" s="13"/>
      <c r="C256" s="14" t="s">
        <v>63</v>
      </c>
      <c r="D256" s="36">
        <v>2</v>
      </c>
      <c r="E256" s="36">
        <v>2</v>
      </c>
      <c r="G256" s="63"/>
    </row>
    <row r="257" spans="1:7" ht="22.5">
      <c r="A257" s="16" t="s">
        <v>278</v>
      </c>
      <c r="B257" s="13" t="s">
        <v>279</v>
      </c>
      <c r="C257" s="42"/>
      <c r="D257" s="36">
        <f>D258</f>
        <v>120.1</v>
      </c>
      <c r="E257" s="36">
        <f>E258</f>
        <v>120.1</v>
      </c>
      <c r="G257" s="63"/>
    </row>
    <row r="258" spans="1:7" ht="22.5">
      <c r="A258" s="16" t="s">
        <v>275</v>
      </c>
      <c r="B258" s="14" t="s">
        <v>280</v>
      </c>
      <c r="C258" s="13"/>
      <c r="D258" s="36">
        <f>D259</f>
        <v>120.1</v>
      </c>
      <c r="E258" s="36">
        <f>E259</f>
        <v>120.1</v>
      </c>
      <c r="G258" s="63"/>
    </row>
    <row r="259" spans="1:7" ht="22.5">
      <c r="A259" s="16" t="s">
        <v>100</v>
      </c>
      <c r="B259" s="13"/>
      <c r="C259" s="14" t="s">
        <v>63</v>
      </c>
      <c r="D259" s="36">
        <v>120.1</v>
      </c>
      <c r="E259" s="36">
        <v>120.1</v>
      </c>
      <c r="G259" s="63"/>
    </row>
    <row r="260" spans="1:7" ht="33.75">
      <c r="A260" s="16" t="s">
        <v>273</v>
      </c>
      <c r="B260" s="13" t="s">
        <v>269</v>
      </c>
      <c r="C260" s="14"/>
      <c r="D260" s="36">
        <f>D261+D263</f>
        <v>754</v>
      </c>
      <c r="E260" s="36">
        <f>E261+E263</f>
        <v>678.7</v>
      </c>
      <c r="G260" s="63"/>
    </row>
    <row r="261" spans="1:7" ht="22.5">
      <c r="A261" s="16" t="s">
        <v>263</v>
      </c>
      <c r="B261" s="14" t="s">
        <v>270</v>
      </c>
      <c r="C261" s="13"/>
      <c r="D261" s="36">
        <f>D262</f>
        <v>489.3</v>
      </c>
      <c r="E261" s="36">
        <f>E262</f>
        <v>414</v>
      </c>
      <c r="G261" s="63"/>
    </row>
    <row r="262" spans="1:7" ht="22.5">
      <c r="A262" s="16" t="s">
        <v>100</v>
      </c>
      <c r="B262" s="14"/>
      <c r="C262" s="13">
        <v>240</v>
      </c>
      <c r="D262" s="36">
        <v>489.3</v>
      </c>
      <c r="E262" s="36">
        <v>414</v>
      </c>
      <c r="G262" s="63"/>
    </row>
    <row r="263" spans="1:7" ht="12.75">
      <c r="A263" s="16" t="s">
        <v>12</v>
      </c>
      <c r="B263" s="14" t="s">
        <v>271</v>
      </c>
      <c r="C263" s="13"/>
      <c r="D263" s="36">
        <f>D264</f>
        <v>264.7</v>
      </c>
      <c r="E263" s="36">
        <f>E264</f>
        <v>264.7</v>
      </c>
      <c r="G263" s="63"/>
    </row>
    <row r="264" spans="1:7" ht="22.5">
      <c r="A264" s="16" t="s">
        <v>100</v>
      </c>
      <c r="B264" s="14"/>
      <c r="C264" s="13">
        <v>240</v>
      </c>
      <c r="D264" s="36">
        <v>264.7</v>
      </c>
      <c r="E264" s="36">
        <v>264.7</v>
      </c>
      <c r="G264" s="63"/>
    </row>
    <row r="265" spans="1:7" ht="38.25">
      <c r="A265" s="32" t="s">
        <v>115</v>
      </c>
      <c r="B265" s="26" t="s">
        <v>116</v>
      </c>
      <c r="C265" s="33"/>
      <c r="D265" s="27">
        <f>D266+D271</f>
        <v>49410.6</v>
      </c>
      <c r="E265" s="27">
        <f>E266+E271</f>
        <v>46375.600000000006</v>
      </c>
      <c r="G265" s="63"/>
    </row>
    <row r="266" spans="1:7" ht="12.75">
      <c r="A266" s="34" t="s">
        <v>36</v>
      </c>
      <c r="B266" s="14" t="s">
        <v>117</v>
      </c>
      <c r="C266" s="13"/>
      <c r="D266" s="20">
        <f>D267+D268+D270+D269</f>
        <v>19410.6</v>
      </c>
      <c r="E266" s="20">
        <f>E267+E268+E270+E269</f>
        <v>18142.600000000002</v>
      </c>
      <c r="G266" s="63"/>
    </row>
    <row r="267" spans="1:7" ht="12.75">
      <c r="A267" s="16" t="s">
        <v>37</v>
      </c>
      <c r="B267" s="14"/>
      <c r="C267" s="13">
        <v>120</v>
      </c>
      <c r="D267" s="20">
        <v>18779.5</v>
      </c>
      <c r="E267" s="20">
        <v>17760.9</v>
      </c>
      <c r="G267" s="62"/>
    </row>
    <row r="268" spans="1:7" ht="22.5">
      <c r="A268" s="16" t="s">
        <v>100</v>
      </c>
      <c r="B268" s="14"/>
      <c r="C268" s="13">
        <v>240</v>
      </c>
      <c r="D268" s="20">
        <v>422.8</v>
      </c>
      <c r="E268" s="20">
        <v>375.4</v>
      </c>
      <c r="G268" s="62"/>
    </row>
    <row r="269" spans="1:7" ht="22.5">
      <c r="A269" s="15" t="s">
        <v>86</v>
      </c>
      <c r="B269" s="14"/>
      <c r="C269" s="13">
        <v>320</v>
      </c>
      <c r="D269" s="20">
        <v>200</v>
      </c>
      <c r="E269" s="20">
        <v>0</v>
      </c>
      <c r="G269" s="64"/>
    </row>
    <row r="270" spans="1:7" ht="12.75">
      <c r="A270" s="16" t="s">
        <v>110</v>
      </c>
      <c r="B270" s="43"/>
      <c r="C270" s="44">
        <v>850</v>
      </c>
      <c r="D270" s="45">
        <v>8.3</v>
      </c>
      <c r="E270" s="45">
        <v>6.3</v>
      </c>
      <c r="G270" s="62"/>
    </row>
    <row r="271" spans="1:7" ht="12.75">
      <c r="A271" s="16" t="s">
        <v>305</v>
      </c>
      <c r="B271" s="14" t="s">
        <v>307</v>
      </c>
      <c r="C271" s="13"/>
      <c r="D271" s="36">
        <f>D272</f>
        <v>30000</v>
      </c>
      <c r="E271" s="36">
        <f>E272</f>
        <v>28233</v>
      </c>
      <c r="G271" s="63"/>
    </row>
    <row r="272" spans="1:7" ht="12.75">
      <c r="A272" s="16" t="s">
        <v>306</v>
      </c>
      <c r="B272" s="13"/>
      <c r="C272" s="14" t="s">
        <v>308</v>
      </c>
      <c r="D272" s="36">
        <v>30000</v>
      </c>
      <c r="E272" s="36">
        <v>28233</v>
      </c>
      <c r="G272" s="63"/>
    </row>
    <row r="273" spans="1:7" ht="38.25">
      <c r="A273" s="32" t="s">
        <v>74</v>
      </c>
      <c r="B273" s="33" t="s">
        <v>75</v>
      </c>
      <c r="C273" s="33"/>
      <c r="D273" s="27">
        <f>D274+D289+D294+D301+D306+D320+D323+D353</f>
        <v>214225.99999999997</v>
      </c>
      <c r="E273" s="27">
        <f>E274+E289+E294+E301+E306+E320+E323+E353</f>
        <v>209994.1</v>
      </c>
      <c r="G273" s="63"/>
    </row>
    <row r="274" spans="1:7" ht="22.5">
      <c r="A274" s="16" t="s">
        <v>291</v>
      </c>
      <c r="B274" s="14" t="s">
        <v>292</v>
      </c>
      <c r="C274" s="13"/>
      <c r="D274" s="36">
        <f>D275+D277+D279+D281+D285+D287</f>
        <v>23606.3</v>
      </c>
      <c r="E274" s="36">
        <f>E275+E277+E279+E281+E285+E287</f>
        <v>22874.699999999997</v>
      </c>
      <c r="G274" s="63"/>
    </row>
    <row r="275" spans="1:7" ht="12.75">
      <c r="A275" s="16" t="s">
        <v>216</v>
      </c>
      <c r="B275" s="14" t="s">
        <v>323</v>
      </c>
      <c r="C275" s="13"/>
      <c r="D275" s="36">
        <f>D276</f>
        <v>10747.4</v>
      </c>
      <c r="E275" s="36">
        <f>E276</f>
        <v>10597.9</v>
      </c>
      <c r="G275" s="63"/>
    </row>
    <row r="276" spans="1:7" ht="22.5">
      <c r="A276" s="16" t="s">
        <v>29</v>
      </c>
      <c r="B276" s="14"/>
      <c r="C276" s="13">
        <v>240</v>
      </c>
      <c r="D276" s="36">
        <v>10747.4</v>
      </c>
      <c r="E276" s="36">
        <v>10597.9</v>
      </c>
      <c r="G276" s="62"/>
    </row>
    <row r="277" spans="1:7" ht="12.75">
      <c r="A277" s="16" t="s">
        <v>12</v>
      </c>
      <c r="B277" s="42" t="s">
        <v>352</v>
      </c>
      <c r="C277" s="38"/>
      <c r="D277" s="36">
        <f>D278</f>
        <v>148</v>
      </c>
      <c r="E277" s="36">
        <f>E278</f>
        <v>148</v>
      </c>
      <c r="G277" s="63"/>
    </row>
    <row r="278" spans="1:7" ht="22.5">
      <c r="A278" s="16" t="s">
        <v>100</v>
      </c>
      <c r="B278" s="42"/>
      <c r="C278" s="17">
        <v>240</v>
      </c>
      <c r="D278" s="36">
        <v>148</v>
      </c>
      <c r="E278" s="36">
        <v>148</v>
      </c>
      <c r="G278" s="63"/>
    </row>
    <row r="279" spans="1:7" ht="12.75">
      <c r="A279" s="16" t="s">
        <v>298</v>
      </c>
      <c r="B279" s="13" t="s">
        <v>299</v>
      </c>
      <c r="C279" s="13"/>
      <c r="D279" s="36">
        <f>D280</f>
        <v>348.6</v>
      </c>
      <c r="E279" s="36">
        <f>E280</f>
        <v>348.6</v>
      </c>
      <c r="G279" s="63"/>
    </row>
    <row r="280" spans="1:7" ht="22.5">
      <c r="A280" s="16" t="s">
        <v>100</v>
      </c>
      <c r="B280" s="13"/>
      <c r="C280" s="13">
        <v>240</v>
      </c>
      <c r="D280" s="36">
        <v>348.6</v>
      </c>
      <c r="E280" s="36">
        <v>348.6</v>
      </c>
      <c r="G280" s="63"/>
    </row>
    <row r="281" spans="1:7" ht="12.75">
      <c r="A281" s="16" t="s">
        <v>87</v>
      </c>
      <c r="B281" s="14" t="s">
        <v>300</v>
      </c>
      <c r="C281" s="13"/>
      <c r="D281" s="36">
        <f>SUM(D282:D284)</f>
        <v>10122.7</v>
      </c>
      <c r="E281" s="36">
        <f>SUM(E282:E284)</f>
        <v>9665.6</v>
      </c>
      <c r="G281" s="63"/>
    </row>
    <row r="282" spans="1:7" ht="12.75">
      <c r="A282" s="16" t="s">
        <v>92</v>
      </c>
      <c r="B282" s="13"/>
      <c r="C282" s="14" t="s">
        <v>93</v>
      </c>
      <c r="D282" s="36">
        <v>9835.1</v>
      </c>
      <c r="E282" s="36">
        <v>9494</v>
      </c>
      <c r="G282" s="63"/>
    </row>
    <row r="283" spans="1:7" ht="22.5">
      <c r="A283" s="15" t="s">
        <v>86</v>
      </c>
      <c r="B283" s="13"/>
      <c r="C283" s="14" t="s">
        <v>173</v>
      </c>
      <c r="D283" s="36">
        <v>285.6</v>
      </c>
      <c r="E283" s="36">
        <v>171.6</v>
      </c>
      <c r="G283" s="63"/>
    </row>
    <row r="284" spans="1:7" ht="12.75">
      <c r="A284" s="16" t="s">
        <v>110</v>
      </c>
      <c r="B284" s="13"/>
      <c r="C284" s="14" t="s">
        <v>114</v>
      </c>
      <c r="D284" s="36">
        <v>2</v>
      </c>
      <c r="E284" s="36">
        <v>0</v>
      </c>
      <c r="G284" s="63"/>
    </row>
    <row r="285" spans="1:7" ht="12.75">
      <c r="A285" s="16" t="s">
        <v>167</v>
      </c>
      <c r="B285" s="14" t="s">
        <v>293</v>
      </c>
      <c r="C285" s="13"/>
      <c r="D285" s="36">
        <f>D286</f>
        <v>1719.6</v>
      </c>
      <c r="E285" s="36">
        <f>E286</f>
        <v>1719.6</v>
      </c>
      <c r="G285" s="63"/>
    </row>
    <row r="286" spans="1:7" ht="22.5">
      <c r="A286" s="16" t="s">
        <v>100</v>
      </c>
      <c r="B286" s="13"/>
      <c r="C286" s="14" t="s">
        <v>63</v>
      </c>
      <c r="D286" s="36">
        <v>1719.6</v>
      </c>
      <c r="E286" s="36">
        <v>1719.6</v>
      </c>
      <c r="G286" s="63"/>
    </row>
    <row r="287" spans="1:7" ht="33.75">
      <c r="A287" s="46" t="s">
        <v>187</v>
      </c>
      <c r="B287" s="13" t="s">
        <v>324</v>
      </c>
      <c r="C287" s="14"/>
      <c r="D287" s="36">
        <f>D288</f>
        <v>520</v>
      </c>
      <c r="E287" s="36">
        <f>E288</f>
        <v>395</v>
      </c>
      <c r="G287" s="63"/>
    </row>
    <row r="288" spans="1:7" ht="22.5">
      <c r="A288" s="46" t="s">
        <v>29</v>
      </c>
      <c r="B288" s="13"/>
      <c r="C288" s="14" t="s">
        <v>63</v>
      </c>
      <c r="D288" s="36">
        <v>520</v>
      </c>
      <c r="E288" s="36">
        <v>395</v>
      </c>
      <c r="G288" s="62"/>
    </row>
    <row r="289" spans="1:7" ht="22.5">
      <c r="A289" s="16" t="s">
        <v>294</v>
      </c>
      <c r="B289" s="14" t="s">
        <v>295</v>
      </c>
      <c r="C289" s="13"/>
      <c r="D289" s="36">
        <f>D290+D292</f>
        <v>482.3</v>
      </c>
      <c r="E289" s="36">
        <f>E290+E292</f>
        <v>482.3</v>
      </c>
      <c r="G289" s="63"/>
    </row>
    <row r="290" spans="1:7" ht="12.75">
      <c r="A290" s="16" t="s">
        <v>220</v>
      </c>
      <c r="B290" s="14" t="s">
        <v>296</v>
      </c>
      <c r="C290" s="13"/>
      <c r="D290" s="36">
        <f>D291</f>
        <v>261.6</v>
      </c>
      <c r="E290" s="36">
        <f>E291</f>
        <v>261.6</v>
      </c>
      <c r="G290" s="63"/>
    </row>
    <row r="291" spans="1:7" ht="22.5">
      <c r="A291" s="16" t="s">
        <v>100</v>
      </c>
      <c r="B291" s="13"/>
      <c r="C291" s="14" t="s">
        <v>63</v>
      </c>
      <c r="D291" s="36">
        <v>261.6</v>
      </c>
      <c r="E291" s="36">
        <v>261.6</v>
      </c>
      <c r="G291" s="62"/>
    </row>
    <row r="292" spans="1:7" ht="12.75">
      <c r="A292" s="46" t="s">
        <v>227</v>
      </c>
      <c r="B292" s="13" t="s">
        <v>325</v>
      </c>
      <c r="C292" s="14"/>
      <c r="D292" s="36">
        <f>D293</f>
        <v>220.7</v>
      </c>
      <c r="E292" s="36">
        <f>E293</f>
        <v>220.7</v>
      </c>
      <c r="G292" s="63"/>
    </row>
    <row r="293" spans="1:7" ht="22.5">
      <c r="A293" s="46" t="s">
        <v>29</v>
      </c>
      <c r="B293" s="13"/>
      <c r="C293" s="14" t="s">
        <v>63</v>
      </c>
      <c r="D293" s="36">
        <v>220.7</v>
      </c>
      <c r="E293" s="36">
        <v>220.7</v>
      </c>
      <c r="G293" s="62"/>
    </row>
    <row r="294" spans="1:7" ht="24.75" customHeight="1">
      <c r="A294" s="16" t="s">
        <v>248</v>
      </c>
      <c r="B294" s="42" t="s">
        <v>249</v>
      </c>
      <c r="C294" s="38"/>
      <c r="D294" s="36">
        <f>D295+D297+D299</f>
        <v>10726.2</v>
      </c>
      <c r="E294" s="36">
        <f>E295+E297+E299</f>
        <v>10708.5</v>
      </c>
      <c r="G294" s="63"/>
    </row>
    <row r="295" spans="1:7" ht="12.75">
      <c r="A295" s="16" t="s">
        <v>170</v>
      </c>
      <c r="B295" s="42" t="s">
        <v>329</v>
      </c>
      <c r="C295" s="38"/>
      <c r="D295" s="36">
        <f>D296</f>
        <v>1057</v>
      </c>
      <c r="E295" s="36">
        <f>E296</f>
        <v>1046.3</v>
      </c>
      <c r="G295" s="63"/>
    </row>
    <row r="296" spans="1:7" ht="22.5">
      <c r="A296" s="16" t="s">
        <v>100</v>
      </c>
      <c r="B296" s="42"/>
      <c r="C296" s="42">
        <v>240</v>
      </c>
      <c r="D296" s="36">
        <v>1057</v>
      </c>
      <c r="E296" s="36">
        <v>1046.3</v>
      </c>
      <c r="G296" s="62"/>
    </row>
    <row r="297" spans="1:7" ht="12.75">
      <c r="A297" s="16" t="s">
        <v>12</v>
      </c>
      <c r="B297" s="42" t="s">
        <v>250</v>
      </c>
      <c r="C297" s="42"/>
      <c r="D297" s="36">
        <f>D298</f>
        <v>800.6</v>
      </c>
      <c r="E297" s="36">
        <f>E298</f>
        <v>793.6</v>
      </c>
      <c r="G297" s="63"/>
    </row>
    <row r="298" spans="1:7" ht="22.5">
      <c r="A298" s="16" t="s">
        <v>100</v>
      </c>
      <c r="B298" s="42"/>
      <c r="C298" s="42">
        <v>240</v>
      </c>
      <c r="D298" s="36">
        <v>800.6</v>
      </c>
      <c r="E298" s="36">
        <v>793.6</v>
      </c>
      <c r="G298" s="63"/>
    </row>
    <row r="299" spans="1:7" ht="12.75">
      <c r="A299" s="16" t="s">
        <v>118</v>
      </c>
      <c r="B299" s="42" t="s">
        <v>251</v>
      </c>
      <c r="C299" s="42"/>
      <c r="D299" s="36">
        <f>D300</f>
        <v>8868.6</v>
      </c>
      <c r="E299" s="36">
        <f>E300</f>
        <v>8868.6</v>
      </c>
      <c r="G299" s="63"/>
    </row>
    <row r="300" spans="1:7" ht="22.5">
      <c r="A300" s="16" t="s">
        <v>100</v>
      </c>
      <c r="B300" s="42"/>
      <c r="C300" s="42">
        <v>240</v>
      </c>
      <c r="D300" s="36">
        <v>8868.6</v>
      </c>
      <c r="E300" s="36">
        <v>8868.6</v>
      </c>
      <c r="G300" s="63"/>
    </row>
    <row r="301" spans="1:7" ht="12.75">
      <c r="A301" s="16" t="s">
        <v>234</v>
      </c>
      <c r="B301" s="14" t="s">
        <v>236</v>
      </c>
      <c r="C301" s="13"/>
      <c r="D301" s="36">
        <f>D302+D304</f>
        <v>544</v>
      </c>
      <c r="E301" s="36">
        <f>E302+E304</f>
        <v>516</v>
      </c>
      <c r="G301" s="63"/>
    </row>
    <row r="302" spans="1:7" ht="12.75">
      <c r="A302" s="16" t="s">
        <v>36</v>
      </c>
      <c r="B302" s="14" t="s">
        <v>237</v>
      </c>
      <c r="C302" s="13"/>
      <c r="D302" s="36">
        <f>D303</f>
        <v>147.5</v>
      </c>
      <c r="E302" s="36">
        <f>E303</f>
        <v>147.5</v>
      </c>
      <c r="G302" s="63"/>
    </row>
    <row r="303" spans="1:7" ht="22.5">
      <c r="A303" s="16" t="s">
        <v>100</v>
      </c>
      <c r="B303" s="14"/>
      <c r="C303" s="13">
        <v>240</v>
      </c>
      <c r="D303" s="36">
        <v>147.5</v>
      </c>
      <c r="E303" s="36">
        <v>147.5</v>
      </c>
      <c r="G303" s="63"/>
    </row>
    <row r="304" spans="1:7" ht="45">
      <c r="A304" s="16" t="s">
        <v>235</v>
      </c>
      <c r="B304" s="14" t="s">
        <v>238</v>
      </c>
      <c r="C304" s="13"/>
      <c r="D304" s="36">
        <f>D305</f>
        <v>396.5</v>
      </c>
      <c r="E304" s="36">
        <f>E305</f>
        <v>368.5</v>
      </c>
      <c r="G304" s="63"/>
    </row>
    <row r="305" spans="1:7" ht="22.5">
      <c r="A305" s="16" t="s">
        <v>100</v>
      </c>
      <c r="B305" s="14"/>
      <c r="C305" s="13">
        <v>240</v>
      </c>
      <c r="D305" s="36">
        <v>396.5</v>
      </c>
      <c r="E305" s="36">
        <v>368.5</v>
      </c>
      <c r="G305" s="63"/>
    </row>
    <row r="306" spans="1:7" ht="33.75">
      <c r="A306" s="16" t="s">
        <v>76</v>
      </c>
      <c r="B306" s="13" t="s">
        <v>77</v>
      </c>
      <c r="C306" s="13"/>
      <c r="D306" s="20">
        <f>D307+D310+D312+D314+D316+D318</f>
        <v>17721</v>
      </c>
      <c r="E306" s="20">
        <f>E307+E310+E312+E314+E316+E318</f>
        <v>16703.8</v>
      </c>
      <c r="G306" s="63"/>
    </row>
    <row r="307" spans="1:7" ht="12.75">
      <c r="A307" s="16" t="s">
        <v>12</v>
      </c>
      <c r="B307" s="13" t="s">
        <v>78</v>
      </c>
      <c r="C307" s="13"/>
      <c r="D307" s="20">
        <f>D309+D308</f>
        <v>6169.7</v>
      </c>
      <c r="E307" s="20">
        <f>E309+E308</f>
        <v>5858.8</v>
      </c>
      <c r="G307" s="63"/>
    </row>
    <row r="308" spans="1:7" ht="22.5">
      <c r="A308" s="16" t="s">
        <v>29</v>
      </c>
      <c r="B308" s="13"/>
      <c r="C308" s="13">
        <v>240</v>
      </c>
      <c r="D308" s="20">
        <v>4297.4</v>
      </c>
      <c r="E308" s="20">
        <v>3986.5</v>
      </c>
      <c r="G308" s="62"/>
    </row>
    <row r="309" spans="1:7" ht="12.75">
      <c r="A309" s="16" t="s">
        <v>13</v>
      </c>
      <c r="B309" s="13"/>
      <c r="C309" s="13">
        <v>610</v>
      </c>
      <c r="D309" s="20">
        <v>1872.3</v>
      </c>
      <c r="E309" s="20">
        <v>1872.3</v>
      </c>
      <c r="G309" s="64"/>
    </row>
    <row r="310" spans="1:7" ht="12.75">
      <c r="A310" s="16" t="s">
        <v>32</v>
      </c>
      <c r="B310" s="13" t="s">
        <v>79</v>
      </c>
      <c r="C310" s="13"/>
      <c r="D310" s="20">
        <f>D311</f>
        <v>9</v>
      </c>
      <c r="E310" s="20">
        <f>E311</f>
        <v>9</v>
      </c>
      <c r="G310" s="63"/>
    </row>
    <row r="311" spans="1:7" ht="22.5">
      <c r="A311" s="16" t="s">
        <v>29</v>
      </c>
      <c r="B311" s="13"/>
      <c r="C311" s="13">
        <v>240</v>
      </c>
      <c r="D311" s="20">
        <v>9</v>
      </c>
      <c r="E311" s="20">
        <v>9</v>
      </c>
      <c r="G311" s="62"/>
    </row>
    <row r="312" spans="1:7" ht="12.75">
      <c r="A312" s="16" t="s">
        <v>36</v>
      </c>
      <c r="B312" s="13" t="s">
        <v>80</v>
      </c>
      <c r="C312" s="13"/>
      <c r="D312" s="20">
        <f>D313</f>
        <v>9475.1</v>
      </c>
      <c r="E312" s="20">
        <f>E313</f>
        <v>8930.2</v>
      </c>
      <c r="G312" s="63"/>
    </row>
    <row r="313" spans="1:7" ht="48" customHeight="1">
      <c r="A313" s="16" t="s">
        <v>29</v>
      </c>
      <c r="B313" s="13"/>
      <c r="C313" s="13">
        <v>240</v>
      </c>
      <c r="D313" s="20">
        <v>9475.1</v>
      </c>
      <c r="E313" s="20">
        <v>8930.2</v>
      </c>
      <c r="F313" s="65"/>
      <c r="G313" s="65"/>
    </row>
    <row r="314" spans="1:7" ht="12.75">
      <c r="A314" s="16" t="s">
        <v>330</v>
      </c>
      <c r="B314" s="47" t="s">
        <v>377</v>
      </c>
      <c r="C314" s="47"/>
      <c r="D314" s="48">
        <f>D315</f>
        <v>85</v>
      </c>
      <c r="E314" s="48">
        <f>E315</f>
        <v>49.5</v>
      </c>
      <c r="G314" s="63"/>
    </row>
    <row r="315" spans="1:7" ht="22.5">
      <c r="A315" s="15" t="s">
        <v>29</v>
      </c>
      <c r="B315" s="47"/>
      <c r="C315" s="47" t="s">
        <v>63</v>
      </c>
      <c r="D315" s="48">
        <v>85</v>
      </c>
      <c r="E315" s="48">
        <v>49.5</v>
      </c>
      <c r="G315" s="62"/>
    </row>
    <row r="316" spans="1:7" ht="22.5">
      <c r="A316" s="16" t="s">
        <v>192</v>
      </c>
      <c r="B316" s="35" t="s">
        <v>309</v>
      </c>
      <c r="C316" s="13"/>
      <c r="D316" s="20">
        <f>D317</f>
        <v>855.4</v>
      </c>
      <c r="E316" s="20">
        <f>E317</f>
        <v>729.5</v>
      </c>
      <c r="G316" s="63"/>
    </row>
    <row r="317" spans="1:7" ht="22.5">
      <c r="A317" s="16" t="s">
        <v>29</v>
      </c>
      <c r="B317" s="13"/>
      <c r="C317" s="13">
        <v>240</v>
      </c>
      <c r="D317" s="20">
        <v>855.4</v>
      </c>
      <c r="E317" s="20">
        <v>729.5</v>
      </c>
      <c r="G317" s="62"/>
    </row>
    <row r="318" spans="1:7" ht="12.75">
      <c r="A318" s="16" t="s">
        <v>118</v>
      </c>
      <c r="B318" s="13" t="s">
        <v>119</v>
      </c>
      <c r="C318" s="13"/>
      <c r="D318" s="20">
        <f>D319</f>
        <v>1126.8</v>
      </c>
      <c r="E318" s="20">
        <f>E319</f>
        <v>1126.8</v>
      </c>
      <c r="G318" s="63"/>
    </row>
    <row r="319" spans="1:7" ht="22.5">
      <c r="A319" s="16" t="s">
        <v>29</v>
      </c>
      <c r="B319" s="13"/>
      <c r="C319" s="13">
        <v>240</v>
      </c>
      <c r="D319" s="20">
        <v>1126.8</v>
      </c>
      <c r="E319" s="20">
        <v>1126.8</v>
      </c>
      <c r="G319" s="62"/>
    </row>
    <row r="320" spans="1:7" ht="22.5">
      <c r="A320" s="16" t="s">
        <v>81</v>
      </c>
      <c r="B320" s="13" t="s">
        <v>82</v>
      </c>
      <c r="C320" s="13"/>
      <c r="D320" s="20">
        <f>D321</f>
        <v>405.1</v>
      </c>
      <c r="E320" s="20">
        <f>E321</f>
        <v>304.7</v>
      </c>
      <c r="G320" s="63"/>
    </row>
    <row r="321" spans="1:7" ht="12.75">
      <c r="A321" s="16" t="s">
        <v>36</v>
      </c>
      <c r="B321" s="13" t="s">
        <v>83</v>
      </c>
      <c r="C321" s="13"/>
      <c r="D321" s="20">
        <f>D322</f>
        <v>405.1</v>
      </c>
      <c r="E321" s="20">
        <f>E322</f>
        <v>304.7</v>
      </c>
      <c r="G321" s="63"/>
    </row>
    <row r="322" spans="1:7" ht="22.5">
      <c r="A322" s="16" t="s">
        <v>29</v>
      </c>
      <c r="B322" s="13"/>
      <c r="C322" s="13">
        <v>240</v>
      </c>
      <c r="D322" s="20">
        <v>405.1</v>
      </c>
      <c r="E322" s="20">
        <v>304.7</v>
      </c>
      <c r="F322" s="65"/>
      <c r="G322" s="65"/>
    </row>
    <row r="323" spans="1:7" ht="12.75">
      <c r="A323" s="16" t="s">
        <v>228</v>
      </c>
      <c r="B323" s="42" t="s">
        <v>230</v>
      </c>
      <c r="C323" s="13"/>
      <c r="D323" s="36">
        <f>D324+D328+D330+D335+D337+D339+D341+D344+D347+D349</f>
        <v>160641.09999999998</v>
      </c>
      <c r="E323" s="36">
        <f>E324+E328+E330+E335+E337+E339+E341+E344+E347+E349</f>
        <v>158379.1</v>
      </c>
      <c r="G323" s="63"/>
    </row>
    <row r="324" spans="1:7" ht="12.75">
      <c r="A324" s="16" t="s">
        <v>12</v>
      </c>
      <c r="B324" s="14" t="s">
        <v>252</v>
      </c>
      <c r="C324" s="14"/>
      <c r="D324" s="36">
        <f>SUM(D325:D327)</f>
        <v>27844.5</v>
      </c>
      <c r="E324" s="36">
        <f>SUM(E325:E327)</f>
        <v>27497.4</v>
      </c>
      <c r="G324" s="69"/>
    </row>
    <row r="325" spans="1:7" ht="12.75">
      <c r="A325" s="16" t="s">
        <v>191</v>
      </c>
      <c r="B325" s="14"/>
      <c r="C325" s="14" t="s">
        <v>196</v>
      </c>
      <c r="D325" s="36">
        <v>23633.5</v>
      </c>
      <c r="E325" s="36">
        <v>23588.9</v>
      </c>
      <c r="G325" s="63"/>
    </row>
    <row r="326" spans="1:7" ht="22.5">
      <c r="A326" s="16" t="s">
        <v>100</v>
      </c>
      <c r="B326" s="14"/>
      <c r="C326" s="14" t="s">
        <v>63</v>
      </c>
      <c r="D326" s="36">
        <v>4147</v>
      </c>
      <c r="E326" s="36">
        <v>3844.6</v>
      </c>
      <c r="G326" s="63"/>
    </row>
    <row r="327" spans="1:7" ht="12.75">
      <c r="A327" s="16" t="s">
        <v>110</v>
      </c>
      <c r="B327" s="14"/>
      <c r="C327" s="14" t="s">
        <v>114</v>
      </c>
      <c r="D327" s="36">
        <v>64</v>
      </c>
      <c r="E327" s="36">
        <v>63.9</v>
      </c>
      <c r="G327" s="63"/>
    </row>
    <row r="328" spans="1:7" ht="12.75">
      <c r="A328" s="16" t="s">
        <v>229</v>
      </c>
      <c r="B328" s="42" t="s">
        <v>231</v>
      </c>
      <c r="C328" s="13"/>
      <c r="D328" s="36">
        <f>D329</f>
        <v>2530</v>
      </c>
      <c r="E328" s="36">
        <f>E329</f>
        <v>2406.3</v>
      </c>
      <c r="G328" s="63"/>
    </row>
    <row r="329" spans="1:7" ht="12.75">
      <c r="A329" s="16" t="s">
        <v>37</v>
      </c>
      <c r="B329" s="13"/>
      <c r="C329" s="14" t="s">
        <v>113</v>
      </c>
      <c r="D329" s="36">
        <v>2530</v>
      </c>
      <c r="E329" s="36">
        <v>2406.3</v>
      </c>
      <c r="G329" s="63"/>
    </row>
    <row r="330" spans="1:7" ht="12.75">
      <c r="A330" s="16" t="s">
        <v>36</v>
      </c>
      <c r="B330" s="14" t="s">
        <v>239</v>
      </c>
      <c r="C330" s="13"/>
      <c r="D330" s="36">
        <f>SUM(D331:D334)</f>
        <v>113279.29999999999</v>
      </c>
      <c r="E330" s="36">
        <f>SUM(E331:E334)</f>
        <v>111809.8</v>
      </c>
      <c r="G330" s="63"/>
    </row>
    <row r="331" spans="1:7" ht="12.75">
      <c r="A331" s="16" t="s">
        <v>37</v>
      </c>
      <c r="B331" s="13"/>
      <c r="C331" s="14" t="s">
        <v>113</v>
      </c>
      <c r="D331" s="36">
        <v>105748.5</v>
      </c>
      <c r="E331" s="36">
        <v>105038.7</v>
      </c>
      <c r="G331" s="63"/>
    </row>
    <row r="332" spans="1:7" ht="22.5">
      <c r="A332" s="16" t="s">
        <v>100</v>
      </c>
      <c r="B332" s="13"/>
      <c r="C332" s="14" t="s">
        <v>63</v>
      </c>
      <c r="D332" s="36">
        <v>5506.5</v>
      </c>
      <c r="E332" s="36">
        <v>4909.6</v>
      </c>
      <c r="G332" s="63"/>
    </row>
    <row r="333" spans="1:7" ht="22.5">
      <c r="A333" s="15" t="s">
        <v>86</v>
      </c>
      <c r="B333" s="13"/>
      <c r="C333" s="14" t="s">
        <v>173</v>
      </c>
      <c r="D333" s="36">
        <v>1965.4</v>
      </c>
      <c r="E333" s="36">
        <v>1802.6</v>
      </c>
      <c r="G333" s="63"/>
    </row>
    <row r="334" spans="1:7" ht="12.75">
      <c r="A334" s="16" t="s">
        <v>110</v>
      </c>
      <c r="B334" s="13"/>
      <c r="C334" s="14" t="s">
        <v>114</v>
      </c>
      <c r="D334" s="36">
        <v>58.9</v>
      </c>
      <c r="E334" s="36">
        <v>58.9</v>
      </c>
      <c r="G334" s="63"/>
    </row>
    <row r="335" spans="1:7" ht="45">
      <c r="A335" s="16" t="s">
        <v>84</v>
      </c>
      <c r="B335" s="14" t="s">
        <v>297</v>
      </c>
      <c r="C335" s="13"/>
      <c r="D335" s="36">
        <f>D336</f>
        <v>2400</v>
      </c>
      <c r="E335" s="36">
        <f>E336</f>
        <v>2372.5</v>
      </c>
      <c r="G335" s="63"/>
    </row>
    <row r="336" spans="1:7" ht="22.5">
      <c r="A336" s="15" t="s">
        <v>86</v>
      </c>
      <c r="B336" s="13"/>
      <c r="C336" s="14" t="s">
        <v>173</v>
      </c>
      <c r="D336" s="36">
        <v>2400</v>
      </c>
      <c r="E336" s="36">
        <v>2372.5</v>
      </c>
      <c r="G336" s="63"/>
    </row>
    <row r="337" spans="1:7" ht="12.75">
      <c r="A337" s="16" t="s">
        <v>259</v>
      </c>
      <c r="B337" s="14" t="s">
        <v>260</v>
      </c>
      <c r="C337" s="13"/>
      <c r="D337" s="36">
        <f>SUM(D338:D338)</f>
        <v>170</v>
      </c>
      <c r="E337" s="36">
        <f>SUM(E338:E338)</f>
        <v>63.5</v>
      </c>
      <c r="G337" s="63"/>
    </row>
    <row r="338" spans="1:7" ht="22.5">
      <c r="A338" s="16" t="s">
        <v>100</v>
      </c>
      <c r="B338" s="14"/>
      <c r="C338" s="13">
        <v>240</v>
      </c>
      <c r="D338" s="36">
        <v>170</v>
      </c>
      <c r="E338" s="36">
        <v>63.5</v>
      </c>
      <c r="G338" s="63"/>
    </row>
    <row r="339" spans="1:7" ht="12.75">
      <c r="A339" s="16" t="s">
        <v>241</v>
      </c>
      <c r="B339" s="14" t="s">
        <v>242</v>
      </c>
      <c r="C339" s="13"/>
      <c r="D339" s="36">
        <f>D340</f>
        <v>5783.8</v>
      </c>
      <c r="E339" s="36">
        <f>E340</f>
        <v>5783.8</v>
      </c>
      <c r="G339" s="63"/>
    </row>
    <row r="340" spans="1:7" ht="22.5">
      <c r="A340" s="16" t="s">
        <v>100</v>
      </c>
      <c r="B340" s="14"/>
      <c r="C340" s="13">
        <v>240</v>
      </c>
      <c r="D340" s="36">
        <v>5783.8</v>
      </c>
      <c r="E340" s="36">
        <v>5783.8</v>
      </c>
      <c r="G340" s="63"/>
    </row>
    <row r="341" spans="1:7" ht="22.5">
      <c r="A341" s="16" t="s">
        <v>257</v>
      </c>
      <c r="B341" s="14" t="s">
        <v>258</v>
      </c>
      <c r="C341" s="13"/>
      <c r="D341" s="36">
        <f>SUM(D342:D343)</f>
        <v>6637</v>
      </c>
      <c r="E341" s="36">
        <f>SUM(E342:E343)</f>
        <v>6600.5</v>
      </c>
      <c r="G341" s="63"/>
    </row>
    <row r="342" spans="1:7" ht="12.75">
      <c r="A342" s="16" t="s">
        <v>37</v>
      </c>
      <c r="B342" s="14"/>
      <c r="C342" s="13">
        <v>120</v>
      </c>
      <c r="D342" s="36">
        <v>6366.9</v>
      </c>
      <c r="E342" s="36">
        <v>6360.5</v>
      </c>
      <c r="G342" s="63"/>
    </row>
    <row r="343" spans="1:7" ht="22.5">
      <c r="A343" s="16" t="s">
        <v>100</v>
      </c>
      <c r="B343" s="14"/>
      <c r="C343" s="13">
        <v>240</v>
      </c>
      <c r="D343" s="36">
        <v>270.1</v>
      </c>
      <c r="E343" s="36">
        <v>240</v>
      </c>
      <c r="G343" s="63"/>
    </row>
    <row r="344" spans="1:7" ht="45">
      <c r="A344" s="16" t="s">
        <v>235</v>
      </c>
      <c r="B344" s="13" t="s">
        <v>240</v>
      </c>
      <c r="C344" s="14"/>
      <c r="D344" s="36">
        <f>D345+D346</f>
        <v>570.5</v>
      </c>
      <c r="E344" s="36">
        <f>E345+E346</f>
        <v>564.6999999999999</v>
      </c>
      <c r="G344" s="63"/>
    </row>
    <row r="345" spans="1:7" ht="12.75">
      <c r="A345" s="16" t="s">
        <v>37</v>
      </c>
      <c r="B345" s="13"/>
      <c r="C345" s="14" t="s">
        <v>113</v>
      </c>
      <c r="D345" s="36">
        <v>565.5</v>
      </c>
      <c r="E345" s="36">
        <v>560.9</v>
      </c>
      <c r="G345" s="63"/>
    </row>
    <row r="346" spans="1:7" ht="22.5">
      <c r="A346" s="16" t="s">
        <v>100</v>
      </c>
      <c r="B346" s="13"/>
      <c r="C346" s="14" t="s">
        <v>63</v>
      </c>
      <c r="D346" s="36">
        <v>5</v>
      </c>
      <c r="E346" s="36">
        <v>3.8</v>
      </c>
      <c r="G346" s="63"/>
    </row>
    <row r="347" spans="1:7" ht="22.5">
      <c r="A347" s="16" t="s">
        <v>253</v>
      </c>
      <c r="B347" s="14" t="s">
        <v>254</v>
      </c>
      <c r="C347" s="42"/>
      <c r="D347" s="36">
        <f>D348</f>
        <v>72</v>
      </c>
      <c r="E347" s="36">
        <f>E348</f>
        <v>72</v>
      </c>
      <c r="G347" s="63"/>
    </row>
    <row r="348" spans="1:7" ht="22.5">
      <c r="A348" s="16" t="s">
        <v>100</v>
      </c>
      <c r="B348" s="38"/>
      <c r="C348" s="14">
        <v>240</v>
      </c>
      <c r="D348" s="36">
        <v>72</v>
      </c>
      <c r="E348" s="36">
        <v>72</v>
      </c>
      <c r="G348" s="63"/>
    </row>
    <row r="349" spans="1:7" ht="12.75">
      <c r="A349" s="16" t="s">
        <v>118</v>
      </c>
      <c r="B349" s="14" t="s">
        <v>255</v>
      </c>
      <c r="C349" s="13"/>
      <c r="D349" s="36">
        <f>SUM(D350:D352)</f>
        <v>1354</v>
      </c>
      <c r="E349" s="36">
        <f>SUM(E350:E352)</f>
        <v>1208.6000000000001</v>
      </c>
      <c r="G349" s="63"/>
    </row>
    <row r="350" spans="1:7" ht="22.5">
      <c r="A350" s="16" t="s">
        <v>100</v>
      </c>
      <c r="B350" s="14"/>
      <c r="C350" s="13">
        <v>240</v>
      </c>
      <c r="D350" s="36">
        <v>991.1</v>
      </c>
      <c r="E350" s="36">
        <v>848.7</v>
      </c>
      <c r="G350" s="63"/>
    </row>
    <row r="351" spans="1:7" ht="12.75">
      <c r="A351" s="16" t="s">
        <v>190</v>
      </c>
      <c r="B351" s="14"/>
      <c r="C351" s="13">
        <v>830</v>
      </c>
      <c r="D351" s="36">
        <v>99.2</v>
      </c>
      <c r="E351" s="36">
        <v>99.2</v>
      </c>
      <c r="G351" s="63"/>
    </row>
    <row r="352" spans="1:7" ht="12.75">
      <c r="A352" s="16" t="s">
        <v>110</v>
      </c>
      <c r="B352" s="13" t="s">
        <v>256</v>
      </c>
      <c r="C352" s="14" t="s">
        <v>114</v>
      </c>
      <c r="D352" s="36">
        <v>263.7</v>
      </c>
      <c r="E352" s="36">
        <v>260.7</v>
      </c>
      <c r="G352" s="63"/>
    </row>
    <row r="353" spans="1:7" ht="22.5">
      <c r="A353" s="16" t="s">
        <v>328</v>
      </c>
      <c r="B353" s="13" t="s">
        <v>326</v>
      </c>
      <c r="C353" s="14"/>
      <c r="D353" s="36">
        <f>D354</f>
        <v>100</v>
      </c>
      <c r="E353" s="36">
        <f>E354</f>
        <v>25</v>
      </c>
      <c r="G353" s="63"/>
    </row>
    <row r="354" spans="1:7" ht="12.75">
      <c r="A354" s="16" t="s">
        <v>87</v>
      </c>
      <c r="B354" s="13" t="s">
        <v>327</v>
      </c>
      <c r="C354" s="14"/>
      <c r="D354" s="36">
        <f>D355</f>
        <v>100</v>
      </c>
      <c r="E354" s="36">
        <f>E355</f>
        <v>25</v>
      </c>
      <c r="G354" s="63"/>
    </row>
    <row r="355" spans="1:7" ht="12.75">
      <c r="A355" s="15" t="s">
        <v>89</v>
      </c>
      <c r="B355" s="13"/>
      <c r="C355" s="14" t="s">
        <v>90</v>
      </c>
      <c r="D355" s="36">
        <v>100</v>
      </c>
      <c r="E355" s="36">
        <v>25</v>
      </c>
      <c r="G355" s="63"/>
    </row>
    <row r="356" spans="1:7" ht="38.25">
      <c r="A356" s="21" t="s">
        <v>154</v>
      </c>
      <c r="B356" s="25" t="s">
        <v>158</v>
      </c>
      <c r="C356" s="26"/>
      <c r="D356" s="27">
        <f>D357+D364+D367</f>
        <v>90571.3</v>
      </c>
      <c r="E356" s="27">
        <f>E357+E364+E367</f>
        <v>85875.59999999999</v>
      </c>
      <c r="G356" s="63"/>
    </row>
    <row r="357" spans="1:7" ht="22.5">
      <c r="A357" s="16" t="s">
        <v>155</v>
      </c>
      <c r="B357" s="14" t="s">
        <v>159</v>
      </c>
      <c r="C357" s="14"/>
      <c r="D357" s="36">
        <f>D358+D360+D362</f>
        <v>940</v>
      </c>
      <c r="E357" s="36">
        <f>E358+E360+E362</f>
        <v>648</v>
      </c>
      <c r="G357" s="63"/>
    </row>
    <row r="358" spans="1:7" ht="12.75">
      <c r="A358" s="49" t="s">
        <v>178</v>
      </c>
      <c r="B358" s="47" t="s">
        <v>348</v>
      </c>
      <c r="C358" s="47"/>
      <c r="D358" s="50">
        <f>D359</f>
        <v>70</v>
      </c>
      <c r="E358" s="50">
        <f>E359</f>
        <v>12.3</v>
      </c>
      <c r="G358" s="63"/>
    </row>
    <row r="359" spans="1:7" ht="22.5">
      <c r="A359" s="15" t="s">
        <v>29</v>
      </c>
      <c r="B359" s="47"/>
      <c r="C359" s="47" t="s">
        <v>63</v>
      </c>
      <c r="D359" s="50">
        <v>70</v>
      </c>
      <c r="E359" s="50">
        <v>12.3</v>
      </c>
      <c r="G359" s="62"/>
    </row>
    <row r="360" spans="1:7" ht="12.75">
      <c r="A360" s="16" t="s">
        <v>167</v>
      </c>
      <c r="B360" s="14" t="s">
        <v>168</v>
      </c>
      <c r="C360" s="14"/>
      <c r="D360" s="36">
        <f>D361</f>
        <v>350</v>
      </c>
      <c r="E360" s="36">
        <f>E361</f>
        <v>260.2</v>
      </c>
      <c r="G360" s="63"/>
    </row>
    <row r="361" spans="1:7" ht="22.5">
      <c r="A361" s="15" t="s">
        <v>29</v>
      </c>
      <c r="B361" s="14"/>
      <c r="C361" s="14" t="s">
        <v>63</v>
      </c>
      <c r="D361" s="36">
        <v>350</v>
      </c>
      <c r="E361" s="36">
        <v>260.2</v>
      </c>
      <c r="G361" s="62"/>
    </row>
    <row r="362" spans="1:7" ht="22.5">
      <c r="A362" s="16" t="s">
        <v>156</v>
      </c>
      <c r="B362" s="14" t="s">
        <v>160</v>
      </c>
      <c r="C362" s="14"/>
      <c r="D362" s="36">
        <f>D363</f>
        <v>520</v>
      </c>
      <c r="E362" s="36">
        <f>E363</f>
        <v>375.5</v>
      </c>
      <c r="G362" s="63"/>
    </row>
    <row r="363" spans="1:7" ht="22.5">
      <c r="A363" s="16" t="s">
        <v>29</v>
      </c>
      <c r="B363" s="14"/>
      <c r="C363" s="14" t="s">
        <v>63</v>
      </c>
      <c r="D363" s="36">
        <v>520</v>
      </c>
      <c r="E363" s="36">
        <v>375.5</v>
      </c>
      <c r="G363" s="62"/>
    </row>
    <row r="364" spans="1:7" ht="22.5">
      <c r="A364" s="39" t="s">
        <v>157</v>
      </c>
      <c r="B364" s="14" t="s">
        <v>161</v>
      </c>
      <c r="C364" s="38"/>
      <c r="D364" s="36">
        <f>D365</f>
        <v>933.3</v>
      </c>
      <c r="E364" s="36">
        <f>E365</f>
        <v>591.5</v>
      </c>
      <c r="G364" s="63"/>
    </row>
    <row r="365" spans="1:7" ht="46.5" customHeight="1">
      <c r="A365" s="51" t="s">
        <v>310</v>
      </c>
      <c r="B365" s="14" t="s">
        <v>162</v>
      </c>
      <c r="C365" s="38"/>
      <c r="D365" s="36">
        <f>D366</f>
        <v>933.3</v>
      </c>
      <c r="E365" s="36">
        <f>E366</f>
        <v>591.5</v>
      </c>
      <c r="G365" s="63"/>
    </row>
    <row r="366" spans="1:7" ht="22.5">
      <c r="A366" s="16" t="s">
        <v>29</v>
      </c>
      <c r="B366" s="14"/>
      <c r="C366" s="14" t="s">
        <v>63</v>
      </c>
      <c r="D366" s="36">
        <v>933.3</v>
      </c>
      <c r="E366" s="36">
        <v>591.5</v>
      </c>
      <c r="G366" s="62"/>
    </row>
    <row r="367" spans="1:7" ht="12.75">
      <c r="A367" s="16" t="s">
        <v>109</v>
      </c>
      <c r="B367" s="14" t="s">
        <v>163</v>
      </c>
      <c r="C367" s="14"/>
      <c r="D367" s="36">
        <f>D368+D370+D373+D375+D381+D383+D385+D387+D389+D394+D392</f>
        <v>88698</v>
      </c>
      <c r="E367" s="36">
        <f>E368+E370+E373+E375+E381+E383+E385+E387+E389+E394+E392</f>
        <v>84636.09999999999</v>
      </c>
      <c r="G367" s="63"/>
    </row>
    <row r="368" spans="1:7" ht="12.75">
      <c r="A368" s="15" t="s">
        <v>170</v>
      </c>
      <c r="B368" s="47" t="s">
        <v>171</v>
      </c>
      <c r="C368" s="47"/>
      <c r="D368" s="36">
        <f>D369</f>
        <v>271.4</v>
      </c>
      <c r="E368" s="36">
        <f>E369</f>
        <v>271.3</v>
      </c>
      <c r="G368" s="63"/>
    </row>
    <row r="369" spans="1:7" ht="22.5">
      <c r="A369" s="15" t="s">
        <v>29</v>
      </c>
      <c r="B369" s="47"/>
      <c r="C369" s="47" t="s">
        <v>63</v>
      </c>
      <c r="D369" s="50">
        <v>271.4</v>
      </c>
      <c r="E369" s="50">
        <v>271.3</v>
      </c>
      <c r="G369" s="62"/>
    </row>
    <row r="370" spans="1:7" ht="12.75">
      <c r="A370" s="49" t="s">
        <v>350</v>
      </c>
      <c r="B370" s="47" t="s">
        <v>349</v>
      </c>
      <c r="C370" s="47"/>
      <c r="D370" s="36">
        <f>D371+D372</f>
        <v>301</v>
      </c>
      <c r="E370" s="36">
        <f>E371+E372</f>
        <v>275.9</v>
      </c>
      <c r="G370" s="63"/>
    </row>
    <row r="371" spans="1:7" ht="22.5">
      <c r="A371" s="15" t="s">
        <v>29</v>
      </c>
      <c r="B371" s="47"/>
      <c r="C371" s="47" t="s">
        <v>63</v>
      </c>
      <c r="D371" s="50">
        <v>285.6</v>
      </c>
      <c r="E371" s="50">
        <v>261.2</v>
      </c>
      <c r="G371" s="62"/>
    </row>
    <row r="372" spans="1:7" ht="12.75">
      <c r="A372" s="52" t="s">
        <v>38</v>
      </c>
      <c r="B372" s="47"/>
      <c r="C372" s="14" t="s">
        <v>114</v>
      </c>
      <c r="D372" s="50">
        <v>15.4</v>
      </c>
      <c r="E372" s="50">
        <v>14.7</v>
      </c>
      <c r="G372" s="62"/>
    </row>
    <row r="373" spans="1:7" ht="12.75">
      <c r="A373" s="49" t="s">
        <v>178</v>
      </c>
      <c r="B373" s="47" t="s">
        <v>179</v>
      </c>
      <c r="C373" s="47"/>
      <c r="D373" s="36">
        <f>D374</f>
        <v>2879</v>
      </c>
      <c r="E373" s="36">
        <f>E374</f>
        <v>2775.9</v>
      </c>
      <c r="G373" s="63"/>
    </row>
    <row r="374" spans="1:7" ht="22.5">
      <c r="A374" s="15" t="s">
        <v>29</v>
      </c>
      <c r="B374" s="47"/>
      <c r="C374" s="47" t="s">
        <v>63</v>
      </c>
      <c r="D374" s="50">
        <v>2879</v>
      </c>
      <c r="E374" s="50">
        <v>2775.9</v>
      </c>
      <c r="G374" s="62"/>
    </row>
    <row r="375" spans="1:7" ht="12.75">
      <c r="A375" s="16" t="s">
        <v>36</v>
      </c>
      <c r="B375" s="14" t="s">
        <v>164</v>
      </c>
      <c r="C375" s="14"/>
      <c r="D375" s="36">
        <f>SUM(D376:D380)</f>
        <v>20941.399999999998</v>
      </c>
      <c r="E375" s="36">
        <f>SUM(E376:E380)</f>
        <v>19929.3</v>
      </c>
      <c r="G375" s="63"/>
    </row>
    <row r="376" spans="1:7" ht="12.75">
      <c r="A376" s="15" t="s">
        <v>37</v>
      </c>
      <c r="B376" s="14"/>
      <c r="C376" s="13">
        <v>120</v>
      </c>
      <c r="D376" s="36">
        <v>19019</v>
      </c>
      <c r="E376" s="36">
        <v>18454.5</v>
      </c>
      <c r="G376" s="62"/>
    </row>
    <row r="377" spans="1:7" ht="22.5">
      <c r="A377" s="15" t="s">
        <v>29</v>
      </c>
      <c r="B377" s="14"/>
      <c r="C377" s="13">
        <v>240</v>
      </c>
      <c r="D377" s="36">
        <v>1141</v>
      </c>
      <c r="E377" s="36">
        <v>695.4</v>
      </c>
      <c r="G377" s="62"/>
    </row>
    <row r="378" spans="1:7" ht="22.5">
      <c r="A378" s="15" t="s">
        <v>86</v>
      </c>
      <c r="B378" s="14"/>
      <c r="C378" s="13">
        <v>320</v>
      </c>
      <c r="D378" s="36">
        <v>338.6</v>
      </c>
      <c r="E378" s="36">
        <v>338.6</v>
      </c>
      <c r="G378" s="62"/>
    </row>
    <row r="379" spans="1:7" ht="15.75" customHeight="1">
      <c r="A379" s="16" t="s">
        <v>190</v>
      </c>
      <c r="B379" s="14"/>
      <c r="C379" s="13">
        <v>830</v>
      </c>
      <c r="D379" s="36">
        <v>431.6</v>
      </c>
      <c r="E379" s="36">
        <v>431.6</v>
      </c>
      <c r="G379" s="62"/>
    </row>
    <row r="380" spans="1:7" ht="17.25" customHeight="1">
      <c r="A380" s="52" t="s">
        <v>38</v>
      </c>
      <c r="B380" s="14"/>
      <c r="C380" s="13">
        <v>850</v>
      </c>
      <c r="D380" s="36">
        <v>11.2</v>
      </c>
      <c r="E380" s="36">
        <v>9.2</v>
      </c>
      <c r="G380" s="62"/>
    </row>
    <row r="381" spans="1:7" ht="45">
      <c r="A381" s="15" t="s">
        <v>84</v>
      </c>
      <c r="B381" s="47" t="s">
        <v>172</v>
      </c>
      <c r="C381" s="47"/>
      <c r="D381" s="50">
        <f>D382</f>
        <v>730</v>
      </c>
      <c r="E381" s="50">
        <f>E382</f>
        <v>728.6</v>
      </c>
      <c r="G381" s="63"/>
    </row>
    <row r="382" spans="1:7" ht="22.5">
      <c r="A382" s="15" t="s">
        <v>86</v>
      </c>
      <c r="B382" s="13"/>
      <c r="C382" s="14" t="s">
        <v>173</v>
      </c>
      <c r="D382" s="50">
        <v>730</v>
      </c>
      <c r="E382" s="50">
        <v>728.6</v>
      </c>
      <c r="G382" s="62"/>
    </row>
    <row r="383" spans="1:7" ht="12.75">
      <c r="A383" s="15" t="s">
        <v>174</v>
      </c>
      <c r="B383" s="47" t="s">
        <v>175</v>
      </c>
      <c r="C383" s="47"/>
      <c r="D383" s="50">
        <f>D384</f>
        <v>38197.2</v>
      </c>
      <c r="E383" s="50">
        <f>E384</f>
        <v>38182</v>
      </c>
      <c r="G383" s="63"/>
    </row>
    <row r="384" spans="1:7" ht="12.75">
      <c r="A384" s="52" t="s">
        <v>38</v>
      </c>
      <c r="B384" s="47"/>
      <c r="C384" s="47" t="s">
        <v>114</v>
      </c>
      <c r="D384" s="50">
        <v>38197.2</v>
      </c>
      <c r="E384" s="50">
        <v>38182</v>
      </c>
      <c r="G384" s="62"/>
    </row>
    <row r="385" spans="1:7" ht="22.5">
      <c r="A385" s="52" t="s">
        <v>442</v>
      </c>
      <c r="B385" s="47" t="s">
        <v>443</v>
      </c>
      <c r="C385" s="47"/>
      <c r="D385" s="50">
        <f>D386</f>
        <v>6363.7</v>
      </c>
      <c r="E385" s="50">
        <f>E386</f>
        <v>4561.8</v>
      </c>
      <c r="G385" s="63"/>
    </row>
    <row r="386" spans="1:7" ht="22.5">
      <c r="A386" s="15" t="s">
        <v>29</v>
      </c>
      <c r="B386" s="47"/>
      <c r="C386" s="47" t="s">
        <v>63</v>
      </c>
      <c r="D386" s="50">
        <v>6363.7</v>
      </c>
      <c r="E386" s="50">
        <v>4561.8</v>
      </c>
      <c r="G386" s="62"/>
    </row>
    <row r="387" spans="1:7" ht="22.5">
      <c r="A387" s="16" t="s">
        <v>176</v>
      </c>
      <c r="B387" s="14" t="s">
        <v>177</v>
      </c>
      <c r="C387" s="14"/>
      <c r="D387" s="36">
        <f>D388</f>
        <v>2283.5</v>
      </c>
      <c r="E387" s="36">
        <f>E388</f>
        <v>2026.4</v>
      </c>
      <c r="G387" s="63"/>
    </row>
    <row r="388" spans="1:7" ht="22.5">
      <c r="A388" s="15" t="s">
        <v>29</v>
      </c>
      <c r="B388" s="47"/>
      <c r="C388" s="47" t="s">
        <v>63</v>
      </c>
      <c r="D388" s="50">
        <v>2283.5</v>
      </c>
      <c r="E388" s="50">
        <v>2026.4</v>
      </c>
      <c r="G388" s="62"/>
    </row>
    <row r="389" spans="1:7" ht="12.75">
      <c r="A389" s="16" t="s">
        <v>330</v>
      </c>
      <c r="B389" s="14" t="s">
        <v>331</v>
      </c>
      <c r="C389" s="13"/>
      <c r="D389" s="36">
        <f>D390+D391</f>
        <v>5158</v>
      </c>
      <c r="E389" s="36">
        <f>E390+E391</f>
        <v>4921.9</v>
      </c>
      <c r="G389" s="63"/>
    </row>
    <row r="390" spans="1:7" ht="12.75">
      <c r="A390" s="16" t="s">
        <v>37</v>
      </c>
      <c r="B390" s="14"/>
      <c r="C390" s="13">
        <v>120</v>
      </c>
      <c r="D390" s="36">
        <v>5125.5</v>
      </c>
      <c r="E390" s="36">
        <v>4903.2</v>
      </c>
      <c r="G390" s="62"/>
    </row>
    <row r="391" spans="1:7" ht="22.5">
      <c r="A391" s="16" t="s">
        <v>29</v>
      </c>
      <c r="B391" s="14"/>
      <c r="C391" s="13">
        <v>240</v>
      </c>
      <c r="D391" s="36">
        <v>32.5</v>
      </c>
      <c r="E391" s="36">
        <v>18.7</v>
      </c>
      <c r="G391" s="62"/>
    </row>
    <row r="392" spans="1:7" ht="12.75">
      <c r="A392" s="16" t="s">
        <v>419</v>
      </c>
      <c r="B392" s="14" t="s">
        <v>420</v>
      </c>
      <c r="C392" s="13"/>
      <c r="D392" s="36">
        <f>D393</f>
        <v>151.1</v>
      </c>
      <c r="E392" s="36">
        <f>E393</f>
        <v>121.8</v>
      </c>
      <c r="G392" s="63"/>
    </row>
    <row r="393" spans="1:7" ht="12.75">
      <c r="A393" s="16" t="s">
        <v>19</v>
      </c>
      <c r="B393" s="14"/>
      <c r="C393" s="13">
        <v>410</v>
      </c>
      <c r="D393" s="36">
        <v>151.1</v>
      </c>
      <c r="E393" s="36">
        <v>121.8</v>
      </c>
      <c r="G393" s="62"/>
    </row>
    <row r="394" spans="1:7" ht="12.75">
      <c r="A394" s="16" t="s">
        <v>118</v>
      </c>
      <c r="B394" s="47" t="s">
        <v>165</v>
      </c>
      <c r="C394" s="53"/>
      <c r="D394" s="36">
        <f>D395+D396</f>
        <v>11421.699999999999</v>
      </c>
      <c r="E394" s="36">
        <f>E395+E396</f>
        <v>10841.199999999999</v>
      </c>
      <c r="G394" s="63"/>
    </row>
    <row r="395" spans="1:7" ht="22.5">
      <c r="A395" s="15" t="s">
        <v>29</v>
      </c>
      <c r="B395" s="47"/>
      <c r="C395" s="47" t="s">
        <v>63</v>
      </c>
      <c r="D395" s="48">
        <v>11336.8</v>
      </c>
      <c r="E395" s="48">
        <v>10759.4</v>
      </c>
      <c r="G395" s="62"/>
    </row>
    <row r="396" spans="1:7" ht="12.75">
      <c r="A396" s="52" t="s">
        <v>38</v>
      </c>
      <c r="B396" s="47"/>
      <c r="C396" s="53" t="s">
        <v>114</v>
      </c>
      <c r="D396" s="50">
        <v>84.9</v>
      </c>
      <c r="E396" s="50">
        <v>81.8</v>
      </c>
      <c r="G396" s="62"/>
    </row>
    <row r="397" spans="1:7" ht="25.5">
      <c r="A397" s="21" t="s">
        <v>311</v>
      </c>
      <c r="B397" s="25" t="s">
        <v>181</v>
      </c>
      <c r="C397" s="26"/>
      <c r="D397" s="27">
        <f>D398+D405+D408+D411</f>
        <v>15325</v>
      </c>
      <c r="E397" s="27">
        <f>E398+E405+E408+E411</f>
        <v>14341.300000000001</v>
      </c>
      <c r="G397" s="63"/>
    </row>
    <row r="398" spans="1:7" ht="14.25" customHeight="1">
      <c r="A398" s="16" t="s">
        <v>301</v>
      </c>
      <c r="B398" s="14" t="s">
        <v>303</v>
      </c>
      <c r="C398" s="14"/>
      <c r="D398" s="36">
        <f>D399+D401+D403</f>
        <v>4197</v>
      </c>
      <c r="E398" s="36">
        <f>E399+E401+E403</f>
        <v>3227.2</v>
      </c>
      <c r="G398" s="63"/>
    </row>
    <row r="399" spans="1:7" ht="15.75" customHeight="1">
      <c r="A399" s="16" t="s">
        <v>302</v>
      </c>
      <c r="B399" s="14" t="s">
        <v>304</v>
      </c>
      <c r="C399" s="13"/>
      <c r="D399" s="36">
        <f>D400</f>
        <v>1582</v>
      </c>
      <c r="E399" s="36">
        <f>E400</f>
        <v>1216.5</v>
      </c>
      <c r="G399" s="63"/>
    </row>
    <row r="400" spans="1:7" ht="15" customHeight="1">
      <c r="A400" s="15" t="s">
        <v>92</v>
      </c>
      <c r="B400" s="13"/>
      <c r="C400" s="14" t="s">
        <v>93</v>
      </c>
      <c r="D400" s="36">
        <v>1582</v>
      </c>
      <c r="E400" s="36">
        <v>1216.5</v>
      </c>
      <c r="G400" s="63"/>
    </row>
    <row r="401" spans="1:7" ht="38.25" customHeight="1">
      <c r="A401" s="15" t="s">
        <v>422</v>
      </c>
      <c r="B401" s="13" t="s">
        <v>424</v>
      </c>
      <c r="C401" s="14"/>
      <c r="D401" s="36">
        <f>D402</f>
        <v>1033</v>
      </c>
      <c r="E401" s="36">
        <f>E402</f>
        <v>794.2</v>
      </c>
      <c r="G401" s="63"/>
    </row>
    <row r="402" spans="1:7" ht="15" customHeight="1">
      <c r="A402" s="15" t="s">
        <v>92</v>
      </c>
      <c r="B402" s="13"/>
      <c r="C402" s="14" t="s">
        <v>93</v>
      </c>
      <c r="D402" s="36">
        <v>1033</v>
      </c>
      <c r="E402" s="36">
        <v>794.2</v>
      </c>
      <c r="G402" s="63"/>
    </row>
    <row r="403" spans="1:7" ht="36.75" customHeight="1">
      <c r="A403" s="15" t="s">
        <v>423</v>
      </c>
      <c r="B403" s="13" t="s">
        <v>425</v>
      </c>
      <c r="C403" s="14"/>
      <c r="D403" s="36">
        <f>D404</f>
        <v>1582</v>
      </c>
      <c r="E403" s="36">
        <f>E404</f>
        <v>1216.5</v>
      </c>
      <c r="G403" s="63"/>
    </row>
    <row r="404" spans="1:7" ht="15.75" customHeight="1">
      <c r="A404" s="15" t="s">
        <v>92</v>
      </c>
      <c r="B404" s="13"/>
      <c r="C404" s="14" t="s">
        <v>93</v>
      </c>
      <c r="D404" s="36">
        <v>1582</v>
      </c>
      <c r="E404" s="36">
        <v>1216.5</v>
      </c>
      <c r="G404" s="63"/>
    </row>
    <row r="405" spans="1:7" ht="22.5">
      <c r="A405" s="16" t="s">
        <v>180</v>
      </c>
      <c r="B405" s="35" t="s">
        <v>312</v>
      </c>
      <c r="C405" s="14"/>
      <c r="D405" s="36">
        <f>D406</f>
        <v>4806</v>
      </c>
      <c r="E405" s="36">
        <f>E406</f>
        <v>4793.3</v>
      </c>
      <c r="G405" s="63"/>
    </row>
    <row r="406" spans="1:7" ht="33.75">
      <c r="A406" s="15" t="s">
        <v>355</v>
      </c>
      <c r="B406" s="35" t="s">
        <v>378</v>
      </c>
      <c r="C406" s="47"/>
      <c r="D406" s="50">
        <f>D407</f>
        <v>4806</v>
      </c>
      <c r="E406" s="50">
        <f>E407</f>
        <v>4793.3</v>
      </c>
      <c r="G406" s="63"/>
    </row>
    <row r="407" spans="1:7" ht="12.75">
      <c r="A407" s="39" t="s">
        <v>19</v>
      </c>
      <c r="B407" s="47"/>
      <c r="C407" s="53" t="s">
        <v>50</v>
      </c>
      <c r="D407" s="50">
        <v>4806</v>
      </c>
      <c r="E407" s="50">
        <v>4793.3</v>
      </c>
      <c r="G407" s="62"/>
    </row>
    <row r="408" spans="1:7" ht="22.5">
      <c r="A408" s="28" t="s">
        <v>383</v>
      </c>
      <c r="B408" s="35" t="s">
        <v>384</v>
      </c>
      <c r="C408" s="53"/>
      <c r="D408" s="50">
        <f>D409</f>
        <v>4477</v>
      </c>
      <c r="E408" s="50">
        <f>E409</f>
        <v>4476.7</v>
      </c>
      <c r="G408" s="63"/>
    </row>
    <row r="409" spans="1:7" ht="22.5">
      <c r="A409" s="39" t="s">
        <v>386</v>
      </c>
      <c r="B409" s="35" t="s">
        <v>385</v>
      </c>
      <c r="C409" s="53"/>
      <c r="D409" s="50">
        <f>D410</f>
        <v>4477</v>
      </c>
      <c r="E409" s="50">
        <f>E410</f>
        <v>4476.7</v>
      </c>
      <c r="G409" s="63"/>
    </row>
    <row r="410" spans="1:7" ht="12.75">
      <c r="A410" s="39" t="s">
        <v>19</v>
      </c>
      <c r="B410" s="47"/>
      <c r="C410" s="53" t="s">
        <v>50</v>
      </c>
      <c r="D410" s="50">
        <v>4477</v>
      </c>
      <c r="E410" s="50">
        <v>4476.7</v>
      </c>
      <c r="G410" s="62"/>
    </row>
    <row r="411" spans="1:7" ht="22.5">
      <c r="A411" s="28" t="s">
        <v>365</v>
      </c>
      <c r="B411" s="13" t="s">
        <v>367</v>
      </c>
      <c r="C411" s="14"/>
      <c r="D411" s="36">
        <f>D412</f>
        <v>1845</v>
      </c>
      <c r="E411" s="36">
        <f>E412</f>
        <v>1844.1</v>
      </c>
      <c r="G411" s="63"/>
    </row>
    <row r="412" spans="1:7" ht="22.5">
      <c r="A412" s="28" t="s">
        <v>366</v>
      </c>
      <c r="B412" s="13" t="s">
        <v>368</v>
      </c>
      <c r="C412" s="14"/>
      <c r="D412" s="36">
        <f>D413</f>
        <v>1845</v>
      </c>
      <c r="E412" s="36">
        <f>E413</f>
        <v>1844.1</v>
      </c>
      <c r="G412" s="63"/>
    </row>
    <row r="413" spans="1:7" ht="12.75">
      <c r="A413" s="15" t="s">
        <v>92</v>
      </c>
      <c r="B413" s="13"/>
      <c r="C413" s="14" t="s">
        <v>93</v>
      </c>
      <c r="D413" s="36">
        <v>1845</v>
      </c>
      <c r="E413" s="36">
        <v>1844.1</v>
      </c>
      <c r="G413" s="63"/>
    </row>
    <row r="414" spans="1:7" ht="38.25">
      <c r="A414" s="54" t="s">
        <v>354</v>
      </c>
      <c r="B414" s="25" t="s">
        <v>182</v>
      </c>
      <c r="C414" s="26"/>
      <c r="D414" s="27">
        <f>D415+D420+D439+D444</f>
        <v>193581</v>
      </c>
      <c r="E414" s="27">
        <f>E415+E420+E439+E444</f>
        <v>182169.1</v>
      </c>
      <c r="G414" s="63"/>
    </row>
    <row r="415" spans="1:7" ht="12.75">
      <c r="A415" s="15" t="s">
        <v>183</v>
      </c>
      <c r="B415" s="35" t="s">
        <v>184</v>
      </c>
      <c r="C415" s="47"/>
      <c r="D415" s="50">
        <f>D416+D418</f>
        <v>3335.7</v>
      </c>
      <c r="E415" s="50">
        <f>E416+E418</f>
        <v>3300.1</v>
      </c>
      <c r="G415" s="63"/>
    </row>
    <row r="416" spans="1:7" ht="12.75">
      <c r="A416" s="15" t="s">
        <v>169</v>
      </c>
      <c r="B416" s="35" t="s">
        <v>185</v>
      </c>
      <c r="C416" s="47"/>
      <c r="D416" s="50">
        <f>D417</f>
        <v>2987.7</v>
      </c>
      <c r="E416" s="50">
        <f>E417</f>
        <v>2955</v>
      </c>
      <c r="G416" s="63"/>
    </row>
    <row r="417" spans="1:7" ht="22.5">
      <c r="A417" s="15" t="s">
        <v>29</v>
      </c>
      <c r="B417" s="35"/>
      <c r="C417" s="47">
        <v>240</v>
      </c>
      <c r="D417" s="50">
        <v>2987.7</v>
      </c>
      <c r="E417" s="50">
        <v>2955</v>
      </c>
      <c r="G417" s="62"/>
    </row>
    <row r="418" spans="1:7" ht="12.75">
      <c r="A418" s="16" t="s">
        <v>313</v>
      </c>
      <c r="B418" s="14" t="s">
        <v>314</v>
      </c>
      <c r="C418" s="13"/>
      <c r="D418" s="55">
        <f>D419</f>
        <v>348</v>
      </c>
      <c r="E418" s="55">
        <f>E419</f>
        <v>345.1</v>
      </c>
      <c r="G418" s="63"/>
    </row>
    <row r="419" spans="1:7" ht="22.5">
      <c r="A419" s="16" t="s">
        <v>29</v>
      </c>
      <c r="B419" s="14"/>
      <c r="C419" s="13">
        <v>240</v>
      </c>
      <c r="D419" s="55">
        <v>348</v>
      </c>
      <c r="E419" s="55">
        <v>345.1</v>
      </c>
      <c r="G419" s="62"/>
    </row>
    <row r="420" spans="1:7" ht="22.5">
      <c r="A420" s="15" t="s">
        <v>186</v>
      </c>
      <c r="B420" s="35" t="s">
        <v>188</v>
      </c>
      <c r="C420" s="47"/>
      <c r="D420" s="50">
        <f>D421+D423+D425+D427+D429+D431+D433+D435+D437</f>
        <v>66608.8</v>
      </c>
      <c r="E420" s="50">
        <f>E421+E423+E425+E427+E429+E431+E433+E435+E437</f>
        <v>58259.4</v>
      </c>
      <c r="G420" s="63"/>
    </row>
    <row r="421" spans="1:7" ht="12.75">
      <c r="A421" s="15" t="s">
        <v>214</v>
      </c>
      <c r="B421" s="35" t="s">
        <v>217</v>
      </c>
      <c r="C421" s="47"/>
      <c r="D421" s="50">
        <f>D422</f>
        <v>34812.8</v>
      </c>
      <c r="E421" s="50">
        <f>E422</f>
        <v>31387.9</v>
      </c>
      <c r="G421" s="63"/>
    </row>
    <row r="422" spans="1:7" ht="22.5">
      <c r="A422" s="15" t="s">
        <v>29</v>
      </c>
      <c r="B422" s="35"/>
      <c r="C422" s="47">
        <v>240</v>
      </c>
      <c r="D422" s="50">
        <v>34812.8</v>
      </c>
      <c r="E422" s="50">
        <v>31387.9</v>
      </c>
      <c r="G422" s="62"/>
    </row>
    <row r="423" spans="1:7" ht="12.75">
      <c r="A423" s="15" t="s">
        <v>215</v>
      </c>
      <c r="B423" s="35" t="s">
        <v>218</v>
      </c>
      <c r="C423" s="47"/>
      <c r="D423" s="50">
        <f>D424</f>
        <v>11879.6</v>
      </c>
      <c r="E423" s="50">
        <f>E424</f>
        <v>9345.7</v>
      </c>
      <c r="G423" s="63"/>
    </row>
    <row r="424" spans="1:7" ht="22.5">
      <c r="A424" s="15" t="s">
        <v>29</v>
      </c>
      <c r="B424" s="14"/>
      <c r="C424" s="13">
        <v>240</v>
      </c>
      <c r="D424" s="56">
        <v>11879.6</v>
      </c>
      <c r="E424" s="56">
        <v>9345.7</v>
      </c>
      <c r="G424" s="62"/>
    </row>
    <row r="425" spans="1:7" ht="12.75">
      <c r="A425" s="15" t="s">
        <v>170</v>
      </c>
      <c r="B425" s="14" t="s">
        <v>219</v>
      </c>
      <c r="C425" s="13"/>
      <c r="D425" s="50">
        <f>D426</f>
        <v>8403.7</v>
      </c>
      <c r="E425" s="50">
        <f>E426</f>
        <v>8237.6</v>
      </c>
      <c r="G425" s="63"/>
    </row>
    <row r="426" spans="1:7" ht="22.5">
      <c r="A426" s="16" t="s">
        <v>29</v>
      </c>
      <c r="B426" s="14"/>
      <c r="C426" s="13">
        <v>240</v>
      </c>
      <c r="D426" s="56">
        <v>8403.7</v>
      </c>
      <c r="E426" s="56">
        <v>8237.6</v>
      </c>
      <c r="G426" s="62"/>
    </row>
    <row r="427" spans="1:7" ht="12.75">
      <c r="A427" s="16" t="s">
        <v>341</v>
      </c>
      <c r="B427" s="14" t="s">
        <v>340</v>
      </c>
      <c r="C427" s="13"/>
      <c r="D427" s="56">
        <f>D428</f>
        <v>443</v>
      </c>
      <c r="E427" s="56">
        <f>E428</f>
        <v>433.3</v>
      </c>
      <c r="G427" s="63"/>
    </row>
    <row r="428" spans="1:7" ht="22.5">
      <c r="A428" s="16" t="s">
        <v>29</v>
      </c>
      <c r="B428" s="14"/>
      <c r="C428" s="13">
        <v>240</v>
      </c>
      <c r="D428" s="56">
        <v>443</v>
      </c>
      <c r="E428" s="56">
        <v>433.3</v>
      </c>
      <c r="G428" s="62"/>
    </row>
    <row r="429" spans="1:7" ht="14.25" customHeight="1">
      <c r="A429" s="16" t="s">
        <v>426</v>
      </c>
      <c r="B429" s="14" t="s">
        <v>427</v>
      </c>
      <c r="C429" s="13"/>
      <c r="D429" s="56">
        <f>D430</f>
        <v>1305</v>
      </c>
      <c r="E429" s="56">
        <f>E430</f>
        <v>1296.7</v>
      </c>
      <c r="G429" s="63"/>
    </row>
    <row r="430" spans="1:7" ht="24" customHeight="1">
      <c r="A430" s="16" t="s">
        <v>29</v>
      </c>
      <c r="B430" s="14"/>
      <c r="C430" s="13">
        <v>240</v>
      </c>
      <c r="D430" s="56">
        <v>1305</v>
      </c>
      <c r="E430" s="56">
        <v>1296.7</v>
      </c>
      <c r="G430" s="62"/>
    </row>
    <row r="431" spans="1:7" ht="22.5">
      <c r="A431" s="16" t="s">
        <v>406</v>
      </c>
      <c r="B431" s="14" t="s">
        <v>429</v>
      </c>
      <c r="C431" s="13"/>
      <c r="D431" s="56">
        <f>D432</f>
        <v>2206.5</v>
      </c>
      <c r="E431" s="56">
        <f>E432</f>
        <v>0</v>
      </c>
      <c r="G431" s="63"/>
    </row>
    <row r="432" spans="1:7" ht="22.5">
      <c r="A432" s="16" t="s">
        <v>29</v>
      </c>
      <c r="B432" s="14"/>
      <c r="C432" s="13">
        <v>240</v>
      </c>
      <c r="D432" s="56">
        <v>2206.5</v>
      </c>
      <c r="E432" s="56">
        <v>0</v>
      </c>
      <c r="G432" s="62"/>
    </row>
    <row r="433" spans="1:7" ht="12.75">
      <c r="A433" s="49" t="s">
        <v>316</v>
      </c>
      <c r="B433" s="14" t="s">
        <v>315</v>
      </c>
      <c r="C433" s="13"/>
      <c r="D433" s="56">
        <f>D434</f>
        <v>1051.9</v>
      </c>
      <c r="E433" s="56">
        <f>E434</f>
        <v>1051.9</v>
      </c>
      <c r="G433" s="63"/>
    </row>
    <row r="434" spans="1:7" ht="12.75">
      <c r="A434" s="39" t="s">
        <v>19</v>
      </c>
      <c r="B434" s="14"/>
      <c r="C434" s="13">
        <v>410</v>
      </c>
      <c r="D434" s="56">
        <v>1051.9</v>
      </c>
      <c r="E434" s="56">
        <v>1051.9</v>
      </c>
      <c r="G434" s="62"/>
    </row>
    <row r="435" spans="1:7" ht="12.75">
      <c r="A435" s="15" t="s">
        <v>220</v>
      </c>
      <c r="B435" s="14" t="s">
        <v>221</v>
      </c>
      <c r="C435" s="13"/>
      <c r="D435" s="50">
        <f>D436</f>
        <v>545.2</v>
      </c>
      <c r="E435" s="50">
        <f>E436</f>
        <v>545.2</v>
      </c>
      <c r="G435" s="63"/>
    </row>
    <row r="436" spans="1:7" ht="22.5">
      <c r="A436" s="16" t="s">
        <v>29</v>
      </c>
      <c r="B436" s="14"/>
      <c r="C436" s="13">
        <v>240</v>
      </c>
      <c r="D436" s="50">
        <v>545.2</v>
      </c>
      <c r="E436" s="50">
        <v>545.2</v>
      </c>
      <c r="G436" s="62"/>
    </row>
    <row r="437" spans="1:7" ht="22.5">
      <c r="A437" s="39" t="s">
        <v>351</v>
      </c>
      <c r="B437" s="14" t="s">
        <v>379</v>
      </c>
      <c r="C437" s="13"/>
      <c r="D437" s="56">
        <f>D438</f>
        <v>5961.1</v>
      </c>
      <c r="E437" s="56">
        <f>E438</f>
        <v>5961.1</v>
      </c>
      <c r="G437" s="63"/>
    </row>
    <row r="438" spans="1:7" ht="12.75">
      <c r="A438" s="39" t="s">
        <v>19</v>
      </c>
      <c r="B438" s="14"/>
      <c r="C438" s="13">
        <v>410</v>
      </c>
      <c r="D438" s="50">
        <v>5961.1</v>
      </c>
      <c r="E438" s="50">
        <v>5961.1</v>
      </c>
      <c r="G438" s="62"/>
    </row>
    <row r="439" spans="1:7" ht="22.5">
      <c r="A439" s="16" t="s">
        <v>380</v>
      </c>
      <c r="B439" s="14" t="s">
        <v>333</v>
      </c>
      <c r="C439" s="13"/>
      <c r="D439" s="56">
        <f>D440+D442</f>
        <v>5600.4</v>
      </c>
      <c r="E439" s="56">
        <f>E440+E442</f>
        <v>5600.4</v>
      </c>
      <c r="G439" s="63"/>
    </row>
    <row r="440" spans="1:7" ht="22.5">
      <c r="A440" s="16" t="s">
        <v>334</v>
      </c>
      <c r="B440" s="14" t="s">
        <v>335</v>
      </c>
      <c r="C440" s="13"/>
      <c r="D440" s="50">
        <f>D441</f>
        <v>100.4</v>
      </c>
      <c r="E440" s="50">
        <f>E441</f>
        <v>100.4</v>
      </c>
      <c r="G440" s="63"/>
    </row>
    <row r="441" spans="1:7" ht="22.5">
      <c r="A441" s="16" t="s">
        <v>29</v>
      </c>
      <c r="B441" s="14"/>
      <c r="C441" s="13">
        <v>240</v>
      </c>
      <c r="D441" s="50">
        <v>100.4</v>
      </c>
      <c r="E441" s="50">
        <v>100.4</v>
      </c>
      <c r="G441" s="62"/>
    </row>
    <row r="442" spans="1:7" ht="16.5" customHeight="1">
      <c r="A442" s="28" t="s">
        <v>375</v>
      </c>
      <c r="B442" s="14" t="s">
        <v>376</v>
      </c>
      <c r="C442" s="13"/>
      <c r="D442" s="50">
        <f>D443</f>
        <v>5500</v>
      </c>
      <c r="E442" s="50">
        <f>E443</f>
        <v>5500</v>
      </c>
      <c r="G442" s="63"/>
    </row>
    <row r="443" spans="1:7" ht="22.5">
      <c r="A443" s="16" t="s">
        <v>29</v>
      </c>
      <c r="B443" s="47"/>
      <c r="C443" s="13">
        <v>240</v>
      </c>
      <c r="D443" s="50">
        <v>5500</v>
      </c>
      <c r="E443" s="50">
        <v>5500</v>
      </c>
      <c r="G443" s="62"/>
    </row>
    <row r="444" spans="1:7" ht="12.75">
      <c r="A444" s="15" t="s">
        <v>189</v>
      </c>
      <c r="B444" s="14" t="s">
        <v>193</v>
      </c>
      <c r="C444" s="13"/>
      <c r="D444" s="50">
        <f>D445+D450+D456+D459+D461+D464</f>
        <v>118036.1</v>
      </c>
      <c r="E444" s="50">
        <f>E445+E450+E456+E459+E461+E464</f>
        <v>115009.20000000001</v>
      </c>
      <c r="G444" s="63"/>
    </row>
    <row r="445" spans="1:7" ht="12.75">
      <c r="A445" s="16" t="s">
        <v>12</v>
      </c>
      <c r="B445" s="14" t="s">
        <v>195</v>
      </c>
      <c r="C445" s="13"/>
      <c r="D445" s="56">
        <f>SUM(D446:D449)</f>
        <v>39252.50000000001</v>
      </c>
      <c r="E445" s="56">
        <f>SUM(E446:E449)</f>
        <v>37669.1</v>
      </c>
      <c r="G445" s="63"/>
    </row>
    <row r="446" spans="1:7" ht="12.75">
      <c r="A446" s="15" t="s">
        <v>191</v>
      </c>
      <c r="B446" s="14"/>
      <c r="C446" s="13" t="s">
        <v>196</v>
      </c>
      <c r="D446" s="50">
        <v>33190.9</v>
      </c>
      <c r="E446" s="50">
        <v>33149.1</v>
      </c>
      <c r="G446" s="62"/>
    </row>
    <row r="447" spans="1:7" ht="22.5">
      <c r="A447" s="16" t="s">
        <v>29</v>
      </c>
      <c r="B447" s="14"/>
      <c r="C447" s="13">
        <v>240</v>
      </c>
      <c r="D447" s="56">
        <v>5126.8</v>
      </c>
      <c r="E447" s="56">
        <v>3633.3</v>
      </c>
      <c r="G447" s="62"/>
    </row>
    <row r="448" spans="1:7" ht="12.75">
      <c r="A448" s="15" t="s">
        <v>190</v>
      </c>
      <c r="B448" s="14"/>
      <c r="C448" s="13" t="s">
        <v>197</v>
      </c>
      <c r="D448" s="50">
        <v>183.8</v>
      </c>
      <c r="E448" s="50">
        <v>150</v>
      </c>
      <c r="G448" s="62"/>
    </row>
    <row r="449" spans="1:7" ht="12.75">
      <c r="A449" s="16" t="s">
        <v>38</v>
      </c>
      <c r="B449" s="14"/>
      <c r="C449" s="13">
        <v>850</v>
      </c>
      <c r="D449" s="56">
        <v>751</v>
      </c>
      <c r="E449" s="56">
        <v>736.7</v>
      </c>
      <c r="G449" s="62"/>
    </row>
    <row r="450" spans="1:7" ht="12.75">
      <c r="A450" s="15" t="s">
        <v>36</v>
      </c>
      <c r="B450" s="14" t="s">
        <v>194</v>
      </c>
      <c r="C450" s="13"/>
      <c r="D450" s="50">
        <f>SUM(D451:D455)</f>
        <v>13200.8</v>
      </c>
      <c r="E450" s="50">
        <f>SUM(E451:E455)</f>
        <v>12687.9</v>
      </c>
      <c r="G450" s="63"/>
    </row>
    <row r="451" spans="1:7" ht="12.75">
      <c r="A451" s="16" t="s">
        <v>37</v>
      </c>
      <c r="B451" s="14"/>
      <c r="C451" s="13">
        <v>120</v>
      </c>
      <c r="D451" s="56">
        <v>12068.9</v>
      </c>
      <c r="E451" s="56">
        <v>11590.6</v>
      </c>
      <c r="G451" s="62"/>
    </row>
    <row r="452" spans="1:7" ht="22.5">
      <c r="A452" s="16" t="s">
        <v>29</v>
      </c>
      <c r="B452" s="14"/>
      <c r="C452" s="13">
        <v>240</v>
      </c>
      <c r="D452" s="56">
        <v>321.1</v>
      </c>
      <c r="E452" s="56">
        <v>286.5</v>
      </c>
      <c r="G452" s="62"/>
    </row>
    <row r="453" spans="1:7" ht="22.5">
      <c r="A453" s="15" t="s">
        <v>86</v>
      </c>
      <c r="B453" s="14"/>
      <c r="C453" s="13">
        <v>320</v>
      </c>
      <c r="D453" s="56">
        <v>60.8</v>
      </c>
      <c r="E453" s="56">
        <v>60.8</v>
      </c>
      <c r="G453" s="62"/>
    </row>
    <row r="454" spans="1:7" ht="12.75">
      <c r="A454" s="15" t="s">
        <v>190</v>
      </c>
      <c r="B454" s="14"/>
      <c r="C454" s="13">
        <v>830</v>
      </c>
      <c r="D454" s="56">
        <v>25</v>
      </c>
      <c r="E454" s="56">
        <v>25</v>
      </c>
      <c r="G454" s="62"/>
    </row>
    <row r="455" spans="1:7" ht="12.75">
      <c r="A455" s="16" t="s">
        <v>38</v>
      </c>
      <c r="B455" s="14"/>
      <c r="C455" s="13">
        <v>850</v>
      </c>
      <c r="D455" s="56">
        <v>725</v>
      </c>
      <c r="E455" s="56">
        <v>725</v>
      </c>
      <c r="G455" s="62"/>
    </row>
    <row r="456" spans="1:7" ht="12.75">
      <c r="A456" s="16" t="s">
        <v>222</v>
      </c>
      <c r="B456" s="14" t="s">
        <v>223</v>
      </c>
      <c r="C456" s="13"/>
      <c r="D456" s="56">
        <f>SUM(D457:D458)</f>
        <v>2701.8</v>
      </c>
      <c r="E456" s="56">
        <f>SUM(E457:E458)</f>
        <v>2486.4</v>
      </c>
      <c r="G456" s="63"/>
    </row>
    <row r="457" spans="1:7" ht="22.5">
      <c r="A457" s="16" t="s">
        <v>29</v>
      </c>
      <c r="B457" s="14"/>
      <c r="C457" s="13">
        <v>240</v>
      </c>
      <c r="D457" s="56">
        <v>20.5</v>
      </c>
      <c r="E457" s="56">
        <v>18.1</v>
      </c>
      <c r="G457" s="62"/>
    </row>
    <row r="458" spans="1:7" ht="12.75">
      <c r="A458" s="16" t="s">
        <v>92</v>
      </c>
      <c r="B458" s="14"/>
      <c r="C458" s="13" t="s">
        <v>93</v>
      </c>
      <c r="D458" s="56">
        <v>2681.3</v>
      </c>
      <c r="E458" s="56">
        <v>2468.3</v>
      </c>
      <c r="G458" s="62"/>
    </row>
    <row r="459" spans="1:7" ht="45">
      <c r="A459" s="16" t="s">
        <v>84</v>
      </c>
      <c r="B459" s="14" t="s">
        <v>224</v>
      </c>
      <c r="C459" s="13"/>
      <c r="D459" s="56">
        <f>D460</f>
        <v>156.4</v>
      </c>
      <c r="E459" s="56">
        <f>E460</f>
        <v>136.2</v>
      </c>
      <c r="G459" s="63"/>
    </row>
    <row r="460" spans="1:7" ht="22.5">
      <c r="A460" s="16" t="s">
        <v>86</v>
      </c>
      <c r="B460" s="14"/>
      <c r="C460" s="13" t="s">
        <v>173</v>
      </c>
      <c r="D460" s="56">
        <v>156.4</v>
      </c>
      <c r="E460" s="56">
        <v>136.2</v>
      </c>
      <c r="G460" s="62"/>
    </row>
    <row r="461" spans="1:7" ht="22.5">
      <c r="A461" s="16" t="s">
        <v>225</v>
      </c>
      <c r="B461" s="14" t="s">
        <v>226</v>
      </c>
      <c r="C461" s="13"/>
      <c r="D461" s="56">
        <f>D462+D463</f>
        <v>55344</v>
      </c>
      <c r="E461" s="56">
        <f>E462+E463</f>
        <v>55324.5</v>
      </c>
      <c r="G461" s="63"/>
    </row>
    <row r="462" spans="1:7" ht="12.75">
      <c r="A462" s="16" t="s">
        <v>92</v>
      </c>
      <c r="B462" s="14"/>
      <c r="C462" s="13" t="s">
        <v>93</v>
      </c>
      <c r="D462" s="56">
        <v>54931.7</v>
      </c>
      <c r="E462" s="56">
        <v>54912.2</v>
      </c>
      <c r="G462" s="62"/>
    </row>
    <row r="463" spans="1:7" ht="22.5">
      <c r="A463" s="16" t="s">
        <v>29</v>
      </c>
      <c r="B463" s="14"/>
      <c r="C463" s="13">
        <v>240</v>
      </c>
      <c r="D463" s="56">
        <v>412.3</v>
      </c>
      <c r="E463" s="56">
        <v>412.3</v>
      </c>
      <c r="G463" s="62"/>
    </row>
    <row r="464" spans="1:7" ht="22.5">
      <c r="A464" s="16" t="s">
        <v>192</v>
      </c>
      <c r="B464" s="14" t="s">
        <v>198</v>
      </c>
      <c r="C464" s="13"/>
      <c r="D464" s="56">
        <f>D466+D465</f>
        <v>7380.599999999999</v>
      </c>
      <c r="E464" s="56">
        <f>E466+E465</f>
        <v>6705.1</v>
      </c>
      <c r="G464" s="63"/>
    </row>
    <row r="465" spans="1:7" ht="12.75">
      <c r="A465" s="16" t="s">
        <v>191</v>
      </c>
      <c r="B465" s="14"/>
      <c r="C465" s="13" t="s">
        <v>196</v>
      </c>
      <c r="D465" s="56">
        <v>6313.9</v>
      </c>
      <c r="E465" s="56">
        <v>6073.8</v>
      </c>
      <c r="G465" s="62"/>
    </row>
    <row r="466" spans="1:7" ht="22.5">
      <c r="A466" s="16" t="s">
        <v>29</v>
      </c>
      <c r="B466" s="14"/>
      <c r="C466" s="13">
        <v>240</v>
      </c>
      <c r="D466" s="56">
        <v>1066.7</v>
      </c>
      <c r="E466" s="56">
        <v>631.3</v>
      </c>
      <c r="G466" s="62"/>
    </row>
    <row r="467" spans="1:7" ht="39.75" customHeight="1">
      <c r="A467" s="21" t="s">
        <v>202</v>
      </c>
      <c r="B467" s="25" t="s">
        <v>205</v>
      </c>
      <c r="C467" s="26"/>
      <c r="D467" s="27">
        <f>D468+D473+D478</f>
        <v>176416.7</v>
      </c>
      <c r="E467" s="27">
        <f>E468+E473+E478</f>
        <v>172680</v>
      </c>
      <c r="G467" s="63"/>
    </row>
    <row r="468" spans="1:7" ht="22.5">
      <c r="A468" s="16" t="s">
        <v>203</v>
      </c>
      <c r="B468" s="14" t="s">
        <v>206</v>
      </c>
      <c r="C468" s="13"/>
      <c r="D468" s="57">
        <f>D471+D469</f>
        <v>93736</v>
      </c>
      <c r="E468" s="57">
        <f>E471+E469</f>
        <v>90013.4</v>
      </c>
      <c r="G468" s="63"/>
    </row>
    <row r="469" spans="1:7" ht="12.75">
      <c r="A469" s="37" t="s">
        <v>313</v>
      </c>
      <c r="B469" s="14" t="s">
        <v>356</v>
      </c>
      <c r="C469" s="13"/>
      <c r="D469" s="57">
        <f>D470</f>
        <v>476.2</v>
      </c>
      <c r="E469" s="57">
        <f>E470</f>
        <v>476.2</v>
      </c>
      <c r="G469" s="63"/>
    </row>
    <row r="470" spans="1:7" ht="22.5">
      <c r="A470" s="46" t="s">
        <v>29</v>
      </c>
      <c r="B470" s="14"/>
      <c r="C470" s="13">
        <v>240</v>
      </c>
      <c r="D470" s="57">
        <v>476.2</v>
      </c>
      <c r="E470" s="57">
        <v>476.2</v>
      </c>
      <c r="G470" s="62"/>
    </row>
    <row r="471" spans="1:7" ht="12.75">
      <c r="A471" s="16" t="s">
        <v>166</v>
      </c>
      <c r="B471" s="14" t="s">
        <v>207</v>
      </c>
      <c r="C471" s="13"/>
      <c r="D471" s="57">
        <f>D472</f>
        <v>93259.8</v>
      </c>
      <c r="E471" s="57">
        <f>E472</f>
        <v>89537.2</v>
      </c>
      <c r="G471" s="63"/>
    </row>
    <row r="472" spans="1:7" ht="22.5">
      <c r="A472" s="16" t="s">
        <v>29</v>
      </c>
      <c r="B472" s="14"/>
      <c r="C472" s="13">
        <v>240</v>
      </c>
      <c r="D472" s="57">
        <v>93259.8</v>
      </c>
      <c r="E472" s="57">
        <v>89537.2</v>
      </c>
      <c r="G472" s="62"/>
    </row>
    <row r="473" spans="1:7" ht="22.5">
      <c r="A473" s="16" t="s">
        <v>204</v>
      </c>
      <c r="B473" s="14" t="s">
        <v>208</v>
      </c>
      <c r="C473" s="13"/>
      <c r="D473" s="57">
        <f>D474+D476</f>
        <v>57878.6</v>
      </c>
      <c r="E473" s="57">
        <f>E474+E476</f>
        <v>57874.4</v>
      </c>
      <c r="G473" s="63"/>
    </row>
    <row r="474" spans="1:7" ht="12.75">
      <c r="A474" s="16" t="s">
        <v>166</v>
      </c>
      <c r="B474" s="14" t="s">
        <v>209</v>
      </c>
      <c r="C474" s="13"/>
      <c r="D474" s="57">
        <f>D475</f>
        <v>43023.6</v>
      </c>
      <c r="E474" s="57">
        <f>E475</f>
        <v>43019.5</v>
      </c>
      <c r="G474" s="63"/>
    </row>
    <row r="475" spans="1:7" ht="22.5">
      <c r="A475" s="16" t="s">
        <v>29</v>
      </c>
      <c r="B475" s="14"/>
      <c r="C475" s="13" t="s">
        <v>63</v>
      </c>
      <c r="D475" s="57">
        <v>43023.6</v>
      </c>
      <c r="E475" s="57">
        <v>43019.5</v>
      </c>
      <c r="G475" s="62"/>
    </row>
    <row r="476" spans="1:7" ht="12.75">
      <c r="A476" s="46" t="s">
        <v>407</v>
      </c>
      <c r="B476" s="14" t="s">
        <v>408</v>
      </c>
      <c r="C476" s="13"/>
      <c r="D476" s="57">
        <f>D477</f>
        <v>14855</v>
      </c>
      <c r="E476" s="57">
        <f>E477</f>
        <v>14854.9</v>
      </c>
      <c r="G476" s="63"/>
    </row>
    <row r="477" spans="1:7" ht="22.5">
      <c r="A477" s="16" t="s">
        <v>29</v>
      </c>
      <c r="B477" s="14"/>
      <c r="C477" s="13">
        <v>240</v>
      </c>
      <c r="D477" s="57">
        <v>14855</v>
      </c>
      <c r="E477" s="57">
        <v>14854.9</v>
      </c>
      <c r="G477" s="62"/>
    </row>
    <row r="478" spans="1:7" ht="33.75">
      <c r="A478" s="16" t="s">
        <v>210</v>
      </c>
      <c r="B478" s="14" t="s">
        <v>212</v>
      </c>
      <c r="C478" s="13"/>
      <c r="D478" s="57">
        <f>D479+D481</f>
        <v>24802.1</v>
      </c>
      <c r="E478" s="57">
        <f>E479+E481</f>
        <v>24792.2</v>
      </c>
      <c r="G478" s="63"/>
    </row>
    <row r="479" spans="1:7" ht="22.5">
      <c r="A479" s="16" t="s">
        <v>211</v>
      </c>
      <c r="B479" s="14" t="s">
        <v>213</v>
      </c>
      <c r="C479" s="13"/>
      <c r="D479" s="57">
        <f>D480</f>
        <v>22322.6</v>
      </c>
      <c r="E479" s="57">
        <f>E480</f>
        <v>22312.7</v>
      </c>
      <c r="G479" s="63"/>
    </row>
    <row r="480" spans="1:7" ht="22.5">
      <c r="A480" s="16" t="s">
        <v>29</v>
      </c>
      <c r="B480" s="14"/>
      <c r="C480" s="13">
        <v>240</v>
      </c>
      <c r="D480" s="57">
        <v>22322.6</v>
      </c>
      <c r="E480" s="57">
        <v>22312.7</v>
      </c>
      <c r="G480" s="62"/>
    </row>
    <row r="481" spans="1:7" ht="22.5">
      <c r="A481" s="16" t="s">
        <v>410</v>
      </c>
      <c r="B481" s="14" t="s">
        <v>409</v>
      </c>
      <c r="C481" s="13"/>
      <c r="D481" s="57">
        <f>D482</f>
        <v>2479.5</v>
      </c>
      <c r="E481" s="57">
        <f>E482</f>
        <v>2479.5</v>
      </c>
      <c r="G481" s="63"/>
    </row>
    <row r="482" spans="1:7" ht="22.5">
      <c r="A482" s="16" t="s">
        <v>29</v>
      </c>
      <c r="B482" s="14"/>
      <c r="C482" s="13">
        <v>240</v>
      </c>
      <c r="D482" s="57">
        <v>2479.5</v>
      </c>
      <c r="E482" s="57">
        <v>2479.5</v>
      </c>
      <c r="G482" s="62"/>
    </row>
    <row r="483" spans="1:7" ht="12.75">
      <c r="A483" s="58" t="s">
        <v>94</v>
      </c>
      <c r="B483" s="59"/>
      <c r="C483" s="60"/>
      <c r="D483" s="61">
        <f>D10+D42+D52+D59+D99+D219+D239+D242+D245+D265+D273+D356+D397+D414+D467</f>
        <v>3376954.9000000004</v>
      </c>
      <c r="E483" s="61">
        <f>E10+E42+E52+E59+E99+E219+E239+E242+E245+E265+E273+E356+E397+E414+E467</f>
        <v>3215636.3999999994</v>
      </c>
      <c r="G483" s="63"/>
    </row>
    <row r="484" ht="12.75">
      <c r="E484" s="12"/>
    </row>
    <row r="485" spans="2:5" ht="12.75">
      <c r="B485" s="18"/>
      <c r="C485" s="18"/>
      <c r="D485" s="19"/>
      <c r="E485" s="19"/>
    </row>
    <row r="486" spans="2:5" ht="12.75">
      <c r="B486" s="18"/>
      <c r="C486" s="18"/>
      <c r="D486" s="18"/>
      <c r="E486" s="12"/>
    </row>
    <row r="487" spans="2:5" ht="12.75">
      <c r="B487" s="18"/>
      <c r="E487" s="12"/>
    </row>
    <row r="489" spans="2:5" ht="12.75">
      <c r="B489" s="18"/>
      <c r="E489" s="12"/>
    </row>
  </sheetData>
  <sheetProtection/>
  <mergeCells count="1">
    <mergeCell ref="A7:E7"/>
  </mergeCells>
  <printOptions horizontalCentered="1"/>
  <pageMargins left="0.3937007874015748" right="0.1968503937007874" top="0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2016-02-19T11:11:59Z</cp:lastPrinted>
  <dcterms:created xsi:type="dcterms:W3CDTF">1996-10-08T23:32:33Z</dcterms:created>
  <dcterms:modified xsi:type="dcterms:W3CDTF">2016-06-02T14:50:54Z</dcterms:modified>
  <cp:category/>
  <cp:version/>
  <cp:contentType/>
  <cp:contentStatus/>
</cp:coreProperties>
</file>