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2019 год" sheetId="1" r:id="rId1"/>
  </sheets>
  <definedNames>
    <definedName name="bold_col_number" localSheetId="0">'2019 год'!#REF!</definedName>
    <definedName name="bold_col_number">#REF!</definedName>
    <definedName name="Colspan" localSheetId="0">'2019 год'!#REF!</definedName>
    <definedName name="Colspan">#REF!</definedName>
    <definedName name="first_table_col" localSheetId="0">'2019 год'!#REF!</definedName>
    <definedName name="first_table_col">#REF!</definedName>
    <definedName name="first_table_row1" localSheetId="0">'2019 год'!#REF!</definedName>
    <definedName name="first_table_row1">#REF!</definedName>
    <definedName name="first_table_row2" localSheetId="0">'2019 год'!#REF!</definedName>
    <definedName name="first_table_row2">#REF!</definedName>
    <definedName name="max_col_razn" localSheetId="0">'2019 год'!#REF!</definedName>
    <definedName name="max_col_razn">#REF!</definedName>
    <definedName name="nc" localSheetId="0">'2019 год'!#REF!</definedName>
    <definedName name="nc">#REF!</definedName>
    <definedName name="need_bold_rows" localSheetId="0">'2019 год'!#REF!</definedName>
    <definedName name="need_bold_rows">#REF!</definedName>
    <definedName name="need_build_down" localSheetId="0">'2019 год'!#REF!</definedName>
    <definedName name="need_build_down">#REF!</definedName>
    <definedName name="need_control_sum" localSheetId="0">'2019 год'!#REF!</definedName>
    <definedName name="need_control_sum">#REF!</definedName>
    <definedName name="page_to_sheet_br" localSheetId="0">'2019 год'!#REF!</definedName>
    <definedName name="page_to_sheet_br">#REF!</definedName>
    <definedName name="razn_down_rows" localSheetId="0">'2019 год'!#REF!</definedName>
    <definedName name="razn_down_rows">#REF!</definedName>
    <definedName name="rows_to_delete" localSheetId="0">'2019 год'!#REF!</definedName>
    <definedName name="rows_to_delete">#REF!</definedName>
    <definedName name="rows_to_last" localSheetId="0">'2019 год'!#REF!</definedName>
    <definedName name="rows_to_last">#REF!</definedName>
    <definedName name="Signature_in_razn" localSheetId="0">'2019 год'!#REF!</definedName>
    <definedName name="Signature_in_razn">#REF!</definedName>
    <definedName name="_xlnm.Print_Titles" localSheetId="0">'2019 год'!$11:$12</definedName>
  </definedNames>
  <calcPr fullCalcOnLoad="1"/>
</workbook>
</file>

<file path=xl/sharedStrings.xml><?xml version="1.0" encoding="utf-8"?>
<sst xmlns="http://schemas.openxmlformats.org/spreadsheetml/2006/main" count="159" uniqueCount="148">
  <si>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</si>
  <si>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</si>
  <si>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</si>
  <si>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</si>
  <si>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</si>
  <si>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</si>
  <si>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</si>
  <si>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</si>
  <si>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</si>
  <si>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</si>
  <si>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</si>
  <si>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</si>
  <si>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</si>
  <si>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</si>
  <si>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</si>
  <si>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</si>
  <si>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</si>
  <si>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</si>
  <si>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</si>
  <si>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</si>
  <si>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</si>
  <si>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</si>
  <si>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</si>
  <si>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</si>
  <si>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</si>
  <si>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00085000000000000000 </t>
  </si>
  <si>
    <t>Наименование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</si>
  <si>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</si>
  <si>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</si>
  <si>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</si>
  <si>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</si>
  <si>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</si>
  <si>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</si>
  <si>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</si>
  <si>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</si>
  <si>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</si>
  <si>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</si>
  <si>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</si>
  <si>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</si>
  <si>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</si>
  <si>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</si>
  <si>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</si>
  <si>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</si>
  <si>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</si>
  <si>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</si>
  <si>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</si>
  <si>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</si>
  <si>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</si>
  <si>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</si>
  <si>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</si>
  <si>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</si>
  <si>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</si>
  <si>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</si>
  <si>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</si>
  <si>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</si>
  <si>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</si>
  <si>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</si>
  <si>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</si>
  <si>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</si>
  <si>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</si>
  <si>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</si>
  <si>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</si>
  <si>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</si>
  <si>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</si>
  <si>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</si>
  <si>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</si>
  <si>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</si>
  <si>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</si>
  <si>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</si>
  <si>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</si>
  <si>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</si>
  <si>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</si>
  <si>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</si>
  <si>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</si>
  <si>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</si>
  <si>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</si>
  <si>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</si>
  <si>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</si>
  <si>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</si>
  <si>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</si>
  <si>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</si>
  <si>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</si>
  <si>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Сельхозналог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</si>
  <si>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</si>
  <si>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</si>
  <si>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Безвозмездные поступления от других бюджетов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</si>
  <si>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</si>
  <si>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</si>
  <si>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</si>
  <si>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00120704050040000180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</si>
  <si>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</si>
  <si>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</si>
  <si>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</si>
  <si>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</si>
  <si>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37710807173010000110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</si>
  <si>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</si>
  <si>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</si>
  <si>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</si>
  <si>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бюджета городского округа Электросталь Московской области на 2019 год</t>
  </si>
  <si>
    <t>04420215001040000150</t>
  </si>
  <si>
    <t>Дотации бюджетам городских округов на выравнивание бюджетной обеспеченности</t>
  </si>
  <si>
    <t>00020215001000000150</t>
  </si>
  <si>
    <t>Дотации на выравнивание бюджетной обеспеченности</t>
  </si>
  <si>
    <t>00020220000000000150 </t>
  </si>
  <si>
    <t>Субсидии бюджетам бюджетной системы Российской Федерации (межбюджетные субсидии)</t>
  </si>
  <si>
    <t>00020229999040000150</t>
  </si>
  <si>
    <t>Прочие субсидии бюджетам городских округов</t>
  </si>
  <si>
    <t>75020229999040000150</t>
  </si>
  <si>
    <t>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</si>
  <si>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</si>
  <si>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00020230000000000150</t>
  </si>
  <si>
    <t>Субвенции бюджетам бюджетной системы Российской Федерации</t>
  </si>
  <si>
    <t>04420230022040000150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</si>
  <si>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</si>
  <si>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предоставления гражданам субсидий на оплату жилого помещения и коммунальных услуг</t>
  </si>
  <si>
    <t>04420230024040000150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</si>
  <si>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</si>
  <si>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</si>
  <si>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</si>
  <si>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</si>
  <si>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</si>
  <si>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04420235118040000150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</si>
  <si>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</si>
  <si>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75020230024040000150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</si>
  <si>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</si>
  <si>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</si>
  <si>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</si>
  <si>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75020230029040000150</t>
  </si>
  <si>
    <t>00020239999040000150</t>
  </si>
  <si>
    <t>Прочие субвенции бюджетам городских округов</t>
  </si>
  <si>
    <t>04420239999040000150</t>
  </si>
  <si>
    <t>Субвенции бюджетам городских округов для осуществления государственных полномочий Московской области в области земельных отношений</t>
  </si>
  <si>
    <t>Субвенции бюджетам городских округов  для осуществления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</si>
  <si>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75020239999040000150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</si>
  <si>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</si>
  <si>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</si>
  <si>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</si>
  <si>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</si>
  <si>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полноценным питанием беременных женщин, кормящих матерей, а также детей в возрасте до трех лет</t>
  </si>
  <si>
    <t>00020240000000000150</t>
  </si>
  <si>
    <t>00020249999000000150</t>
  </si>
  <si>
    <t>Иные межбюджетные трансферты</t>
  </si>
  <si>
    <t>Прочие межбюджетные трансферты</t>
  </si>
  <si>
    <t>налог на доходы по дополнительному нормативу (22,0%)</t>
  </si>
  <si>
    <t>18210503000010000110 </t>
  </si>
  <si>
    <t>00011700000000000000</t>
  </si>
  <si>
    <t>04420235082040000150</t>
  </si>
  <si>
    <t>от 19.12.2018 № 320/52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</si>
</sst>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2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Protection="0">
      <alignment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175" fontId="11" fillId="0" borderId="16" xfId="0" applyNumberFormat="1" applyFont="1" applyFill="1" applyBorder="1" applyAlignment="1">
      <alignment vertical="top"/>
    </xf>
    <xf numFmtId="175" fontId="9" fillId="0" borderId="16" xfId="0" applyNumberFormat="1" applyFont="1" applyFill="1" applyBorder="1" applyAlignment="1">
      <alignment vertical="top"/>
    </xf>
    <xf numFmtId="49" fontId="9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top"/>
    </xf>
    <xf numFmtId="49" fontId="10" fillId="0" borderId="21" xfId="53" applyNumberFormat="1" applyFont="1" applyFill="1" applyBorder="1" applyAlignment="1" applyProtection="1">
      <alignment horizontal="left" vertical="top" wrapText="1"/>
      <protection hidden="1" locked="0"/>
    </xf>
    <xf numFmtId="175" fontId="13" fillId="0" borderId="0" xfId="0" applyNumberFormat="1" applyFont="1" applyFill="1" applyBorder="1" applyAlignment="1">
      <alignment wrapText="1"/>
    </xf>
    <xf numFmtId="0" fontId="14" fillId="32" borderId="0" xfId="0" applyFont="1" applyFill="1" applyAlignment="1">
      <alignment wrapText="1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49" fontId="9" fillId="0" borderId="2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2" borderId="10" xfId="0" applyNumberFormat="1" applyFont="1" applyFill="1" applyBorder="1" applyAlignment="1">
      <alignment vertical="top" wrapText="1"/>
    </xf>
    <xf numFmtId="0" fontId="3" fillId="32" borderId="10" xfId="0" applyNumberFormat="1" applyFont="1" applyFill="1" applyBorder="1" applyAlignment="1">
      <alignment vertical="center" wrapText="1"/>
    </xf>
    <xf numFmtId="49" fontId="9" fillId="32" borderId="2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75" fontId="1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6.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B1" sqref="B1:C5"/>
    </sheetView>
  </sheetViews>
  <sheetFormatPr defaultColWidth="9.00390625" defaultRowHeight="12.75"/>
  <cols>
    <col min="1" max="1" width="20.875" style="4" customWidth="1"/>
    <col min="2" max="2" width="60.25390625" style="5" customWidth="1"/>
    <col min="3" max="3" width="10.75390625" style="5" customWidth="1"/>
    <col min="4" max="16384" width="9.125" style="1" customWidth="1"/>
  </cols>
  <sheetData>
    <row r="1" spans="2:3" ht="12.75">
      <c r="B1" s="73" t="s">
        <v>71</v>
      </c>
      <c r="C1" s="73"/>
    </row>
    <row r="2" spans="2:3" ht="12.75">
      <c r="B2" s="73" t="s">
        <v>72</v>
      </c>
      <c r="C2" s="73"/>
    </row>
    <row r="3" spans="2:3" ht="12.75">
      <c r="B3" s="73" t="s">
        <v>73</v>
      </c>
      <c r="C3" s="73"/>
    </row>
    <row r="4" spans="2:3" ht="12.75">
      <c r="B4" s="73" t="s">
        <v>74</v>
      </c>
      <c r="C4" s="73"/>
    </row>
    <row r="5" spans="2:3" ht="12.75">
      <c r="B5" s="74" t="s">
        <v>147</v>
      </c>
      <c r="C5" s="74"/>
    </row>
    <row r="6" spans="2:3" ht="12.75">
      <c r="B6" s="72"/>
      <c r="C6" s="72"/>
    </row>
    <row r="8" spans="1:5" ht="15.75">
      <c r="A8" s="71" t="s">
        <v>98</v>
      </c>
      <c r="B8" s="71"/>
      <c r="C8" s="71"/>
      <c r="D8" s="3"/>
      <c r="E8" s="3"/>
    </row>
    <row r="9" spans="1:5" ht="15" customHeight="1">
      <c r="A9" s="12"/>
      <c r="B9" s="12"/>
      <c r="C9" s="12"/>
      <c r="D9" s="3"/>
      <c r="E9" s="3"/>
    </row>
    <row r="10" spans="1:12" s="2" customFormat="1" ht="15" customHeight="1" thickBot="1">
      <c r="A10" s="4"/>
      <c r="B10" s="7"/>
      <c r="C10" s="10" t="s">
        <v>39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s="2" customFormat="1" ht="30" customHeight="1">
      <c r="A11" s="27" t="s">
        <v>0</v>
      </c>
      <c r="B11" s="28" t="s">
        <v>26</v>
      </c>
      <c r="C11" s="29">
        <v>2019</v>
      </c>
      <c r="D11" s="1"/>
      <c r="E11" s="1"/>
      <c r="F11" s="1"/>
      <c r="G11" s="1"/>
      <c r="H11" s="1"/>
      <c r="I11" s="1"/>
      <c r="J11" s="1"/>
      <c r="K11" s="1"/>
      <c r="L11" s="1"/>
    </row>
    <row r="12" spans="1:3" ht="11.25" customHeight="1">
      <c r="A12" s="30" t="s">
        <v>13</v>
      </c>
      <c r="B12" s="6">
        <v>2</v>
      </c>
      <c r="C12" s="31">
        <v>3</v>
      </c>
    </row>
    <row r="13" spans="1:3" ht="15.75">
      <c r="A13" s="47" t="s">
        <v>1</v>
      </c>
      <c r="B13" s="20" t="s">
        <v>45</v>
      </c>
      <c r="C13" s="33">
        <f>C35+C55</f>
        <v>2508479</v>
      </c>
    </row>
    <row r="14" spans="1:3" ht="12.75">
      <c r="A14" s="48" t="s">
        <v>2</v>
      </c>
      <c r="B14" s="14" t="s">
        <v>15</v>
      </c>
      <c r="C14" s="50">
        <f>C15</f>
        <v>1295046.8636</v>
      </c>
    </row>
    <row r="15" spans="1:3" ht="14.25" customHeight="1">
      <c r="A15" s="34" t="s">
        <v>42</v>
      </c>
      <c r="B15" s="15" t="s">
        <v>83</v>
      </c>
      <c r="C15" s="35">
        <v>1295046.8636</v>
      </c>
    </row>
    <row r="16" spans="1:3" ht="49.5" customHeight="1">
      <c r="A16" s="34" t="s">
        <v>47</v>
      </c>
      <c r="B16" s="21" t="s">
        <v>75</v>
      </c>
      <c r="C16" s="35">
        <v>17400.2</v>
      </c>
    </row>
    <row r="17" spans="1:3" ht="12.75">
      <c r="A17" s="34"/>
      <c r="B17" s="13" t="s">
        <v>143</v>
      </c>
      <c r="C17" s="35">
        <f>(C15-C16)/37%*22%+C16</f>
        <v>777081.9999783784</v>
      </c>
    </row>
    <row r="18" spans="1:3" ht="35.25" customHeight="1">
      <c r="A18" s="48" t="s">
        <v>48</v>
      </c>
      <c r="B18" s="46" t="s">
        <v>84</v>
      </c>
      <c r="C18" s="50">
        <f>C19+C20+C21+C22</f>
        <v>16019</v>
      </c>
    </row>
    <row r="19" spans="1:3" ht="48">
      <c r="A19" s="49" t="s">
        <v>59</v>
      </c>
      <c r="B19" s="22" t="s">
        <v>76</v>
      </c>
      <c r="C19" s="51">
        <v>6623</v>
      </c>
    </row>
    <row r="20" spans="1:3" ht="55.5" customHeight="1">
      <c r="A20" s="49" t="s">
        <v>60</v>
      </c>
      <c r="B20" s="23" t="s">
        <v>77</v>
      </c>
      <c r="C20" s="51">
        <v>51</v>
      </c>
    </row>
    <row r="21" spans="1:3" ht="50.25" customHeight="1">
      <c r="A21" s="49" t="s">
        <v>61</v>
      </c>
      <c r="B21" s="22" t="s">
        <v>78</v>
      </c>
      <c r="C21" s="51">
        <v>10257</v>
      </c>
    </row>
    <row r="22" spans="1:3" ht="48">
      <c r="A22" s="49" t="s">
        <v>62</v>
      </c>
      <c r="B22" s="22" t="s">
        <v>79</v>
      </c>
      <c r="C22" s="51">
        <v>-912</v>
      </c>
    </row>
    <row r="23" spans="1:3" ht="15.75" customHeight="1">
      <c r="A23" s="47" t="s">
        <v>3</v>
      </c>
      <c r="B23" s="16" t="s">
        <v>36</v>
      </c>
      <c r="C23" s="50">
        <f>C24+C25+C26+C27</f>
        <v>345607.83640000003</v>
      </c>
    </row>
    <row r="24" spans="1:3" ht="24.75" customHeight="1">
      <c r="A24" s="36" t="s">
        <v>40</v>
      </c>
      <c r="B24" s="17" t="s">
        <v>41</v>
      </c>
      <c r="C24" s="35">
        <v>261959.924</v>
      </c>
    </row>
    <row r="25" spans="1:3" ht="15.75" customHeight="1">
      <c r="A25" s="36" t="s">
        <v>49</v>
      </c>
      <c r="B25" s="18" t="s">
        <v>12</v>
      </c>
      <c r="C25" s="35">
        <v>58616.6364</v>
      </c>
    </row>
    <row r="26" spans="1:3" ht="15" customHeight="1">
      <c r="A26" s="37" t="s">
        <v>144</v>
      </c>
      <c r="B26" s="17" t="s">
        <v>82</v>
      </c>
      <c r="C26" s="35">
        <v>0.276</v>
      </c>
    </row>
    <row r="27" spans="1:3" ht="27.75" customHeight="1">
      <c r="A27" s="37" t="s">
        <v>50</v>
      </c>
      <c r="B27" s="17" t="s">
        <v>44</v>
      </c>
      <c r="C27" s="35">
        <v>25031</v>
      </c>
    </row>
    <row r="28" spans="1:3" ht="15" customHeight="1">
      <c r="A28" s="47" t="s">
        <v>4</v>
      </c>
      <c r="B28" s="16" t="s">
        <v>37</v>
      </c>
      <c r="C28" s="50">
        <f>C29+C30</f>
        <v>410759</v>
      </c>
    </row>
    <row r="29" spans="1:3" ht="15" customHeight="1">
      <c r="A29" s="36" t="s">
        <v>51</v>
      </c>
      <c r="B29" s="17" t="s">
        <v>52</v>
      </c>
      <c r="C29" s="35">
        <v>74619</v>
      </c>
    </row>
    <row r="30" spans="1:3" ht="13.5" customHeight="1">
      <c r="A30" s="37" t="s">
        <v>16</v>
      </c>
      <c r="B30" s="19" t="s">
        <v>38</v>
      </c>
      <c r="C30" s="35">
        <v>336140</v>
      </c>
    </row>
    <row r="31" spans="1:3" ht="15" customHeight="1">
      <c r="A31" s="48" t="s">
        <v>5</v>
      </c>
      <c r="B31" s="9" t="s">
        <v>90</v>
      </c>
      <c r="C31" s="50">
        <f>C32+C33+C34</f>
        <v>14345</v>
      </c>
    </row>
    <row r="32" spans="1:3" ht="42.75" customHeight="1">
      <c r="A32" s="36" t="s">
        <v>17</v>
      </c>
      <c r="B32" s="17" t="s">
        <v>18</v>
      </c>
      <c r="C32" s="51">
        <v>13785</v>
      </c>
    </row>
    <row r="33" spans="1:3" ht="27" customHeight="1">
      <c r="A33" s="36" t="s">
        <v>19</v>
      </c>
      <c r="B33" s="17" t="s">
        <v>20</v>
      </c>
      <c r="C33" s="51">
        <v>500</v>
      </c>
    </row>
    <row r="34" spans="1:3" ht="36.75" customHeight="1">
      <c r="A34" s="36" t="s">
        <v>94</v>
      </c>
      <c r="B34" s="54" t="s">
        <v>95</v>
      </c>
      <c r="C34" s="51">
        <v>60</v>
      </c>
    </row>
    <row r="35" spans="1:3" ht="16.5" customHeight="1">
      <c r="A35" s="52"/>
      <c r="B35" s="24" t="s">
        <v>27</v>
      </c>
      <c r="C35" s="50">
        <f>C14+C23+C28+C31+C18</f>
        <v>2081777.7000000002</v>
      </c>
    </row>
    <row r="36" spans="1:3" ht="27" customHeight="1">
      <c r="A36" s="48" t="s">
        <v>6</v>
      </c>
      <c r="B36" s="9" t="s">
        <v>86</v>
      </c>
      <c r="C36" s="50">
        <f>C37+C38+C40+C41+C42+C39</f>
        <v>292293</v>
      </c>
    </row>
    <row r="37" spans="1:3" ht="52.5" customHeight="1">
      <c r="A37" s="38" t="s">
        <v>32</v>
      </c>
      <c r="B37" s="11" t="s">
        <v>80</v>
      </c>
      <c r="C37" s="35">
        <v>189500</v>
      </c>
    </row>
    <row r="38" spans="1:3" ht="53.25" customHeight="1">
      <c r="A38" s="38" t="s">
        <v>54</v>
      </c>
      <c r="B38" s="11" t="s">
        <v>53</v>
      </c>
      <c r="C38" s="35">
        <v>8597</v>
      </c>
    </row>
    <row r="39" spans="1:3" ht="53.25" customHeight="1">
      <c r="A39" s="38" t="s">
        <v>96</v>
      </c>
      <c r="B39" s="11" t="s">
        <v>97</v>
      </c>
      <c r="C39" s="35">
        <v>480</v>
      </c>
    </row>
    <row r="40" spans="1:3" ht="27.75" customHeight="1">
      <c r="A40" s="39" t="s">
        <v>55</v>
      </c>
      <c r="B40" s="11" t="s">
        <v>56</v>
      </c>
      <c r="C40" s="35">
        <v>41656</v>
      </c>
    </row>
    <row r="41" spans="1:3" ht="40.5" customHeight="1">
      <c r="A41" s="37" t="s">
        <v>21</v>
      </c>
      <c r="B41" s="19" t="s">
        <v>57</v>
      </c>
      <c r="C41" s="35">
        <v>60</v>
      </c>
    </row>
    <row r="42" spans="1:3" ht="51" customHeight="1">
      <c r="A42" s="34" t="s">
        <v>14</v>
      </c>
      <c r="B42" s="11" t="s">
        <v>30</v>
      </c>
      <c r="C42" s="35">
        <v>52000</v>
      </c>
    </row>
    <row r="43" spans="1:3" ht="15" customHeight="1">
      <c r="A43" s="48" t="s">
        <v>7</v>
      </c>
      <c r="B43" s="9" t="s">
        <v>66</v>
      </c>
      <c r="C43" s="50">
        <v>3764</v>
      </c>
    </row>
    <row r="44" spans="1:3" ht="15" customHeight="1">
      <c r="A44" s="48" t="s">
        <v>8</v>
      </c>
      <c r="B44" s="9" t="s">
        <v>68</v>
      </c>
      <c r="C44" s="50">
        <f>C45+C46+C47</f>
        <v>12466.704</v>
      </c>
    </row>
    <row r="45" spans="1:3" ht="25.5" customHeight="1">
      <c r="A45" s="36" t="s">
        <v>43</v>
      </c>
      <c r="B45" s="17" t="s">
        <v>58</v>
      </c>
      <c r="C45" s="35">
        <v>10637</v>
      </c>
    </row>
    <row r="46" spans="1:3" ht="26.25" customHeight="1">
      <c r="A46" s="36" t="s">
        <v>70</v>
      </c>
      <c r="B46" s="17" t="s">
        <v>69</v>
      </c>
      <c r="C46" s="35">
        <v>410</v>
      </c>
    </row>
    <row r="47" spans="1:3" ht="13.5" customHeight="1">
      <c r="A47" s="36" t="s">
        <v>34</v>
      </c>
      <c r="B47" s="17" t="s">
        <v>33</v>
      </c>
      <c r="C47" s="35">
        <v>1419.704</v>
      </c>
    </row>
    <row r="48" spans="1:3" ht="15.75" customHeight="1">
      <c r="A48" s="48" t="s">
        <v>9</v>
      </c>
      <c r="B48" s="9" t="s">
        <v>67</v>
      </c>
      <c r="C48" s="50">
        <f>C49+C50+C51+C52</f>
        <v>93658</v>
      </c>
    </row>
    <row r="49" spans="1:3" ht="29.25" customHeight="1">
      <c r="A49" s="37" t="s">
        <v>22</v>
      </c>
      <c r="B49" s="8" t="s">
        <v>23</v>
      </c>
      <c r="C49" s="35">
        <v>3000</v>
      </c>
    </row>
    <row r="50" spans="1:3" ht="63.75" customHeight="1">
      <c r="A50" s="36" t="s">
        <v>35</v>
      </c>
      <c r="B50" s="25" t="s">
        <v>81</v>
      </c>
      <c r="C50" s="35">
        <v>71508</v>
      </c>
    </row>
    <row r="51" spans="1:3" ht="39" customHeight="1">
      <c r="A51" s="39" t="s">
        <v>31</v>
      </c>
      <c r="B51" s="11" t="s">
        <v>24</v>
      </c>
      <c r="C51" s="35">
        <v>17150</v>
      </c>
    </row>
    <row r="52" spans="1:3" ht="27.75" customHeight="1">
      <c r="A52" s="34" t="s">
        <v>92</v>
      </c>
      <c r="B52" s="8" t="s">
        <v>93</v>
      </c>
      <c r="C52" s="35">
        <v>2000</v>
      </c>
    </row>
    <row r="53" spans="1:3" ht="15.75" customHeight="1">
      <c r="A53" s="47" t="s">
        <v>10</v>
      </c>
      <c r="B53" s="16" t="s">
        <v>64</v>
      </c>
      <c r="C53" s="33">
        <v>11399.956</v>
      </c>
    </row>
    <row r="54" spans="1:3" ht="16.5" customHeight="1">
      <c r="A54" s="48" t="s">
        <v>145</v>
      </c>
      <c r="B54" s="9" t="s">
        <v>65</v>
      </c>
      <c r="C54" s="33">
        <v>13119.64</v>
      </c>
    </row>
    <row r="55" spans="1:3" ht="15" customHeight="1">
      <c r="A55" s="37"/>
      <c r="B55" s="24" t="s">
        <v>29</v>
      </c>
      <c r="C55" s="50">
        <f>C36+C43+C44+C48+C53+C54</f>
        <v>426701.30000000005</v>
      </c>
    </row>
    <row r="56" spans="1:3" ht="14.25" customHeight="1">
      <c r="A56" s="47" t="s">
        <v>11</v>
      </c>
      <c r="B56" s="16" t="s">
        <v>46</v>
      </c>
      <c r="C56" s="33">
        <f>C57+C86</f>
        <v>2068945</v>
      </c>
    </row>
    <row r="57" spans="1:3" ht="14.25" customHeight="1">
      <c r="A57" s="32"/>
      <c r="B57" s="45" t="s">
        <v>85</v>
      </c>
      <c r="C57" s="33">
        <f>C58+C60+C64+C84</f>
        <v>2068945</v>
      </c>
    </row>
    <row r="58" spans="1:3" ht="12.75">
      <c r="A58" s="61" t="s">
        <v>101</v>
      </c>
      <c r="B58" s="62" t="s">
        <v>102</v>
      </c>
      <c r="C58" s="33">
        <f>C59</f>
        <v>4321</v>
      </c>
    </row>
    <row r="59" spans="1:3" ht="25.5">
      <c r="A59" s="59" t="s">
        <v>99</v>
      </c>
      <c r="B59" s="60" t="s">
        <v>100</v>
      </c>
      <c r="C59" s="35">
        <v>4321</v>
      </c>
    </row>
    <row r="60" spans="1:3" ht="25.5">
      <c r="A60" s="61" t="s">
        <v>103</v>
      </c>
      <c r="B60" s="62" t="s">
        <v>104</v>
      </c>
      <c r="C60" s="33">
        <f>C61</f>
        <v>3645</v>
      </c>
    </row>
    <row r="61" spans="1:3" ht="12.75">
      <c r="A61" s="61" t="s">
        <v>105</v>
      </c>
      <c r="B61" s="64" t="s">
        <v>106</v>
      </c>
      <c r="C61" s="33">
        <f>C62+C63</f>
        <v>3645</v>
      </c>
    </row>
    <row r="62" spans="1:3" ht="63.75">
      <c r="A62" s="39" t="s">
        <v>107</v>
      </c>
      <c r="B62" s="63" t="s">
        <v>108</v>
      </c>
      <c r="C62" s="35">
        <v>1373</v>
      </c>
    </row>
    <row r="63" spans="1:3" ht="51">
      <c r="A63" s="39" t="s">
        <v>107</v>
      </c>
      <c r="B63" s="63" t="s">
        <v>109</v>
      </c>
      <c r="C63" s="35">
        <v>2272</v>
      </c>
    </row>
    <row r="64" spans="1:3" ht="12.75">
      <c r="A64" s="61" t="s">
        <v>110</v>
      </c>
      <c r="B64" s="62" t="s">
        <v>111</v>
      </c>
      <c r="C64" s="33">
        <f>SUM(C65:C75)+C76</f>
        <v>2060979</v>
      </c>
    </row>
    <row r="65" spans="1:3" ht="25.5">
      <c r="A65" s="59" t="s">
        <v>112</v>
      </c>
      <c r="B65" s="65" t="s">
        <v>113</v>
      </c>
      <c r="C65" s="35">
        <v>68046</v>
      </c>
    </row>
    <row r="66" spans="1:3" ht="38.25">
      <c r="A66" s="59" t="s">
        <v>112</v>
      </c>
      <c r="B66" s="66" t="s">
        <v>114</v>
      </c>
      <c r="C66" s="35">
        <v>6481</v>
      </c>
    </row>
    <row r="67" spans="1:3" ht="51">
      <c r="A67" s="59" t="s">
        <v>115</v>
      </c>
      <c r="B67" s="17" t="s">
        <v>116</v>
      </c>
      <c r="C67" s="35">
        <v>907</v>
      </c>
    </row>
    <row r="68" spans="1:3" ht="38.25">
      <c r="A68" s="59" t="s">
        <v>115</v>
      </c>
      <c r="B68" s="17" t="s">
        <v>117</v>
      </c>
      <c r="C68" s="35">
        <v>1266</v>
      </c>
    </row>
    <row r="69" spans="1:3" ht="38.25">
      <c r="A69" s="59" t="s">
        <v>115</v>
      </c>
      <c r="B69" s="17" t="s">
        <v>118</v>
      </c>
      <c r="C69" s="35">
        <v>5578</v>
      </c>
    </row>
    <row r="70" spans="1:3" ht="38.25">
      <c r="A70" s="59" t="s">
        <v>115</v>
      </c>
      <c r="B70" s="17" t="s">
        <v>119</v>
      </c>
      <c r="C70" s="35">
        <v>540</v>
      </c>
    </row>
    <row r="71" spans="1:3" ht="89.25">
      <c r="A71" s="67" t="s">
        <v>123</v>
      </c>
      <c r="B71" s="65" t="s">
        <v>124</v>
      </c>
      <c r="C71" s="35">
        <v>68520</v>
      </c>
    </row>
    <row r="72" spans="1:3" ht="51">
      <c r="A72" s="67" t="s">
        <v>123</v>
      </c>
      <c r="B72" s="17" t="s">
        <v>125</v>
      </c>
      <c r="C72" s="35">
        <v>88</v>
      </c>
    </row>
    <row r="73" spans="1:3" ht="51">
      <c r="A73" s="59" t="s">
        <v>127</v>
      </c>
      <c r="B73" s="17" t="s">
        <v>126</v>
      </c>
      <c r="C73" s="35">
        <v>55669</v>
      </c>
    </row>
    <row r="74" spans="1:3" ht="51">
      <c r="A74" s="59" t="s">
        <v>146</v>
      </c>
      <c r="B74" s="17" t="s">
        <v>120</v>
      </c>
      <c r="C74" s="35">
        <v>11229</v>
      </c>
    </row>
    <row r="75" spans="1:3" ht="38.25">
      <c r="A75" s="59" t="s">
        <v>121</v>
      </c>
      <c r="B75" s="63" t="s">
        <v>122</v>
      </c>
      <c r="C75" s="35">
        <v>10110</v>
      </c>
    </row>
    <row r="76" spans="1:3" ht="12.75">
      <c r="A76" s="61" t="s">
        <v>128</v>
      </c>
      <c r="B76" s="68" t="s">
        <v>129</v>
      </c>
      <c r="C76" s="33">
        <f>SUM(C77:C83)</f>
        <v>1832545</v>
      </c>
    </row>
    <row r="77" spans="1:3" ht="38.25">
      <c r="A77" s="59" t="s">
        <v>130</v>
      </c>
      <c r="B77" s="17" t="s">
        <v>131</v>
      </c>
      <c r="C77" s="35">
        <v>2797</v>
      </c>
    </row>
    <row r="78" spans="1:3" ht="63.75">
      <c r="A78" s="59" t="s">
        <v>130</v>
      </c>
      <c r="B78" s="17" t="s">
        <v>132</v>
      </c>
      <c r="C78" s="35">
        <v>218</v>
      </c>
    </row>
    <row r="79" spans="1:3" ht="76.5">
      <c r="A79" s="59" t="s">
        <v>133</v>
      </c>
      <c r="B79" s="17" t="s">
        <v>134</v>
      </c>
      <c r="C79" s="35">
        <v>2540</v>
      </c>
    </row>
    <row r="80" spans="1:3" ht="114.75">
      <c r="A80" s="59" t="s">
        <v>133</v>
      </c>
      <c r="B80" s="63" t="s">
        <v>135</v>
      </c>
      <c r="C80" s="35">
        <v>12185</v>
      </c>
    </row>
    <row r="81" spans="1:3" ht="92.25" customHeight="1">
      <c r="A81" s="59" t="s">
        <v>133</v>
      </c>
      <c r="B81" s="19" t="s">
        <v>136</v>
      </c>
      <c r="C81" s="35">
        <v>666115</v>
      </c>
    </row>
    <row r="82" spans="1:3" ht="114.75">
      <c r="A82" s="59" t="s">
        <v>133</v>
      </c>
      <c r="B82" s="19" t="s">
        <v>137</v>
      </c>
      <c r="C82" s="35">
        <v>1126688</v>
      </c>
    </row>
    <row r="83" spans="1:3" ht="25.5">
      <c r="A83" s="59" t="s">
        <v>133</v>
      </c>
      <c r="B83" s="17" t="s">
        <v>138</v>
      </c>
      <c r="C83" s="35">
        <v>22002</v>
      </c>
    </row>
    <row r="84" spans="1:3" ht="12.75">
      <c r="A84" s="61" t="s">
        <v>139</v>
      </c>
      <c r="B84" s="68" t="s">
        <v>141</v>
      </c>
      <c r="C84" s="33">
        <f>C85</f>
        <v>0</v>
      </c>
    </row>
    <row r="85" spans="1:3" ht="12.75">
      <c r="A85" s="61" t="s">
        <v>140</v>
      </c>
      <c r="B85" s="68" t="s">
        <v>142</v>
      </c>
      <c r="C85" s="33">
        <v>0</v>
      </c>
    </row>
    <row r="86" spans="1:3" ht="14.25" customHeight="1">
      <c r="A86" s="39" t="s">
        <v>87</v>
      </c>
      <c r="B86" s="16" t="s">
        <v>88</v>
      </c>
      <c r="C86" s="53">
        <f>C87</f>
        <v>0</v>
      </c>
    </row>
    <row r="87" spans="1:3" ht="14.25" customHeight="1">
      <c r="A87" s="39" t="s">
        <v>89</v>
      </c>
      <c r="B87" s="11" t="s">
        <v>91</v>
      </c>
      <c r="C87" s="40">
        <v>0</v>
      </c>
    </row>
    <row r="88" spans="1:3" ht="14.25" customHeight="1">
      <c r="A88" s="47" t="s">
        <v>25</v>
      </c>
      <c r="B88" s="26" t="s">
        <v>28</v>
      </c>
      <c r="C88" s="41">
        <f>C13+C56</f>
        <v>4577424</v>
      </c>
    </row>
    <row r="89" spans="1:3" ht="14.25" customHeight="1" thickBot="1">
      <c r="A89" s="42"/>
      <c r="B89" s="43" t="s">
        <v>63</v>
      </c>
      <c r="C89" s="44">
        <f>C13-C17</f>
        <v>1731397.0000216216</v>
      </c>
    </row>
    <row r="90" spans="1:3" ht="12.75">
      <c r="A90" s="70"/>
      <c r="B90" s="70"/>
      <c r="C90" s="70"/>
    </row>
    <row r="91" spans="1:3" ht="15">
      <c r="A91" s="69"/>
      <c r="B91" s="69"/>
      <c r="C91" s="55"/>
    </row>
    <row r="92" spans="1:3" ht="15" customHeight="1">
      <c r="A92" s="69"/>
      <c r="B92" s="69"/>
      <c r="C92" s="69"/>
    </row>
    <row r="93" spans="1:3" ht="15">
      <c r="A93" s="56"/>
      <c r="B93" s="57"/>
      <c r="C93" s="58"/>
    </row>
  </sheetData>
  <sheetProtection/>
  <mergeCells count="10">
    <mergeCell ref="A92:C92"/>
    <mergeCell ref="A90:C90"/>
    <mergeCell ref="A8:C8"/>
    <mergeCell ref="B1:C1"/>
    <mergeCell ref="B2:C2"/>
    <mergeCell ref="B3:C3"/>
    <mergeCell ref="B4:C4"/>
    <mergeCell ref="B5:C5"/>
    <mergeCell ref="B6:C6"/>
    <mergeCell ref="A91:B91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2018-11-09T12:49:09Z</cp:lastPrinted>
  <dcterms:created xsi:type="dcterms:W3CDTF">2000-03-06T12:32:30Z</dcterms:created>
  <dcterms:modified xsi:type="dcterms:W3CDTF">2018-12-24T07:47:12Z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