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0 год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<sst xmlns="http://schemas.openxmlformats.org/spreadsheetml/2006/main" count="72" uniqueCount="55">
  <si>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Всего</t>
  </si>
  <si>
    <t>в том числе:</t>
  </si>
  <si>
    <t>Администрация городского округа</t>
  </si>
  <si>
    <t>Управление образования Администраци городского округа</t>
  </si>
  <si>
    <t>Управление  внутренних дел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</si>
  <si>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</si>
  <si>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</si>
  <si>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выплаты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</si>
  <si>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</si>
  <si>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Субсидии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</si>
  <si>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</si>
  <si>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</si>
  <si>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</si>
  <si>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</si>
  <si>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</si>
  <si>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Комитет по физкультуре и спорту</t>
  </si>
  <si>
    <t>Верно:</t>
  </si>
  <si>
    <t>Субв.бюдж.муниц.образ.МО на обеспеч.в соотв.с законодат. РФ государств.гарантий прав граждан на получ.общедоступного и бесплатного дошкольного, начального общего, основного общего, среднего (полного) общего образов.,а также дополнительного образования в муниципальных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ежемесячную денежную компенсацию педагогическим работникам для обеспечения книгоиздательской продукцией и периодическими изданиями, на 2010 год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</si>
  <si>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27/2006-ОЗ "О порядке обеспечения полноценным питанием беременных женщин, кормящих матерей, а также детей в возрасте до трех лет в Московской области", на 2010 год.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</si>
  <si>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муниципальных районов и городских округов Московской области на 2010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</si>
  <si>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2010 год</t>
  </si>
  <si>
    <t>Субвенции бюджетам муниципальных образований Московской области на обеспечение жилыми помещениями детей-сирот и детей, оставшихся без попечения родителей, а также лиц из их числа, в соответствии с Законом МО №248/2007-ОЗ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родителей", на 2010 год</t>
  </si>
  <si>
    <t>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2010 год,в т.ч.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</si>
  <si>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2010 год </t>
  </si>
  <si>
    <t>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Московской области", на 2010 год</t>
  </si>
  <si>
    <t>Субвенции бюджетам муниципальных образований Московской области на финансирование 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обучающихся", на 2109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</si>
  <si>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числа, в муниципальных образовательных и негосударственных учреждениях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 на 2010 год</t>
  </si>
  <si>
    <t>Субвенции бюдж.муниц.образований МО на выплаты компенсации части родит.платы за содерж.ребенка в государственных и муниципальных образовательных учреждениях в Московской области, реализующих основную общеобразоват.программу дошкольного образования, на 2010 год, в т.ч.</t>
  </si>
  <si>
    <t>выплаты компенсации части родительской платы за содержание ребенка в государственных и муниципальных образовательных учреждениях Московской области, реализующих основную общеобразовательную программу дошкольного образования</t>
  </si>
  <si>
    <t>для организации выплаты компенсации части родительской платы за содержание ребенка в государственных и муниципальных образовательных учреждениях в Московской области, реализующих основную общеобразовательную программу дошкольного образования</t>
  </si>
  <si>
    <t>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2010 год</t>
  </si>
  <si>
    <t>Субвенции бюджетам муниципальных образований Московской области на денежные выплаты медицинскому персоналу фельдшерско - акушерских пунктов, врачам, фельдшерам и медицинским сестрам скорой медицинской помощи за счет средств, перечисляемых из федерального бюджета, на 2010 год</t>
  </si>
  <si>
    <t>Субвенции бюджетам муниципальных образований  Московской области по финансовой поддержке негосударственных общеобразовательных учреждений в Московской области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услуг), на 2010 год</t>
  </si>
  <si>
    <t>Иные межбюджетные трансферты предоставляемые из бюджета Московской области бюджетам муниципальных образований Московской области за счет средств, перечисляемых из федерального бюджета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выплат,  на 2010 год</t>
  </si>
  <si>
    <t xml:space="preserve">Дотации бюджетам поселений Московской области, в том числе городских округов Московской области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выравнивание бюджетной обеспеченности поселений Московской области из бюджета Московской области на 2010 год </t>
  </si>
  <si>
    <r>
      <t xml:space="preserve">Субвенции бюджетам муниципальных образований Московской области на обеспечение жилыми помещениями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бюджета отдельных категорий ветеранов, инвалидов и семей, имеющих  детей-инвалидов" на 2009 год(остатки средств 2009 г.)                                                                                                         </t>
    </r>
    <r>
      <rPr>
        <b/>
        <sz val="10"/>
        <rFont val="Times New Roman Cyr"/>
        <family val="0"/>
      </rPr>
      <t>Федеральный бюджет</t>
    </r>
  </si>
  <si>
    <r>
      <t xml:space="preserve">Субсидии бюджетам муниципальных образований Московской области на погашение кредиторской задолженности муниципальных образований Московской области  по расходам на реализацию дополнительных мероприятий по укреплению материально-технической  базы жилищно-коммунального хозяйства, здравоохранения и физической культуры, образования, культуры и социальной защиты населения, образовавщейся по состоянию на 01.01.2009  (остатки средств 2009 года)                                                    </t>
    </r>
    <r>
      <rPr>
        <b/>
        <sz val="8"/>
        <rFont val="Times New Roman Cyr"/>
        <family val="0"/>
      </rPr>
      <t xml:space="preserve"> </t>
    </r>
  </si>
  <si>
    <r>
      <t xml:space="preserve">Иные межбюджетные трансферты бюджетам муниципальных образований Московской области на 2010год на комплектование </t>
    </r>
    <r>
      <rPr>
        <b/>
        <sz val="10"/>
        <color indexed="10"/>
        <rFont val="Times New Roman Cyr"/>
        <family val="0"/>
      </rPr>
      <t>книжных фондов</t>
    </r>
    <r>
      <rPr>
        <sz val="8"/>
        <rFont val="Times New Roman Cyr"/>
        <family val="0"/>
      </rPr>
      <t xml:space="preserve"> библиотек муниципальных образований
</t>
    </r>
  </si>
  <si>
    <t>Управление п культуре и молодежной политике</t>
  </si>
  <si>
    <r>
      <t>Субвенция на выплату ежемесячного денежного вознаграждения за</t>
    </r>
    <r>
      <rPr>
        <b/>
        <sz val="10"/>
        <color indexed="10"/>
        <rFont val="Times New Roman Cyr"/>
        <family val="0"/>
      </rPr>
      <t xml:space="preserve"> классное руководство</t>
    </r>
  </si>
  <si>
    <t>Утверждено на 2010 год</t>
  </si>
  <si>
    <t>% исполнения</t>
  </si>
  <si>
    <t xml:space="preserve">Субсидия  на внедрение современных образовательных технологий                                                             </t>
  </si>
  <si>
    <t>Приложение  № 4</t>
  </si>
  <si>
    <t>к постановлению</t>
  </si>
  <si>
    <t xml:space="preserve">Администрации городского </t>
  </si>
  <si>
    <t>округа Электросталь</t>
  </si>
  <si>
    <t>Московской области</t>
  </si>
  <si>
    <t>Исполнено за 1 полугодие 2010 года</t>
  </si>
  <si>
    <r>
      <t xml:space="preserve">Субвенция на осуществление государственных полномочий Российской Федерации по подготовке и проведению Всероссийской </t>
    </r>
    <r>
      <rPr>
        <b/>
        <sz val="10"/>
        <color indexed="10"/>
        <rFont val="Times New Roman Cyr"/>
        <family val="0"/>
      </rPr>
      <t>переписи населения</t>
    </r>
    <r>
      <rPr>
        <sz val="8"/>
        <rFont val="Times New Roman Cyr"/>
        <family val="0"/>
      </rPr>
      <t xml:space="preserve"> 2010 года
</t>
    </r>
  </si>
  <si>
    <r>
      <t xml:space="preserve">Субсидия на организацию и осуществление </t>
    </r>
    <r>
      <rPr>
        <b/>
        <sz val="10"/>
        <color indexed="10"/>
        <rFont val="Times New Roman Cyr"/>
        <family val="0"/>
      </rPr>
      <t xml:space="preserve">мероприятий по работе с детьми и молодежью
</t>
    </r>
  </si>
  <si>
    <r>
      <t xml:space="preserve">Субсидия на установку </t>
    </r>
    <r>
      <rPr>
        <b/>
        <sz val="10"/>
        <color indexed="10"/>
        <rFont val="Times New Roman Cyr"/>
        <family val="0"/>
      </rPr>
      <t>охранно-пожарной сигнализации</t>
    </r>
    <r>
      <rPr>
        <sz val="8"/>
        <rFont val="Times New Roman Cyr"/>
        <family val="0"/>
      </rPr>
      <t xml:space="preserve"> в муниципальных учреждениях социально-культурной сферы
</t>
    </r>
  </si>
  <si>
    <r>
      <t xml:space="preserve">Субсидии бюджетам субъектов Российской Федерации и муниципальных образований (межбюджетные субсидии) </t>
    </r>
    <r>
      <rPr>
        <b/>
        <sz val="10"/>
        <color indexed="10"/>
        <rFont val="Times New Roman Cyr"/>
        <family val="0"/>
      </rPr>
      <t xml:space="preserve">на оздоровление детей 
</t>
    </r>
  </si>
  <si>
    <t xml:space="preserve">от  20.08.2010  </t>
  </si>
  <si>
    <t>№  501/7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</si>
</sst>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</numFmts>
  <fonts count="52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0"/>
    </font>
    <font>
      <b/>
      <sz val="8"/>
      <name val="Times New Roman"/>
      <family val="1"/>
    </font>
    <font>
      <b/>
      <sz val="8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Continuous" vertical="center" wrapText="1"/>
    </xf>
    <xf numFmtId="0" fontId="1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1" fillId="0" borderId="15" xfId="0" applyFont="1" applyFill="1" applyBorder="1" applyAlignment="1">
      <alignment horizontal="centerContinuous" vertical="center" wrapText="1"/>
    </xf>
    <xf numFmtId="0" fontId="0" fillId="0" borderId="0" xfId="0" applyBorder="1" applyAlignment="1">
      <alignment/>
    </xf>
    <xf numFmtId="0" fontId="4" fillId="0" borderId="16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Continuous" vertical="center" wrapText="1"/>
    </xf>
    <xf numFmtId="2" fontId="3" fillId="0" borderId="17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4" fillId="0" borderId="23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" fillId="35" borderId="0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2" fontId="3" fillId="35" borderId="17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0" fontId="9" fillId="35" borderId="24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wrapText="1"/>
    </xf>
    <xf numFmtId="2" fontId="4" fillId="35" borderId="10" xfId="0" applyNumberFormat="1" applyFont="1" applyFill="1" applyBorder="1" applyAlignment="1">
      <alignment horizontal="center"/>
    </xf>
    <xf numFmtId="2" fontId="4" fillId="35" borderId="22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/>
    </xf>
    <xf numFmtId="0" fontId="1" fillId="0" borderId="19" xfId="0" applyFont="1" applyBorder="1" applyAlignment="1">
      <alignment horizontal="centerContinuous" vertical="center" wrapText="1"/>
    </xf>
    <xf numFmtId="0" fontId="1" fillId="35" borderId="0" xfId="0" applyFont="1" applyFill="1" applyAlignment="1">
      <alignment horizontal="centerContinuous" vertical="center" wrapText="1"/>
    </xf>
    <xf numFmtId="2" fontId="4" fillId="0" borderId="17" xfId="0" applyNumberFormat="1" applyFont="1" applyBorder="1" applyAlignment="1">
      <alignment horizontal="center" wrapText="1"/>
    </xf>
    <xf numFmtId="2" fontId="4" fillId="0" borderId="17" xfId="0" applyNumberFormat="1" applyFont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Continuous" vertical="top" wrapText="1"/>
    </xf>
    <xf numFmtId="2" fontId="1" fillId="0" borderId="15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0" fontId="1" fillId="35" borderId="15" xfId="0" applyFont="1" applyFill="1" applyBorder="1" applyAlignment="1">
      <alignment horizontal="centerContinuous" vertical="center" wrapText="1"/>
    </xf>
    <xf numFmtId="2" fontId="6" fillId="0" borderId="10" xfId="0" applyNumberFormat="1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center" vertical="top" wrapText="1"/>
    </xf>
    <xf numFmtId="2" fontId="3" fillId="0" borderId="18" xfId="0" applyNumberFormat="1" applyFont="1" applyFill="1" applyBorder="1" applyAlignment="1">
      <alignment horizontal="center"/>
    </xf>
    <xf numFmtId="2" fontId="4" fillId="0" borderId="18" xfId="0" applyNumberFormat="1" applyFont="1" applyBorder="1" applyAlignment="1">
      <alignment horizontal="center" wrapText="1"/>
    </xf>
    <xf numFmtId="0" fontId="7" fillId="34" borderId="15" xfId="0" applyFont="1" applyFill="1" applyBorder="1" applyAlignment="1">
      <alignment horizontal="center" vertical="top" wrapText="1"/>
    </xf>
    <xf numFmtId="0" fontId="0" fillId="34" borderId="19" xfId="0" applyFill="1" applyBorder="1" applyAlignment="1">
      <alignment/>
    </xf>
    <xf numFmtId="0" fontId="7" fillId="34" borderId="18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27" xfId="0" applyNumberFormat="1" applyFont="1" applyFill="1" applyBorder="1" applyAlignment="1">
      <alignment horizontal="center" wrapText="1"/>
    </xf>
    <xf numFmtId="0" fontId="1" fillId="0" borderId="26" xfId="0" applyFont="1" applyBorder="1" applyAlignment="1">
      <alignment horizontal="centerContinuous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Continuous" vertical="center" wrapText="1"/>
    </xf>
    <xf numFmtId="0" fontId="1" fillId="0" borderId="26" xfId="0" applyFont="1" applyBorder="1" applyAlignment="1">
      <alignment horizontal="centerContinuous" vertical="center" wrapText="1"/>
    </xf>
    <xf numFmtId="2" fontId="3" fillId="35" borderId="15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 applyProtection="1">
      <alignment vertical="top" wrapText="1"/>
      <protection locked="0"/>
    </xf>
    <xf numFmtId="2" fontId="3" fillId="35" borderId="18" xfId="0" applyNumberFormat="1" applyFont="1" applyFill="1" applyBorder="1" applyAlignment="1">
      <alignment horizontal="center"/>
    </xf>
    <xf numFmtId="2" fontId="6" fillId="35" borderId="13" xfId="0" applyNumberFormat="1" applyFont="1" applyFill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3" fontId="1" fillId="0" borderId="30" xfId="0" applyNumberFormat="1" applyFont="1" applyFill="1" applyBorder="1" applyAlignment="1">
      <alignment horizontal="center" wrapText="1"/>
    </xf>
    <xf numFmtId="3" fontId="1" fillId="0" borderId="29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/>
    </xf>
    <xf numFmtId="2" fontId="4" fillId="0" borderId="23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6" fillId="0" borderId="17" xfId="0" applyFont="1" applyBorder="1" applyAlignment="1">
      <alignment horizontal="center" wrapText="1"/>
    </xf>
    <xf numFmtId="0" fontId="16" fillId="0" borderId="33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zoomScalePageLayoutView="0" workbookViewId="0" topLeftCell="G1">
      <pane ySplit="22" topLeftCell="A23" activePane="bottomLeft" state="frozen"/>
      <selection pane="topLeft" activeCell="A1" sqref="A1"/>
      <selection pane="bottomLeft" activeCell="U8" sqref="U8"/>
    </sheetView>
  </sheetViews>
  <sheetFormatPr defaultColWidth="9.00390625" defaultRowHeight="12.75"/>
  <cols>
    <col min="1" max="1" width="31.375" style="12" customWidth="1"/>
    <col min="2" max="2" width="8.875" style="0" hidden="1" customWidth="1"/>
    <col min="3" max="4" width="9.375" style="2" customWidth="1"/>
    <col min="5" max="5" width="6.625" style="2" customWidth="1"/>
    <col min="6" max="6" width="6.75390625" style="5" customWidth="1"/>
    <col min="7" max="7" width="7.25390625" style="5" customWidth="1"/>
    <col min="8" max="8" width="9.125" style="5" customWidth="1"/>
    <col min="9" max="9" width="9.00390625" style="5" customWidth="1"/>
    <col min="10" max="10" width="7.625" style="5" customWidth="1"/>
    <col min="11" max="11" width="7.375" style="5" customWidth="1"/>
    <col min="12" max="12" width="7.75390625" style="5" customWidth="1"/>
    <col min="13" max="13" width="9.00390625" style="5" customWidth="1"/>
    <col min="14" max="15" width="8.375" style="5" customWidth="1"/>
    <col min="16" max="16" width="7.75390625" style="5" customWidth="1"/>
    <col min="17" max="17" width="8.375" style="5" customWidth="1"/>
    <col min="18" max="18" width="7.625" style="5" customWidth="1"/>
    <col min="19" max="20" width="7.375" style="5" customWidth="1"/>
    <col min="21" max="21" width="6.75390625" style="5" customWidth="1"/>
  </cols>
  <sheetData>
    <row r="1" spans="18:20" ht="12.75" customHeight="1">
      <c r="R1" s="116" t="s">
        <v>43</v>
      </c>
      <c r="S1" s="116"/>
      <c r="T1" s="116"/>
    </row>
    <row r="2" spans="18:20" ht="12.75" customHeight="1">
      <c r="R2" s="116" t="s">
        <v>44</v>
      </c>
      <c r="S2" s="116"/>
      <c r="T2" s="116"/>
    </row>
    <row r="3" spans="18:20" ht="12.75" customHeight="1">
      <c r="R3" s="116" t="s">
        <v>45</v>
      </c>
      <c r="S3" s="116"/>
      <c r="T3" s="116"/>
    </row>
    <row r="4" spans="18:20" ht="12.75" customHeight="1">
      <c r="R4" s="116" t="s">
        <v>46</v>
      </c>
      <c r="S4" s="116"/>
      <c r="T4" s="116"/>
    </row>
    <row r="5" spans="18:20" ht="12.75" customHeight="1">
      <c r="R5" s="116" t="s">
        <v>47</v>
      </c>
      <c r="S5" s="116"/>
      <c r="T5" s="116"/>
    </row>
    <row r="6" spans="18:20" ht="12.75">
      <c r="R6" s="116" t="s">
        <v>53</v>
      </c>
      <c r="S6" s="116"/>
      <c r="T6" s="116"/>
    </row>
    <row r="7" spans="18:20" ht="12.75">
      <c r="R7" s="116" t="s">
        <v>54</v>
      </c>
      <c r="S7" s="116"/>
      <c r="T7" s="116"/>
    </row>
    <row r="8" ht="14.25" customHeight="1"/>
    <row r="9" spans="1:21" ht="30" customHeight="1">
      <c r="A9" s="121" t="s">
        <v>23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</row>
    <row r="10" spans="1:20" ht="12.75" hidden="1">
      <c r="A10" s="122"/>
      <c r="B10" s="4"/>
      <c r="C10" s="11"/>
      <c r="D10" s="11"/>
      <c r="E10" s="11"/>
      <c r="F10" s="6"/>
      <c r="G10" s="6"/>
      <c r="H10" s="6"/>
      <c r="I10" s="6"/>
      <c r="J10" s="6"/>
      <c r="K10" s="6"/>
      <c r="L10" s="6"/>
      <c r="M10" s="6"/>
      <c r="N10" s="16"/>
      <c r="O10" s="16"/>
      <c r="P10" s="16"/>
      <c r="Q10" s="16"/>
      <c r="R10" s="16"/>
      <c r="S10" s="16"/>
      <c r="T10" s="16"/>
    </row>
    <row r="11" spans="1:20" ht="12.75" hidden="1">
      <c r="A11" s="122"/>
      <c r="B11" s="4"/>
      <c r="C11" s="11"/>
      <c r="D11" s="11"/>
      <c r="E11" s="11"/>
      <c r="F11" s="8"/>
      <c r="G11" s="8"/>
      <c r="H11" s="8"/>
      <c r="I11" s="8"/>
      <c r="J11" s="8"/>
      <c r="K11" s="8"/>
      <c r="L11" s="8"/>
      <c r="M11" s="8"/>
      <c r="N11" s="16"/>
      <c r="O11" s="16"/>
      <c r="P11" s="16"/>
      <c r="Q11" s="16"/>
      <c r="R11" s="16"/>
      <c r="S11" s="16"/>
      <c r="T11" s="16"/>
    </row>
    <row r="12" spans="1:20" ht="9.75" customHeight="1" hidden="1" thickBot="1">
      <c r="A12" s="23"/>
      <c r="B12" s="24"/>
      <c r="C12" s="25"/>
      <c r="D12" s="25"/>
      <c r="E12" s="2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1" ht="25.5" hidden="1">
      <c r="A13" s="22"/>
      <c r="B13" s="17"/>
      <c r="C13" s="21"/>
      <c r="D13" s="21"/>
      <c r="E13" s="21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5" t="s">
        <v>10</v>
      </c>
    </row>
    <row r="14" spans="1:21" ht="12.75">
      <c r="A14" s="22"/>
      <c r="B14" s="17"/>
      <c r="C14" s="21"/>
      <c r="D14" s="21"/>
      <c r="E14" s="21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52" t="s">
        <v>10</v>
      </c>
      <c r="R14" s="52"/>
      <c r="S14" s="52"/>
      <c r="T14" s="52"/>
      <c r="U14" s="15"/>
    </row>
    <row r="15" spans="1:21" ht="12.75">
      <c r="A15" s="89"/>
      <c r="B15" s="90"/>
      <c r="C15" s="126" t="s">
        <v>0</v>
      </c>
      <c r="D15" s="127"/>
      <c r="E15" s="128"/>
      <c r="F15" s="131" t="s">
        <v>1</v>
      </c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3"/>
    </row>
    <row r="16" spans="1:21" ht="45.75" customHeight="1">
      <c r="A16" s="91"/>
      <c r="B16" s="92"/>
      <c r="C16" s="129"/>
      <c r="D16" s="130"/>
      <c r="E16" s="130"/>
      <c r="F16" s="119" t="s">
        <v>2</v>
      </c>
      <c r="G16" s="120"/>
      <c r="H16" s="119" t="s">
        <v>3</v>
      </c>
      <c r="I16" s="120"/>
      <c r="J16" s="119" t="s">
        <v>4</v>
      </c>
      <c r="K16" s="120"/>
      <c r="L16" s="119" t="s">
        <v>5</v>
      </c>
      <c r="M16" s="120"/>
      <c r="N16" s="119" t="s">
        <v>12</v>
      </c>
      <c r="O16" s="120"/>
      <c r="P16" s="119" t="s">
        <v>15</v>
      </c>
      <c r="Q16" s="120"/>
      <c r="R16" s="117" t="s">
        <v>38</v>
      </c>
      <c r="S16" s="118"/>
      <c r="T16" s="119" t="s">
        <v>11</v>
      </c>
      <c r="U16" s="120"/>
    </row>
    <row r="17" spans="1:21" ht="57.75" customHeight="1" thickBot="1">
      <c r="A17" s="86"/>
      <c r="B17" s="7"/>
      <c r="C17" s="93" t="s">
        <v>40</v>
      </c>
      <c r="D17" s="93" t="s">
        <v>48</v>
      </c>
      <c r="E17" s="93" t="s">
        <v>41</v>
      </c>
      <c r="F17" s="94" t="s">
        <v>40</v>
      </c>
      <c r="G17" s="109" t="s">
        <v>48</v>
      </c>
      <c r="H17" s="94" t="s">
        <v>40</v>
      </c>
      <c r="I17" s="109" t="s">
        <v>48</v>
      </c>
      <c r="J17" s="94" t="s">
        <v>40</v>
      </c>
      <c r="K17" s="109" t="s">
        <v>48</v>
      </c>
      <c r="L17" s="94" t="s">
        <v>40</v>
      </c>
      <c r="M17" s="109" t="s">
        <v>48</v>
      </c>
      <c r="N17" s="94" t="s">
        <v>40</v>
      </c>
      <c r="O17" s="109" t="s">
        <v>48</v>
      </c>
      <c r="P17" s="94" t="s">
        <v>40</v>
      </c>
      <c r="Q17" s="109" t="s">
        <v>48</v>
      </c>
      <c r="R17" s="108" t="s">
        <v>40</v>
      </c>
      <c r="S17" s="93" t="s">
        <v>48</v>
      </c>
      <c r="T17" s="108" t="s">
        <v>40</v>
      </c>
      <c r="U17" s="109" t="s">
        <v>48</v>
      </c>
    </row>
    <row r="18" spans="1:21" ht="12.75" customHeight="1" hidden="1">
      <c r="A18" s="123"/>
      <c r="B18" s="2"/>
      <c r="F18" s="9"/>
      <c r="G18" s="9"/>
      <c r="H18" s="9"/>
      <c r="I18" s="9"/>
      <c r="J18" s="9"/>
      <c r="K18" s="9"/>
      <c r="L18" s="9"/>
      <c r="M18" s="9"/>
      <c r="N18" s="16"/>
      <c r="O18" s="16"/>
      <c r="P18" s="16"/>
      <c r="Q18" s="16"/>
      <c r="R18" s="16"/>
      <c r="S18" s="16"/>
      <c r="T18" s="16"/>
      <c r="U18" s="20"/>
    </row>
    <row r="19" spans="1:21" ht="13.5" hidden="1" thickBot="1">
      <c r="A19" s="124"/>
      <c r="B19" s="2"/>
      <c r="C19" s="1">
        <v>682</v>
      </c>
      <c r="D19" s="1"/>
      <c r="E19" s="1"/>
      <c r="F19" s="6"/>
      <c r="G19" s="6"/>
      <c r="H19" s="6"/>
      <c r="I19" s="6"/>
      <c r="J19" s="6"/>
      <c r="K19" s="6"/>
      <c r="L19" s="6"/>
      <c r="M19" s="6"/>
      <c r="N19" s="16"/>
      <c r="O19" s="16"/>
      <c r="P19" s="16"/>
      <c r="Q19" s="16"/>
      <c r="R19" s="16"/>
      <c r="S19" s="16"/>
      <c r="T19" s="16"/>
      <c r="U19" s="20"/>
    </row>
    <row r="20" spans="1:21" ht="12.75" hidden="1">
      <c r="A20" s="124"/>
      <c r="B20" s="2"/>
      <c r="F20" s="6"/>
      <c r="G20" s="6"/>
      <c r="H20" s="6"/>
      <c r="I20" s="6"/>
      <c r="J20" s="6"/>
      <c r="K20" s="6"/>
      <c r="L20" s="6"/>
      <c r="M20" s="6"/>
      <c r="N20" s="16"/>
      <c r="O20" s="16"/>
      <c r="P20" s="16"/>
      <c r="Q20" s="16"/>
      <c r="R20" s="16"/>
      <c r="S20" s="16"/>
      <c r="T20" s="16"/>
      <c r="U20" s="20"/>
    </row>
    <row r="21" spans="1:21" ht="13.5" hidden="1" thickBot="1">
      <c r="A21" s="125"/>
      <c r="B21" s="2"/>
      <c r="F21" s="8"/>
      <c r="G21" s="8"/>
      <c r="H21" s="8"/>
      <c r="I21" s="8"/>
      <c r="J21" s="8"/>
      <c r="K21" s="8"/>
      <c r="L21" s="8"/>
      <c r="M21" s="8"/>
      <c r="N21" s="16"/>
      <c r="O21" s="16"/>
      <c r="P21" s="16"/>
      <c r="Q21" s="16"/>
      <c r="R21" s="16"/>
      <c r="S21" s="16"/>
      <c r="T21" s="16"/>
      <c r="U21" s="20"/>
    </row>
    <row r="22" spans="1:21" ht="13.5" customHeight="1" thickBot="1">
      <c r="A22" s="34">
        <v>1</v>
      </c>
      <c r="B22" s="10"/>
      <c r="C22" s="10">
        <v>2</v>
      </c>
      <c r="D22" s="10">
        <v>3</v>
      </c>
      <c r="E22" s="10">
        <v>4</v>
      </c>
      <c r="F22" s="34">
        <v>5</v>
      </c>
      <c r="G22" s="103">
        <v>6</v>
      </c>
      <c r="H22" s="103">
        <v>7</v>
      </c>
      <c r="I22" s="104">
        <v>8</v>
      </c>
      <c r="J22" s="103">
        <v>9</v>
      </c>
      <c r="K22" s="34">
        <v>10</v>
      </c>
      <c r="L22" s="103">
        <v>11</v>
      </c>
      <c r="M22" s="105">
        <v>12</v>
      </c>
      <c r="N22" s="106">
        <v>13</v>
      </c>
      <c r="O22" s="106">
        <v>14</v>
      </c>
      <c r="P22" s="106">
        <v>15</v>
      </c>
      <c r="Q22" s="106">
        <v>16</v>
      </c>
      <c r="R22" s="106">
        <v>17</v>
      </c>
      <c r="S22" s="106">
        <v>18</v>
      </c>
      <c r="T22" s="106">
        <v>19</v>
      </c>
      <c r="U22" s="107">
        <v>20</v>
      </c>
    </row>
    <row r="23" spans="1:21" ht="29.25" customHeight="1">
      <c r="A23" s="56" t="s">
        <v>13</v>
      </c>
      <c r="B23" s="53"/>
      <c r="C23" s="57">
        <f>F23+H23+J23+L23+N23+P23+R23+T23</f>
        <v>566753.2000000001</v>
      </c>
      <c r="D23" s="101">
        <f>G23+I23+K23+M23+O23+Q23+S23+U23</f>
        <v>298304.1</v>
      </c>
      <c r="E23" s="101">
        <f>D23/C23*100</f>
        <v>52.63386249958535</v>
      </c>
      <c r="F23" s="102">
        <f aca="true" t="shared" si="0" ref="F23:U23">SUM(F24:F43)-F31-F32-F37-F38</f>
        <v>6016.9</v>
      </c>
      <c r="G23" s="102">
        <f t="shared" si="0"/>
        <v>1210.2</v>
      </c>
      <c r="H23" s="102">
        <f>SUM(H24:H43)-H31-H32-H37-H38</f>
        <v>458962</v>
      </c>
      <c r="I23" s="102">
        <f t="shared" si="0"/>
        <v>259386.9</v>
      </c>
      <c r="J23" s="102">
        <f t="shared" si="0"/>
        <v>0</v>
      </c>
      <c r="K23" s="102">
        <f t="shared" si="0"/>
        <v>0</v>
      </c>
      <c r="L23" s="102">
        <f>SUM(L24:L43)-L31-L32-L37-L38</f>
        <v>19972</v>
      </c>
      <c r="M23" s="102">
        <f t="shared" si="0"/>
        <v>8633</v>
      </c>
      <c r="N23" s="102">
        <f>SUM(N24:N43)-N31-N32-N37-N38</f>
        <v>77639.3</v>
      </c>
      <c r="O23" s="102">
        <f t="shared" si="0"/>
        <v>29074</v>
      </c>
      <c r="P23" s="102">
        <f t="shared" si="0"/>
        <v>0</v>
      </c>
      <c r="Q23" s="102">
        <f t="shared" si="0"/>
        <v>0</v>
      </c>
      <c r="R23" s="102">
        <f t="shared" si="0"/>
        <v>0</v>
      </c>
      <c r="S23" s="102">
        <f t="shared" si="0"/>
        <v>0</v>
      </c>
      <c r="T23" s="102">
        <f t="shared" si="0"/>
        <v>4163</v>
      </c>
      <c r="U23" s="102">
        <f t="shared" si="0"/>
        <v>0</v>
      </c>
    </row>
    <row r="24" spans="1:21" ht="263.25" customHeight="1">
      <c r="A24" s="31" t="s">
        <v>17</v>
      </c>
      <c r="B24" s="13"/>
      <c r="C24" s="36">
        <f aca="true" t="shared" si="1" ref="C24:C43">F24+H24+J24+L24+N24+P24+R24+T24</f>
        <v>418385.4</v>
      </c>
      <c r="D24" s="36">
        <f aca="true" t="shared" si="2" ref="D24:D43">G24+I24+K24+M24+O24+Q24+S24+U24</f>
        <v>244401.3</v>
      </c>
      <c r="E24" s="36">
        <f>D24/C24*100</f>
        <v>58.415351013682596</v>
      </c>
      <c r="F24" s="37"/>
      <c r="G24" s="37"/>
      <c r="H24" s="50">
        <v>418385.4</v>
      </c>
      <c r="I24" s="50">
        <v>244401.3</v>
      </c>
      <c r="J24" s="50"/>
      <c r="K24" s="50"/>
      <c r="L24" s="50"/>
      <c r="M24" s="50"/>
      <c r="N24" s="51"/>
      <c r="O24" s="51"/>
      <c r="P24" s="51"/>
      <c r="Q24" s="51"/>
      <c r="R24" s="51"/>
      <c r="S24" s="51"/>
      <c r="T24" s="51"/>
      <c r="U24" s="51"/>
    </row>
    <row r="25" spans="1:21" ht="42.75" customHeight="1">
      <c r="A25" s="85" t="s">
        <v>39</v>
      </c>
      <c r="B25" s="13"/>
      <c r="C25" s="36">
        <f t="shared" si="1"/>
        <v>7746</v>
      </c>
      <c r="D25" s="36">
        <f t="shared" si="2"/>
        <v>0</v>
      </c>
      <c r="E25" s="36">
        <f aca="true" t="shared" si="3" ref="E25:E43">D25/C25*100</f>
        <v>0</v>
      </c>
      <c r="F25" s="37"/>
      <c r="G25" s="37"/>
      <c r="H25" s="70">
        <v>7746</v>
      </c>
      <c r="I25" s="70">
        <v>0</v>
      </c>
      <c r="J25" s="70"/>
      <c r="K25" s="50"/>
      <c r="L25" s="50"/>
      <c r="M25" s="50"/>
      <c r="N25" s="51"/>
      <c r="O25" s="51"/>
      <c r="P25" s="51"/>
      <c r="Q25" s="51"/>
      <c r="R25" s="51"/>
      <c r="S25" s="51"/>
      <c r="T25" s="51"/>
      <c r="U25" s="51"/>
    </row>
    <row r="26" spans="1:21" ht="129" customHeight="1">
      <c r="A26" s="18" t="s">
        <v>18</v>
      </c>
      <c r="B26" s="95"/>
      <c r="C26" s="43">
        <f t="shared" si="1"/>
        <v>14355</v>
      </c>
      <c r="D26" s="43">
        <f t="shared" si="2"/>
        <v>6903.9</v>
      </c>
      <c r="E26" s="43">
        <f t="shared" si="3"/>
        <v>48.09404388714733</v>
      </c>
      <c r="F26" s="38"/>
      <c r="G26" s="38"/>
      <c r="H26" s="47"/>
      <c r="I26" s="47"/>
      <c r="J26" s="47"/>
      <c r="K26" s="47"/>
      <c r="L26" s="39">
        <v>14355</v>
      </c>
      <c r="M26" s="39">
        <v>6903.9</v>
      </c>
      <c r="N26" s="40"/>
      <c r="O26" s="40"/>
      <c r="P26" s="40"/>
      <c r="Q26" s="40"/>
      <c r="R26" s="40"/>
      <c r="S26" s="40"/>
      <c r="T26" s="40"/>
      <c r="U26" s="40"/>
    </row>
    <row r="27" spans="1:21" ht="100.5" customHeight="1">
      <c r="A27" s="18" t="s">
        <v>19</v>
      </c>
      <c r="B27" s="71"/>
      <c r="C27" s="36">
        <f t="shared" si="1"/>
        <v>2396</v>
      </c>
      <c r="D27" s="36">
        <f t="shared" si="2"/>
        <v>1056.3</v>
      </c>
      <c r="E27" s="36">
        <f t="shared" si="3"/>
        <v>44.08597662771285</v>
      </c>
      <c r="F27" s="47">
        <v>2396</v>
      </c>
      <c r="G27" s="47">
        <v>1056.3</v>
      </c>
      <c r="H27" s="47"/>
      <c r="I27" s="47"/>
      <c r="J27" s="47"/>
      <c r="K27" s="47"/>
      <c r="L27" s="39"/>
      <c r="M27" s="39"/>
      <c r="N27" s="42"/>
      <c r="O27" s="42"/>
      <c r="P27" s="42"/>
      <c r="Q27" s="42"/>
      <c r="R27" s="42"/>
      <c r="S27" s="42"/>
      <c r="T27" s="42"/>
      <c r="U27" s="42"/>
    </row>
    <row r="28" spans="1:21" ht="138" customHeight="1">
      <c r="A28" s="18" t="s">
        <v>20</v>
      </c>
      <c r="B28" s="33"/>
      <c r="C28" s="36">
        <f t="shared" si="1"/>
        <v>381.5</v>
      </c>
      <c r="D28" s="36">
        <f t="shared" si="2"/>
        <v>153.9</v>
      </c>
      <c r="E28" s="36">
        <f t="shared" si="3"/>
        <v>40.34076015727392</v>
      </c>
      <c r="F28" s="47">
        <v>381.5</v>
      </c>
      <c r="G28" s="47">
        <v>153.9</v>
      </c>
      <c r="H28" s="47"/>
      <c r="I28" s="47"/>
      <c r="J28" s="47"/>
      <c r="K28" s="47"/>
      <c r="L28" s="39"/>
      <c r="M28" s="39"/>
      <c r="N28" s="42"/>
      <c r="O28" s="42"/>
      <c r="P28" s="42"/>
      <c r="Q28" s="42"/>
      <c r="R28" s="42"/>
      <c r="S28" s="42"/>
      <c r="T28" s="42"/>
      <c r="U28" s="42"/>
    </row>
    <row r="29" spans="1:21" ht="137.25" customHeight="1">
      <c r="A29" s="18" t="s">
        <v>21</v>
      </c>
      <c r="B29" s="33"/>
      <c r="C29" s="36">
        <f t="shared" si="1"/>
        <v>4163</v>
      </c>
      <c r="D29" s="36">
        <f t="shared" si="2"/>
        <v>0</v>
      </c>
      <c r="E29" s="36">
        <f t="shared" si="3"/>
        <v>0</v>
      </c>
      <c r="F29" s="47"/>
      <c r="G29" s="47"/>
      <c r="H29" s="47"/>
      <c r="I29" s="47"/>
      <c r="J29" s="47"/>
      <c r="K29" s="47"/>
      <c r="L29" s="39"/>
      <c r="M29" s="39"/>
      <c r="N29" s="42"/>
      <c r="O29" s="42"/>
      <c r="P29" s="42"/>
      <c r="Q29" s="42"/>
      <c r="R29" s="42"/>
      <c r="S29" s="42"/>
      <c r="T29" s="42">
        <v>4163</v>
      </c>
      <c r="U29" s="42">
        <v>0</v>
      </c>
    </row>
    <row r="30" spans="1:21" ht="80.25" customHeight="1">
      <c r="A30" s="32" t="s">
        <v>22</v>
      </c>
      <c r="B30" s="29"/>
      <c r="C30" s="36">
        <f t="shared" si="1"/>
        <v>77639.3</v>
      </c>
      <c r="D30" s="36">
        <f t="shared" si="2"/>
        <v>29074</v>
      </c>
      <c r="E30" s="36">
        <f t="shared" si="3"/>
        <v>37.44752979483329</v>
      </c>
      <c r="F30" s="44"/>
      <c r="G30" s="44"/>
      <c r="H30" s="44"/>
      <c r="I30" s="44"/>
      <c r="J30" s="44"/>
      <c r="K30" s="44"/>
      <c r="L30" s="44"/>
      <c r="M30" s="44"/>
      <c r="N30" s="44">
        <f>N31+N32</f>
        <v>77639.3</v>
      </c>
      <c r="O30" s="44">
        <f>O31+O32</f>
        <v>29074</v>
      </c>
      <c r="P30" s="44"/>
      <c r="Q30" s="44"/>
      <c r="R30" s="44"/>
      <c r="S30" s="44"/>
      <c r="T30" s="44"/>
      <c r="U30" s="44"/>
    </row>
    <row r="31" spans="1:21" ht="30.75" customHeight="1">
      <c r="A31" s="14" t="s">
        <v>7</v>
      </c>
      <c r="B31" s="3"/>
      <c r="C31" s="36">
        <f t="shared" si="1"/>
        <v>73904.3</v>
      </c>
      <c r="D31" s="36">
        <f t="shared" si="2"/>
        <v>27322.3</v>
      </c>
      <c r="E31" s="36">
        <f t="shared" si="3"/>
        <v>36.96983802025051</v>
      </c>
      <c r="F31" s="47"/>
      <c r="G31" s="47"/>
      <c r="H31" s="47"/>
      <c r="I31" s="47"/>
      <c r="J31" s="47"/>
      <c r="K31" s="47"/>
      <c r="L31" s="39"/>
      <c r="M31" s="39"/>
      <c r="N31" s="40">
        <v>73904.3</v>
      </c>
      <c r="O31" s="40">
        <v>27322.3</v>
      </c>
      <c r="P31" s="40"/>
      <c r="Q31" s="40"/>
      <c r="R31" s="40"/>
      <c r="S31" s="40"/>
      <c r="T31" s="40"/>
      <c r="U31" s="40"/>
    </row>
    <row r="32" spans="1:21" ht="34.5" customHeight="1">
      <c r="A32" s="14" t="s">
        <v>8</v>
      </c>
      <c r="B32" s="96"/>
      <c r="C32" s="43">
        <f t="shared" si="1"/>
        <v>3735</v>
      </c>
      <c r="D32" s="43">
        <f t="shared" si="2"/>
        <v>1751.7</v>
      </c>
      <c r="E32" s="43">
        <f t="shared" si="3"/>
        <v>46.8995983935743</v>
      </c>
      <c r="F32" s="47"/>
      <c r="G32" s="45"/>
      <c r="H32" s="45"/>
      <c r="I32" s="45"/>
      <c r="J32" s="45"/>
      <c r="K32" s="47"/>
      <c r="L32" s="39"/>
      <c r="M32" s="39"/>
      <c r="N32" s="40">
        <v>3735</v>
      </c>
      <c r="O32" s="40">
        <v>1751.7</v>
      </c>
      <c r="P32" s="40"/>
      <c r="Q32" s="40"/>
      <c r="R32" s="40"/>
      <c r="S32" s="40"/>
      <c r="T32" s="40"/>
      <c r="U32" s="40"/>
    </row>
    <row r="33" spans="1:21" ht="161.25" customHeight="1">
      <c r="A33" s="18" t="s">
        <v>24</v>
      </c>
      <c r="B33" s="33"/>
      <c r="C33" s="43">
        <f t="shared" si="1"/>
        <v>14777.8</v>
      </c>
      <c r="D33" s="43">
        <f t="shared" si="2"/>
        <v>7535.8</v>
      </c>
      <c r="E33" s="41">
        <f t="shared" si="3"/>
        <v>50.9940586555509</v>
      </c>
      <c r="F33" s="47"/>
      <c r="G33" s="47"/>
      <c r="H33" s="47">
        <v>14777.8</v>
      </c>
      <c r="I33" s="47">
        <v>7535.8</v>
      </c>
      <c r="J33" s="47"/>
      <c r="K33" s="47"/>
      <c r="L33" s="39"/>
      <c r="M33" s="39"/>
      <c r="N33" s="42"/>
      <c r="O33" s="42"/>
      <c r="P33" s="42"/>
      <c r="Q33" s="42"/>
      <c r="R33" s="42"/>
      <c r="S33" s="42"/>
      <c r="T33" s="42"/>
      <c r="U33" s="42"/>
    </row>
    <row r="34" spans="1:21" ht="126" customHeight="1">
      <c r="A34" s="18" t="s">
        <v>25</v>
      </c>
      <c r="B34" s="33"/>
      <c r="C34" s="36">
        <f t="shared" si="1"/>
        <v>143.6</v>
      </c>
      <c r="D34" s="36">
        <f t="shared" si="2"/>
        <v>25</v>
      </c>
      <c r="E34" s="36">
        <f t="shared" si="3"/>
        <v>17.40947075208914</v>
      </c>
      <c r="F34" s="47"/>
      <c r="G34" s="47"/>
      <c r="H34" s="47">
        <v>143.6</v>
      </c>
      <c r="I34" s="47">
        <v>25</v>
      </c>
      <c r="J34" s="47"/>
      <c r="K34" s="47"/>
      <c r="L34" s="39"/>
      <c r="M34" s="39"/>
      <c r="N34" s="42"/>
      <c r="O34" s="42"/>
      <c r="P34" s="42"/>
      <c r="Q34" s="42"/>
      <c r="R34" s="42"/>
      <c r="S34" s="42"/>
      <c r="T34" s="42"/>
      <c r="U34" s="42"/>
    </row>
    <row r="35" spans="1:21" ht="167.25" customHeight="1">
      <c r="A35" s="18" t="s">
        <v>26</v>
      </c>
      <c r="B35" s="33"/>
      <c r="C35" s="36">
        <f t="shared" si="1"/>
        <v>4614.5</v>
      </c>
      <c r="D35" s="36">
        <f t="shared" si="2"/>
        <v>1397.4</v>
      </c>
      <c r="E35" s="36">
        <f t="shared" si="3"/>
        <v>30.28280420413913</v>
      </c>
      <c r="F35" s="47"/>
      <c r="G35" s="47"/>
      <c r="H35" s="47">
        <v>4614.5</v>
      </c>
      <c r="I35" s="47">
        <v>1397.4</v>
      </c>
      <c r="J35" s="47"/>
      <c r="K35" s="47"/>
      <c r="L35" s="39"/>
      <c r="M35" s="39"/>
      <c r="N35" s="42"/>
      <c r="O35" s="42"/>
      <c r="P35" s="42"/>
      <c r="Q35" s="42"/>
      <c r="R35" s="42"/>
      <c r="S35" s="42"/>
      <c r="T35" s="42"/>
      <c r="U35" s="42"/>
    </row>
    <row r="36" spans="1:21" ht="94.5" customHeight="1">
      <c r="A36" s="67" t="s">
        <v>27</v>
      </c>
      <c r="B36" s="68"/>
      <c r="C36" s="36">
        <f t="shared" si="1"/>
        <v>11087.7</v>
      </c>
      <c r="D36" s="36">
        <f t="shared" si="2"/>
        <v>4412.9</v>
      </c>
      <c r="E36" s="36">
        <f t="shared" si="3"/>
        <v>39.79995851258602</v>
      </c>
      <c r="F36" s="69"/>
      <c r="G36" s="69"/>
      <c r="H36" s="69">
        <f>H37+H38</f>
        <v>11087.7</v>
      </c>
      <c r="I36" s="69">
        <v>4412.9</v>
      </c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</row>
    <row r="37" spans="1:21" ht="70.5" customHeight="1">
      <c r="A37" s="65" t="s">
        <v>28</v>
      </c>
      <c r="B37" s="13"/>
      <c r="C37" s="36">
        <f t="shared" si="1"/>
        <v>9834</v>
      </c>
      <c r="D37" s="36">
        <f t="shared" si="2"/>
        <v>3963.1</v>
      </c>
      <c r="E37" s="36">
        <f t="shared" si="3"/>
        <v>40.29997966239577</v>
      </c>
      <c r="F37" s="45"/>
      <c r="G37" s="45"/>
      <c r="H37" s="45">
        <v>9834</v>
      </c>
      <c r="I37" s="45">
        <v>3963.1</v>
      </c>
      <c r="J37" s="45"/>
      <c r="K37" s="45"/>
      <c r="L37" s="66"/>
      <c r="M37" s="66"/>
      <c r="N37" s="40"/>
      <c r="O37" s="40"/>
      <c r="P37" s="40"/>
      <c r="Q37" s="40"/>
      <c r="R37" s="40"/>
      <c r="S37" s="40"/>
      <c r="T37" s="40"/>
      <c r="U37" s="40"/>
    </row>
    <row r="38" spans="1:21" ht="96.75" customHeight="1">
      <c r="A38" s="30" t="s">
        <v>29</v>
      </c>
      <c r="B38" s="98"/>
      <c r="C38" s="43">
        <f t="shared" si="1"/>
        <v>1253.7</v>
      </c>
      <c r="D38" s="43">
        <f t="shared" si="2"/>
        <v>449.8</v>
      </c>
      <c r="E38" s="43">
        <f t="shared" si="3"/>
        <v>35.87780170694744</v>
      </c>
      <c r="F38" s="47"/>
      <c r="G38" s="45"/>
      <c r="H38" s="45">
        <v>1253.7</v>
      </c>
      <c r="I38" s="45">
        <v>449.8</v>
      </c>
      <c r="J38" s="45"/>
      <c r="K38" s="47"/>
      <c r="L38" s="39"/>
      <c r="M38" s="39"/>
      <c r="N38" s="40"/>
      <c r="O38" s="40"/>
      <c r="P38" s="40"/>
      <c r="Q38" s="40"/>
      <c r="R38" s="40"/>
      <c r="S38" s="40"/>
      <c r="T38" s="40"/>
      <c r="U38" s="40"/>
    </row>
    <row r="39" spans="1:21" ht="94.5" customHeight="1">
      <c r="A39" s="18" t="s">
        <v>31</v>
      </c>
      <c r="B39" s="33"/>
      <c r="C39" s="43">
        <f t="shared" si="1"/>
        <v>4717</v>
      </c>
      <c r="D39" s="43">
        <f t="shared" si="2"/>
        <v>1729.1</v>
      </c>
      <c r="E39" s="43">
        <f t="shared" si="3"/>
        <v>36.65677337290651</v>
      </c>
      <c r="F39" s="47"/>
      <c r="G39" s="47"/>
      <c r="H39" s="47"/>
      <c r="I39" s="47"/>
      <c r="J39" s="47"/>
      <c r="K39" s="47"/>
      <c r="L39" s="39">
        <v>4717</v>
      </c>
      <c r="M39" s="39">
        <v>1729.1</v>
      </c>
      <c r="N39" s="42"/>
      <c r="O39" s="42"/>
      <c r="P39" s="42"/>
      <c r="Q39" s="42"/>
      <c r="R39" s="42"/>
      <c r="S39" s="42"/>
      <c r="T39" s="42"/>
      <c r="U39" s="42"/>
    </row>
    <row r="40" spans="1:21" ht="93" customHeight="1">
      <c r="A40" s="97" t="s">
        <v>30</v>
      </c>
      <c r="B40" s="13"/>
      <c r="C40" s="87">
        <f t="shared" si="1"/>
        <v>900</v>
      </c>
      <c r="D40" s="87">
        <f t="shared" si="2"/>
        <v>0</v>
      </c>
      <c r="E40" s="87">
        <f t="shared" si="3"/>
        <v>0</v>
      </c>
      <c r="F40" s="46"/>
      <c r="G40" s="45"/>
      <c r="H40" s="45"/>
      <c r="I40" s="45"/>
      <c r="J40" s="45"/>
      <c r="K40" s="46"/>
      <c r="L40" s="111">
        <v>900</v>
      </c>
      <c r="M40" s="111">
        <v>0</v>
      </c>
      <c r="N40" s="66"/>
      <c r="O40" s="66"/>
      <c r="P40" s="40"/>
      <c r="Q40" s="40"/>
      <c r="R40" s="40"/>
      <c r="S40" s="40"/>
      <c r="T40" s="40"/>
      <c r="U40" s="40"/>
    </row>
    <row r="41" spans="1:21" ht="144" customHeight="1">
      <c r="A41" s="18" t="s">
        <v>35</v>
      </c>
      <c r="B41" s="13"/>
      <c r="C41" s="36">
        <f t="shared" si="1"/>
        <v>3055.4</v>
      </c>
      <c r="D41" s="36">
        <f t="shared" si="2"/>
        <v>0</v>
      </c>
      <c r="E41" s="36">
        <f t="shared" si="3"/>
        <v>0</v>
      </c>
      <c r="F41" s="73">
        <v>3055.4</v>
      </c>
      <c r="G41" s="49">
        <v>0</v>
      </c>
      <c r="H41" s="47"/>
      <c r="I41" s="47"/>
      <c r="J41" s="47"/>
      <c r="K41" s="73"/>
      <c r="L41" s="74"/>
      <c r="M41" s="74"/>
      <c r="N41" s="39"/>
      <c r="O41" s="39"/>
      <c r="P41" s="39"/>
      <c r="Q41" s="39"/>
      <c r="R41" s="39"/>
      <c r="S41" s="39"/>
      <c r="T41" s="39"/>
      <c r="U41" s="39"/>
    </row>
    <row r="42" spans="1:21" ht="68.25" customHeight="1">
      <c r="A42" s="84" t="s">
        <v>49</v>
      </c>
      <c r="B42" s="13"/>
      <c r="C42" s="36">
        <f t="shared" si="1"/>
        <v>184</v>
      </c>
      <c r="D42" s="36">
        <f t="shared" si="2"/>
        <v>0</v>
      </c>
      <c r="E42" s="36">
        <f t="shared" si="3"/>
        <v>0</v>
      </c>
      <c r="F42" s="73">
        <v>184</v>
      </c>
      <c r="G42" s="88">
        <v>0</v>
      </c>
      <c r="H42" s="46"/>
      <c r="I42" s="46"/>
      <c r="J42" s="88"/>
      <c r="K42" s="73"/>
      <c r="L42" s="74"/>
      <c r="M42" s="74"/>
      <c r="N42" s="48"/>
      <c r="O42" s="48"/>
      <c r="P42" s="39"/>
      <c r="Q42" s="48"/>
      <c r="R42" s="39"/>
      <c r="S42" s="48"/>
      <c r="T42" s="39"/>
      <c r="U42" s="39"/>
    </row>
    <row r="43" spans="1:22" ht="149.25" customHeight="1">
      <c r="A43" s="35" t="s">
        <v>32</v>
      </c>
      <c r="B43" s="33"/>
      <c r="C43" s="36">
        <f t="shared" si="1"/>
        <v>2207</v>
      </c>
      <c r="D43" s="36">
        <f t="shared" si="2"/>
        <v>1614.5</v>
      </c>
      <c r="E43" s="36">
        <f t="shared" si="3"/>
        <v>73.15360217489804</v>
      </c>
      <c r="F43" s="49"/>
      <c r="G43" s="49"/>
      <c r="H43" s="47">
        <v>2207</v>
      </c>
      <c r="I43" s="47">
        <v>1614.5</v>
      </c>
      <c r="J43" s="49"/>
      <c r="K43" s="49"/>
      <c r="L43" s="48"/>
      <c r="M43" s="48"/>
      <c r="N43" s="48"/>
      <c r="O43" s="48"/>
      <c r="P43" s="48"/>
      <c r="Q43" s="48"/>
      <c r="R43" s="48"/>
      <c r="S43" s="48"/>
      <c r="T43" s="48"/>
      <c r="U43" s="39"/>
      <c r="V43" s="19"/>
    </row>
    <row r="44" spans="1:22" ht="27" customHeight="1">
      <c r="A44" s="54" t="s">
        <v>9</v>
      </c>
      <c r="B44" s="55"/>
      <c r="C44" s="57">
        <f aca="true" t="shared" si="4" ref="C44:D54">F44+H44+J44+L44+N44+P44+R44+T44</f>
        <v>8564.400000000001</v>
      </c>
      <c r="D44" s="57">
        <f t="shared" si="4"/>
        <v>551.5</v>
      </c>
      <c r="E44" s="57">
        <f aca="true" t="shared" si="5" ref="E44:E54">D44/C44*100</f>
        <v>6.439447013217505</v>
      </c>
      <c r="F44" s="58">
        <f aca="true" t="shared" si="6" ref="F44:U44">SUM(F45:F49)</f>
        <v>0</v>
      </c>
      <c r="G44" s="58">
        <f t="shared" si="6"/>
        <v>0</v>
      </c>
      <c r="H44" s="58">
        <f t="shared" si="6"/>
        <v>5870.8</v>
      </c>
      <c r="I44" s="58">
        <f t="shared" si="6"/>
        <v>551.5</v>
      </c>
      <c r="J44" s="58">
        <f t="shared" si="6"/>
        <v>0</v>
      </c>
      <c r="K44" s="58">
        <f t="shared" si="6"/>
        <v>0</v>
      </c>
      <c r="L44" s="58">
        <f t="shared" si="6"/>
        <v>0</v>
      </c>
      <c r="M44" s="58">
        <f t="shared" si="6"/>
        <v>0</v>
      </c>
      <c r="N44" s="58">
        <f t="shared" si="6"/>
        <v>0</v>
      </c>
      <c r="O44" s="58">
        <f t="shared" si="6"/>
        <v>0</v>
      </c>
      <c r="P44" s="58">
        <f t="shared" si="6"/>
        <v>900.6</v>
      </c>
      <c r="Q44" s="58">
        <f t="shared" si="6"/>
        <v>0</v>
      </c>
      <c r="R44" s="58">
        <f t="shared" si="6"/>
        <v>1793</v>
      </c>
      <c r="S44" s="58">
        <f t="shared" si="6"/>
        <v>0</v>
      </c>
      <c r="T44" s="58">
        <f t="shared" si="6"/>
        <v>0</v>
      </c>
      <c r="U44" s="58">
        <f t="shared" si="6"/>
        <v>0</v>
      </c>
      <c r="V44" s="19"/>
    </row>
    <row r="45" spans="1:22" ht="53.25" customHeight="1">
      <c r="A45" s="114" t="s">
        <v>52</v>
      </c>
      <c r="B45" s="75"/>
      <c r="C45" s="36">
        <f t="shared" si="4"/>
        <v>5518</v>
      </c>
      <c r="D45" s="43">
        <f>G45+I45+K45+M45+O45+Q45+S45+U45</f>
        <v>526.5</v>
      </c>
      <c r="E45" s="43">
        <f>D45/C45*100</f>
        <v>9.541500543675244</v>
      </c>
      <c r="F45" s="78"/>
      <c r="G45" s="78"/>
      <c r="H45" s="80">
        <v>5518</v>
      </c>
      <c r="I45" s="80">
        <v>526.5</v>
      </c>
      <c r="J45" s="80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9"/>
      <c r="V45" s="19"/>
    </row>
    <row r="46" spans="1:22" ht="43.5" customHeight="1">
      <c r="A46" s="113" t="s">
        <v>50</v>
      </c>
      <c r="B46" s="75"/>
      <c r="C46" s="36">
        <f t="shared" si="4"/>
        <v>1692</v>
      </c>
      <c r="D46" s="43">
        <f>G46+I46+K46+M46+O46+Q46+S46+U46</f>
        <v>0</v>
      </c>
      <c r="E46" s="43">
        <f>D46/C46*100</f>
        <v>0</v>
      </c>
      <c r="F46" s="78"/>
      <c r="G46" s="78"/>
      <c r="H46" s="80"/>
      <c r="I46" s="80"/>
      <c r="J46" s="80"/>
      <c r="K46" s="78"/>
      <c r="L46" s="78"/>
      <c r="M46" s="78"/>
      <c r="N46" s="78"/>
      <c r="O46" s="78"/>
      <c r="P46" s="78"/>
      <c r="Q46" s="78"/>
      <c r="R46" s="80">
        <v>1692</v>
      </c>
      <c r="S46" s="80">
        <v>0</v>
      </c>
      <c r="T46" s="78"/>
      <c r="U46" s="79"/>
      <c r="V46" s="19"/>
    </row>
    <row r="47" spans="1:22" ht="53.25" customHeight="1">
      <c r="A47" s="113" t="s">
        <v>51</v>
      </c>
      <c r="B47" s="75"/>
      <c r="C47" s="36">
        <f t="shared" si="4"/>
        <v>202</v>
      </c>
      <c r="D47" s="43">
        <f>G47+I47+K47+M47+O47+Q47+S47+U47</f>
        <v>0</v>
      </c>
      <c r="E47" s="43">
        <f>D47/C47*100</f>
        <v>0</v>
      </c>
      <c r="F47" s="78"/>
      <c r="G47" s="78"/>
      <c r="H47" s="80"/>
      <c r="I47" s="80"/>
      <c r="J47" s="80"/>
      <c r="K47" s="78"/>
      <c r="L47" s="78"/>
      <c r="M47" s="78"/>
      <c r="N47" s="78"/>
      <c r="O47" s="78"/>
      <c r="P47" s="80">
        <v>101</v>
      </c>
      <c r="Q47" s="80">
        <v>0</v>
      </c>
      <c r="R47" s="80">
        <v>101</v>
      </c>
      <c r="S47" s="80">
        <v>0</v>
      </c>
      <c r="T47" s="78"/>
      <c r="U47" s="79"/>
      <c r="V47" s="19"/>
    </row>
    <row r="48" spans="1:22" ht="27" customHeight="1">
      <c r="A48" s="100" t="s">
        <v>42</v>
      </c>
      <c r="B48" s="112"/>
      <c r="C48" s="43">
        <f t="shared" si="4"/>
        <v>352.8</v>
      </c>
      <c r="D48" s="43">
        <f t="shared" si="4"/>
        <v>25</v>
      </c>
      <c r="E48" s="43">
        <f t="shared" si="5"/>
        <v>7.086167800453515</v>
      </c>
      <c r="F48" s="82"/>
      <c r="G48" s="82"/>
      <c r="H48" s="110">
        <v>352.8</v>
      </c>
      <c r="I48" s="80">
        <v>25</v>
      </c>
      <c r="J48" s="80"/>
      <c r="K48" s="78"/>
      <c r="L48" s="78"/>
      <c r="M48" s="78"/>
      <c r="N48" s="78"/>
      <c r="O48" s="79"/>
      <c r="P48" s="78"/>
      <c r="Q48" s="78"/>
      <c r="R48" s="78"/>
      <c r="S48" s="78"/>
      <c r="T48" s="78"/>
      <c r="U48" s="79"/>
      <c r="V48" s="19"/>
    </row>
    <row r="49" spans="1:22" ht="147" customHeight="1">
      <c r="A49" s="76" t="s">
        <v>36</v>
      </c>
      <c r="B49" s="75"/>
      <c r="C49" s="36">
        <f t="shared" si="4"/>
        <v>799.6</v>
      </c>
      <c r="D49" s="36">
        <f t="shared" si="4"/>
        <v>0</v>
      </c>
      <c r="E49" s="36">
        <f t="shared" si="5"/>
        <v>0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77">
        <v>799.6</v>
      </c>
      <c r="Q49" s="77">
        <v>0</v>
      </c>
      <c r="R49" s="77"/>
      <c r="S49" s="77"/>
      <c r="T49" s="77"/>
      <c r="U49" s="41"/>
      <c r="V49" s="19"/>
    </row>
    <row r="50" spans="1:21" ht="45" customHeight="1">
      <c r="A50" s="54" t="s">
        <v>6</v>
      </c>
      <c r="B50" s="55"/>
      <c r="C50" s="99">
        <f t="shared" si="4"/>
        <v>2135</v>
      </c>
      <c r="D50" s="99">
        <f t="shared" si="4"/>
        <v>381.9</v>
      </c>
      <c r="E50" s="99">
        <f t="shared" si="5"/>
        <v>17.88758782201405</v>
      </c>
      <c r="F50" s="59">
        <f>SUM(F51:F52)</f>
        <v>0</v>
      </c>
      <c r="G50" s="59"/>
      <c r="H50" s="59">
        <f aca="true" t="shared" si="7" ref="H50:U50">SUM(H51:H52)</f>
        <v>0</v>
      </c>
      <c r="I50" s="59">
        <f t="shared" si="7"/>
        <v>0</v>
      </c>
      <c r="J50" s="59">
        <f t="shared" si="7"/>
        <v>1793</v>
      </c>
      <c r="K50" s="59">
        <f t="shared" si="7"/>
        <v>381.9</v>
      </c>
      <c r="L50" s="59">
        <f t="shared" si="7"/>
        <v>0</v>
      </c>
      <c r="M50" s="59">
        <f t="shared" si="7"/>
        <v>0</v>
      </c>
      <c r="N50" s="59">
        <f t="shared" si="7"/>
        <v>0</v>
      </c>
      <c r="O50" s="59">
        <f t="shared" si="7"/>
        <v>0</v>
      </c>
      <c r="P50" s="59">
        <f t="shared" si="7"/>
        <v>0</v>
      </c>
      <c r="Q50" s="59">
        <f t="shared" si="7"/>
        <v>0</v>
      </c>
      <c r="R50" s="59">
        <f t="shared" si="7"/>
        <v>342</v>
      </c>
      <c r="S50" s="59">
        <f t="shared" si="7"/>
        <v>0</v>
      </c>
      <c r="T50" s="59">
        <f t="shared" si="7"/>
        <v>0</v>
      </c>
      <c r="U50" s="59">
        <f t="shared" si="7"/>
        <v>0</v>
      </c>
    </row>
    <row r="51" spans="1:21" ht="67.5" customHeight="1">
      <c r="A51" s="84" t="s">
        <v>37</v>
      </c>
      <c r="B51" s="112"/>
      <c r="C51" s="43">
        <f t="shared" si="4"/>
        <v>342</v>
      </c>
      <c r="D51" s="43">
        <f t="shared" si="4"/>
        <v>0</v>
      </c>
      <c r="E51" s="43">
        <f t="shared" si="5"/>
        <v>0</v>
      </c>
      <c r="F51" s="82"/>
      <c r="G51" s="82"/>
      <c r="H51" s="82"/>
      <c r="I51" s="82"/>
      <c r="J51" s="82"/>
      <c r="K51" s="82"/>
      <c r="L51" s="82"/>
      <c r="M51" s="82"/>
      <c r="N51" s="83"/>
      <c r="O51" s="83"/>
      <c r="P51" s="83"/>
      <c r="Q51" s="83"/>
      <c r="R51" s="115">
        <v>342</v>
      </c>
      <c r="S51" s="115">
        <v>0</v>
      </c>
      <c r="T51" s="83"/>
      <c r="U51" s="83"/>
    </row>
    <row r="52" spans="1:21" ht="136.5" customHeight="1">
      <c r="A52" s="18" t="s">
        <v>33</v>
      </c>
      <c r="B52" s="33"/>
      <c r="C52" s="36">
        <f t="shared" si="4"/>
        <v>1793</v>
      </c>
      <c r="D52" s="36">
        <f t="shared" si="4"/>
        <v>381.9</v>
      </c>
      <c r="E52" s="36">
        <f t="shared" si="5"/>
        <v>21.299498047964306</v>
      </c>
      <c r="F52" s="47"/>
      <c r="G52" s="47"/>
      <c r="H52" s="47"/>
      <c r="I52" s="47"/>
      <c r="J52" s="47">
        <v>1793</v>
      </c>
      <c r="K52" s="47">
        <v>381.9</v>
      </c>
      <c r="L52" s="39"/>
      <c r="M52" s="39"/>
      <c r="N52" s="42"/>
      <c r="O52" s="42"/>
      <c r="P52" s="42"/>
      <c r="Q52" s="42"/>
      <c r="R52" s="42"/>
      <c r="S52" s="42"/>
      <c r="T52" s="42"/>
      <c r="U52" s="42"/>
    </row>
    <row r="53" spans="1:21" ht="138" customHeight="1">
      <c r="A53" s="81" t="s">
        <v>34</v>
      </c>
      <c r="B53" s="72"/>
      <c r="C53" s="57">
        <f t="shared" si="4"/>
        <v>508</v>
      </c>
      <c r="D53" s="57">
        <f t="shared" si="4"/>
        <v>0</v>
      </c>
      <c r="E53" s="64">
        <f t="shared" si="5"/>
        <v>0</v>
      </c>
      <c r="F53" s="61">
        <v>508</v>
      </c>
      <c r="G53" s="61">
        <v>0</v>
      </c>
      <c r="H53" s="61"/>
      <c r="I53" s="61"/>
      <c r="J53" s="61"/>
      <c r="K53" s="61"/>
      <c r="L53" s="62"/>
      <c r="M53" s="62"/>
      <c r="N53" s="63"/>
      <c r="O53" s="63"/>
      <c r="P53" s="63"/>
      <c r="Q53" s="63"/>
      <c r="R53" s="63"/>
      <c r="S53" s="63"/>
      <c r="T53" s="63"/>
      <c r="U53" s="63"/>
    </row>
    <row r="54" spans="1:21" ht="30" customHeight="1">
      <c r="A54" s="60" t="s">
        <v>14</v>
      </c>
      <c r="B54" s="55"/>
      <c r="C54" s="64">
        <f t="shared" si="4"/>
        <v>577960.6</v>
      </c>
      <c r="D54" s="64">
        <f t="shared" si="4"/>
        <v>299237.5</v>
      </c>
      <c r="E54" s="64">
        <f t="shared" si="5"/>
        <v>51.774723052055805</v>
      </c>
      <c r="F54" s="58">
        <f aca="true" t="shared" si="8" ref="F54:U54">SUM(F23+F44+F50+F53)</f>
        <v>6524.9</v>
      </c>
      <c r="G54" s="58">
        <f t="shared" si="8"/>
        <v>1210.2</v>
      </c>
      <c r="H54" s="58">
        <f t="shared" si="8"/>
        <v>464832.8</v>
      </c>
      <c r="I54" s="58">
        <f t="shared" si="8"/>
        <v>259938.4</v>
      </c>
      <c r="J54" s="58">
        <f t="shared" si="8"/>
        <v>1793</v>
      </c>
      <c r="K54" s="58">
        <f t="shared" si="8"/>
        <v>381.9</v>
      </c>
      <c r="L54" s="58">
        <f t="shared" si="8"/>
        <v>19972</v>
      </c>
      <c r="M54" s="58">
        <f t="shared" si="8"/>
        <v>8633</v>
      </c>
      <c r="N54" s="58">
        <f>SUM(N23+N44+N50+N53)</f>
        <v>77639.3</v>
      </c>
      <c r="O54" s="58">
        <f t="shared" si="8"/>
        <v>29074</v>
      </c>
      <c r="P54" s="58">
        <f t="shared" si="8"/>
        <v>900.6</v>
      </c>
      <c r="Q54" s="58">
        <f t="shared" si="8"/>
        <v>0</v>
      </c>
      <c r="R54" s="58">
        <f t="shared" si="8"/>
        <v>2135</v>
      </c>
      <c r="S54" s="58">
        <f t="shared" si="8"/>
        <v>0</v>
      </c>
      <c r="T54" s="58">
        <f t="shared" si="8"/>
        <v>4163</v>
      </c>
      <c r="U54" s="58">
        <f t="shared" si="8"/>
        <v>0</v>
      </c>
    </row>
    <row r="55" spans="1:21" ht="30" customHeight="1">
      <c r="A55" s="27"/>
      <c r="B55" s="3"/>
      <c r="C55" s="26"/>
      <c r="D55" s="26"/>
      <c r="E55" s="26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</row>
    <row r="56" ht="12.75">
      <c r="A56" s="12" t="s">
        <v>16</v>
      </c>
    </row>
  </sheetData>
  <sheetProtection/>
  <mergeCells count="13">
    <mergeCell ref="A9:U9"/>
    <mergeCell ref="A10:A11"/>
    <mergeCell ref="A18:A21"/>
    <mergeCell ref="C15:E16"/>
    <mergeCell ref="F15:U15"/>
    <mergeCell ref="N16:O16"/>
    <mergeCell ref="P16:Q16"/>
    <mergeCell ref="R16:S16"/>
    <mergeCell ref="T16:U16"/>
    <mergeCell ref="F16:G16"/>
    <mergeCell ref="H16:I16"/>
    <mergeCell ref="J16:K16"/>
    <mergeCell ref="L16:M16"/>
  </mergeCells>
  <printOptions horizontalCentered="1"/>
  <pageMargins left="0" right="0" top="0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2010-08-12T04:59:13Z</cp:lastPrinted>
  <dcterms:created xsi:type="dcterms:W3CDTF">2006-09-20T04:39:57Z</dcterms:created>
  <dcterms:modified xsi:type="dcterms:W3CDTF">2012-04-16T13:33:43Z</dcterms:modified>
  <cp:category/>
  <cp:version/>
  <cp:contentType/>
  <cp:contentStatus/>
</cp:coreProperties>
</file>