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2 год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<sst xmlns="http://schemas.openxmlformats.org/spreadsheetml/2006/main" count="91" uniqueCount="76">
  <si>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</si>
  <si>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</si>
  <si>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</si>
  <si>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</si>
  <si>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</si>
  <si>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</si>
  <si>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Субсидии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</si>
  <si>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</si>
  <si>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</si>
  <si>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</si>
  <si>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</si>
  <si>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</si>
  <si>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</si>
  <si>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Управление п культуре и молодежной политике</t>
  </si>
  <si>
    <t>% исполнения</t>
  </si>
  <si>
    <t>Приложение  № 4</t>
  </si>
  <si>
    <t>к постановлению</t>
  </si>
  <si>
    <t xml:space="preserve">Администрации городского </t>
  </si>
  <si>
    <t>округа Электросталь</t>
  </si>
  <si>
    <t>Московской области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</si>
  <si>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2012 год </t>
  </si>
  <si>
    <t>Утверждено на 2012 год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</si>
  <si>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МО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на 2012 год</t>
  </si>
  <si>
    <t>Субвенции бюджетам муниципальных образований Московской области на выплату  вознаграждения за выполнение функций классного руководителя педагогическим работникам муниципальных образовательных учреждений в Московской области на 2012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</si>
  <si>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2012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</si>
  <si>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на 2012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</si>
  <si>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2012 год</t>
  </si>
  <si>
    <t>Субвенции бюджетам муниц.образ.МО на обеспеч.жилыми помещениями детей-сирот и детей, оставш.без попечения родителей, а так же лиц из их числа , в соответствии с Законом МО №248/2007-ОЗ "О предоставлении полного государственного обеспечения и дополн.гарантий по социальной поддержке детям - сиротам и детям, оставшимся без попечения родителей", на 2012 год</t>
  </si>
  <si>
    <t>Субвенции бюджетам муниципальных районов и городских округов Московской области  на организацию предоставления гражданам  Российской Федерации, имеющим место жительства в Московской области, субсидий на оплату жилого помещения и коммунальных услуг, на 2012год,в т.ч.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</si>
  <si>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аккредитацию,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2012 год</t>
  </si>
  <si>
    <t>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 на 2012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</si>
  <si>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2012 год</t>
  </si>
  <si>
    <t>Субвенции бюдж.муниц.образований МО на выплату компенсации части родит.платы за содерж.ребенка в государственных и муниципальных образовательных учреждениях и иных образовательных организациях в МО, реализующих основную общеобразоват.программу дошкольного образования, на 2012год, в т.ч.</t>
  </si>
  <si>
    <t xml:space="preserve"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2012 год 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</si>
  <si>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2012 год</t>
  </si>
  <si>
    <t>Субвенции бюджетам муниципальных образований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на 2012 год</t>
  </si>
  <si>
    <t>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2012год</t>
  </si>
  <si>
    <t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 на 2012 год</t>
  </si>
  <si>
    <t>Субвенция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 ,перечисляемых из федерального бюджета, на  2012 год</t>
  </si>
  <si>
    <t xml:space="preserve"> - предоставление гражданам субсидий на оплату жилого помещения и коммунальных услуг  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</si>
  <si>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</si>
  <si>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выплату компенсации части родительской платы за содержание ребенка в государственных и муниципальных образовательных учреждениях и иных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</si>
  <si>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- для организации выплаты компенсации родительской платы за содержание ребенка в государственных и муниципальных образовательных учреждениях и иных образовательных организациях в МО, реализующих основную общеобразовательную программу дошкольного образования</t>
  </si>
  <si>
    <t>Субсидии бюджетам муниципальных образований Московской области на внедрение современных образовательных технологий на 2012 год</t>
  </si>
  <si>
    <t>Субсидии бюджетам муниципальных образований Московской области на мероприятия по проведению оздоровительной кампании детей на 2012 год</t>
  </si>
  <si>
    <t>Субсидии бюджетам муниципальных образований Московсокй области на капитальные вложения в объекты дошкольного образования в соответствии с долгосрочной целевой программой Московской области "Развитие дошкольного образования в Московской области в 2012-2014 годах", на 2012 год</t>
  </si>
  <si>
    <t>Субсидии бюджетам муниципальных образований Московской области в рамках подпрограммы "Модернизация здравоохранения Московской области на 2011-2012 годы долгосрочной целевой программы Московской области "Предупреждение и борьба с заболеваниями социального характера в Московской области на 2009-2012 годы",на 2011 год, в т.ч.:</t>
  </si>
  <si>
    <t>Субсидия на обеспечение мероприятий по капитальному ремонту многоквартирных домов  всего:</t>
  </si>
  <si>
    <t xml:space="preserve"> - за счет бюджета Московской области</t>
  </si>
  <si>
    <t xml:space="preserve"> - за счет средств,поступивших от государственной корпорации Фонд содействия реформированию ЖКХ</t>
  </si>
  <si>
    <t>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</si>
  <si>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r>
      <t xml:space="preserve">Субвенции бюджетам муниципальных образований Московской области на </t>
    </r>
    <r>
      <rPr>
        <b/>
        <sz val="9"/>
        <color indexed="10"/>
        <rFont val="Times New Roman Cyr"/>
        <family val="0"/>
      </rPr>
      <t>модернизацию региональной системы общего образования</t>
    </r>
    <r>
      <rPr>
        <sz val="8"/>
        <rFont val="Times New Roman Cyr"/>
        <family val="0"/>
      </rPr>
      <t xml:space="preserve"> на 2012 год</t>
    </r>
  </si>
  <si>
    <r>
      <t>Субвенции бюджетам муниципальных образований Московской области на на реализацию государственных полномочий по обеспечению граждан</t>
    </r>
    <r>
      <rPr>
        <b/>
        <sz val="8"/>
        <color indexed="10"/>
        <rFont val="Times New Roman Cyr"/>
        <family val="0"/>
      </rPr>
      <t xml:space="preserve"> </t>
    </r>
    <r>
      <rPr>
        <b/>
        <sz val="10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в соответствии с Федеральным законом от 08.12.2010 №342-ФЗ "О внесении изменеинй в Федеральный закон  "О статусе</t>
    </r>
    <r>
      <rPr>
        <sz val="10"/>
        <rFont val="Times New Roman Cyr"/>
        <family val="0"/>
      </rPr>
      <t xml:space="preserve"> </t>
    </r>
    <r>
      <rPr>
        <b/>
        <sz val="10"/>
        <color indexed="10"/>
        <rFont val="Times New Roman Cyr"/>
        <family val="0"/>
      </rPr>
      <t>военнослужащих</t>
    </r>
    <r>
      <rPr>
        <sz val="8"/>
        <rFont val="Times New Roman Cyr"/>
        <family val="0"/>
      </rPr>
      <t>" и об обеспечении</t>
    </r>
    <r>
      <rPr>
        <sz val="10"/>
        <rFont val="Times New Roman Cyr"/>
        <family val="0"/>
      </rPr>
      <t xml:space="preserve"> </t>
    </r>
    <r>
      <rPr>
        <sz val="8"/>
        <rFont val="Times New Roman Cyr"/>
        <family val="0"/>
      </rPr>
      <t>жилыми помещениями</t>
    </r>
    <r>
      <rPr>
        <sz val="10"/>
        <color indexed="10"/>
        <rFont val="Times New Roman Cyr"/>
        <family val="0"/>
      </rPr>
      <t xml:space="preserve"> </t>
    </r>
    <r>
      <rPr>
        <sz val="10"/>
        <rFont val="Times New Roman Cyr"/>
        <family val="0"/>
      </rPr>
      <t>н</t>
    </r>
    <r>
      <rPr>
        <sz val="8"/>
        <rFont val="Times New Roman Cyr"/>
        <family val="0"/>
      </rPr>
      <t xml:space="preserve">екоторых категорий граждан" из бюджета Московской области за счет средств, поступающих из федерального бюджета на эти цели
</t>
    </r>
  </si>
  <si>
    <r>
      <t xml:space="preserve">Субвенции бюджетам муниципальных образований Московской области на обеспечение </t>
    </r>
    <r>
      <rPr>
        <b/>
        <sz val="10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</t>
    </r>
    <r>
      <rPr>
        <b/>
        <sz val="10"/>
        <color indexed="10"/>
        <rFont val="Times New Roman Cyr"/>
        <family val="0"/>
      </rPr>
      <t>инвалидов</t>
    </r>
    <r>
      <rPr>
        <sz val="8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и семей, имеющих детей-инвалидов",на 2012 год
</t>
    </r>
  </si>
  <si>
    <r>
      <t xml:space="preserve"> Субсидии бюджетам муниципальных образований Московской области на закупку </t>
    </r>
    <r>
      <rPr>
        <b/>
        <sz val="9"/>
        <color indexed="10"/>
        <rFont val="Times New Roman Cyr"/>
        <family val="0"/>
      </rPr>
      <t xml:space="preserve">учебного оборудования и мебели </t>
    </r>
    <r>
      <rPr>
        <sz val="8"/>
        <rFont val="Times New Roman Cyr"/>
        <family val="0"/>
      </rPr>
      <t xml:space="preserve">для муниципальных общеобразовательных учреждений - </t>
    </r>
    <r>
      <rPr>
        <b/>
        <sz val="9"/>
        <color indexed="10"/>
        <rFont val="Times New Roman Cyr"/>
        <family val="0"/>
      </rPr>
      <t xml:space="preserve">победителей областного конкурса </t>
    </r>
    <r>
      <rPr>
        <sz val="8"/>
        <rFont val="Times New Roman Cyr"/>
        <family val="0"/>
      </rPr>
      <t xml:space="preserve">муниципальных общеобразовательных учреждений, разрабатывающих и внедряющих инновационные образовательные программы на 2012год
</t>
    </r>
  </si>
  <si>
    <r>
      <t xml:space="preserve"> Субсидии бюджетам муниципальных образований Московской области на закупку технологического </t>
    </r>
    <r>
      <rPr>
        <b/>
        <sz val="9"/>
        <color indexed="10"/>
        <rFont val="Times New Roman Cyr"/>
        <family val="0"/>
      </rPr>
      <t>оборудования для столовых и мебели для залов питания общеобразовательных учреждений</t>
    </r>
    <r>
      <rPr>
        <sz val="8"/>
        <rFont val="Times New Roman Cyr"/>
        <family val="0"/>
      </rPr>
      <t xml:space="preserve"> муниципальных образований - победителей областного конкурсного отбора муниципальных проектов совершенствования организации питания обучающихся на 2012 год
</t>
    </r>
  </si>
  <si>
    <r>
      <t xml:space="preserve"> Субсидии бюджетам муниципальных образований Московской области на организацию и осуществление </t>
    </r>
    <r>
      <rPr>
        <b/>
        <sz val="9"/>
        <color indexed="10"/>
        <rFont val="Times New Roman Cyr"/>
        <family val="0"/>
      </rPr>
      <t>мероприятий по работе с детьми и молодежью</t>
    </r>
    <r>
      <rPr>
        <sz val="8"/>
        <rFont val="Times New Roman Cyr"/>
        <family val="0"/>
      </rPr>
      <t xml:space="preserve"> на 2012г.
</t>
    </r>
  </si>
  <si>
    <t>Субсидия бюджетам муниципальных образований Московской области  на проведение мероприятий по комплексному развитию коммунальной структуры с целью организации теплоснабжения</t>
  </si>
  <si>
    <r>
      <t xml:space="preserve"> Субсидия бюджетам муниципальных образований Московской области на финансирование работ по капитальному ремонту и </t>
    </r>
    <r>
      <rPr>
        <b/>
        <sz val="9"/>
        <color indexed="10"/>
        <rFont val="Times New Roman Cyr"/>
        <family val="0"/>
      </rPr>
      <t>ремонту автомобильных дорог</t>
    </r>
    <r>
      <rPr>
        <sz val="8"/>
        <rFont val="Times New Roman Cyr"/>
        <family val="0"/>
      </rPr>
      <t xml:space="preserve"> общего пользования населенных пунктов
</t>
    </r>
  </si>
  <si>
    <r>
      <t xml:space="preserve">Иные межбюджетные трансферты из резервного фонда Правительства Московской области на безвозмездной и безвозвратной основе на обеспечение жилыми помещениями в установленном законодательством Российской Федерации порядке граждан, пострадавших от пожара, проживающих в многоквартирном доме по адресу: Московская область, город Электросталь, </t>
    </r>
    <r>
      <rPr>
        <b/>
        <sz val="9"/>
        <color indexed="10"/>
        <rFont val="Times New Roman Cyr"/>
        <family val="0"/>
      </rPr>
      <t>ул.Горького, дом 24,</t>
    </r>
    <r>
      <rPr>
        <sz val="8"/>
        <rFont val="Times New Roman Cyr"/>
        <family val="0"/>
      </rPr>
      <t xml:space="preserve"> признанным аварийным и подлежащим сносу
</t>
    </r>
  </si>
  <si>
    <t>Исполнено за 9 месяцев  2012 года</t>
  </si>
  <si>
    <r>
      <t xml:space="preserve">"НАКАЗЫ ИЗБИРАТЕЛЕЙ" </t>
    </r>
    <r>
      <rPr>
        <sz val="8"/>
        <rFont val="Times New Roman Cyr"/>
        <family val="0"/>
      </rPr>
      <t xml:space="preserve">по закону МО от 18.06.2012г. №80/2012-ОЗ </t>
    </r>
  </si>
  <si>
    <r>
      <t xml:space="preserve">Субвенция на финансовое обеспечение переданных исполнительно-распорядительным органам муниципальных образований полномочий по составлению (изменению и дополнению) </t>
    </r>
    <r>
      <rPr>
        <b/>
        <sz val="10"/>
        <color indexed="10"/>
        <rFont val="Times New Roman Cyr"/>
        <family val="0"/>
      </rPr>
      <t>списков кандидатов</t>
    </r>
    <r>
      <rPr>
        <sz val="8"/>
        <rFont val="Times New Roman Cyr"/>
        <family val="0"/>
      </rPr>
      <t xml:space="preserve"> в присяжные заседатели федеральных судов...
</t>
    </r>
  </si>
  <si>
    <r>
      <t xml:space="preserve">Субсидия бюджетам муниципальных образований Московской области на финансирование и (или) частичное возмещение расходов бюджетов муниципальных образований Мосоквской области </t>
    </r>
    <r>
      <rPr>
        <b/>
        <sz val="9"/>
        <color indexed="10"/>
        <rFont val="Times New Roman Cyr"/>
        <family val="0"/>
      </rPr>
      <t>на замену технологического оборудования и проведение ремонта инженерных систем</t>
    </r>
    <r>
      <rPr>
        <sz val="8"/>
        <rFont val="Times New Roman Cyr"/>
        <family val="0"/>
      </rPr>
      <t xml:space="preserve"> муниципальных образовательных учреждений Московской области,осуществляющих деятельность в области </t>
    </r>
    <r>
      <rPr>
        <b/>
        <sz val="9"/>
        <color indexed="10"/>
        <rFont val="Times New Roman Cyr"/>
        <family val="0"/>
      </rPr>
      <t>физической культуры и спорта</t>
    </r>
    <r>
      <rPr>
        <sz val="8"/>
        <rFont val="Times New Roman Cyr"/>
        <family val="0"/>
      </rPr>
      <t xml:space="preserve"> на 2012 год,
</t>
    </r>
  </si>
  <si>
    <r>
      <t xml:space="preserve"> Субсидии бюджетам муниципальных образований Московской области на установку программного обеспечения и подключение муниципальных </t>
    </r>
    <r>
      <rPr>
        <b/>
        <sz val="9"/>
        <color indexed="10"/>
        <rFont val="Times New Roman Cyr"/>
        <family val="0"/>
      </rPr>
      <t>библиотек</t>
    </r>
    <r>
      <rPr>
        <sz val="8"/>
        <rFont val="Times New Roman Cyr"/>
        <family val="0"/>
      </rPr>
      <t xml:space="preserve"> к информационно-телекоммуникационной сети "</t>
    </r>
    <r>
      <rPr>
        <b/>
        <sz val="9"/>
        <color indexed="10"/>
        <rFont val="Times New Roman Cyr"/>
        <family val="0"/>
      </rPr>
      <t>Интернет"</t>
    </r>
    <r>
      <rPr>
        <sz val="8"/>
        <rFont val="Times New Roman Cyr"/>
        <family val="0"/>
      </rPr>
      <t xml:space="preserve"> на 2012г.
</t>
    </r>
  </si>
  <si>
    <r>
      <t xml:space="preserve"> Субсидия бюджетам муниципальных образований Московской области на финансирование работ</t>
    </r>
    <r>
      <rPr>
        <sz val="9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>по капитальному ремонту и ремонту  дворовых территорий</t>
    </r>
    <r>
      <rPr>
        <b/>
        <sz val="8"/>
        <color indexed="8"/>
        <rFont val="Times New Roman Cyr"/>
        <family val="0"/>
      </rPr>
      <t xml:space="preserve"> </t>
    </r>
    <r>
      <rPr>
        <sz val="8"/>
        <color indexed="8"/>
        <rFont val="Times New Roman Cyr"/>
        <family val="0"/>
      </rPr>
      <t>многоквартирных домов,проездов к дворовым территориям многоквартирных домов населенных пунктов</t>
    </r>
    <r>
      <rPr>
        <sz val="8"/>
        <rFont val="Times New Roman Cyr"/>
        <family val="0"/>
      </rPr>
      <t xml:space="preserve">
</t>
    </r>
  </si>
  <si>
    <r>
      <t xml:space="preserve"> Субсидии бюджетам муниципальных образований Московской области на реализацию мероприятий  муниципальных программ </t>
    </r>
    <r>
      <rPr>
        <b/>
        <sz val="9"/>
        <color indexed="10"/>
        <rFont val="Times New Roman Cyr"/>
        <family val="0"/>
      </rPr>
      <t>развития субъектов малого и среднего предпринимательства</t>
    </r>
    <r>
      <rPr>
        <sz val="8"/>
        <rFont val="Times New Roman Cyr"/>
        <family val="0"/>
      </rPr>
      <t xml:space="preserve"> по финансовой поддержке субъектов  малого и среднего предпринимательства и организаций, образующих инфраструктуру поддержки и развития малого и среднего предпринимательства 
</t>
    </r>
  </si>
  <si>
    <r>
      <t xml:space="preserve"> Субсидии бюджетам муниципальных образований Московской области на обеспечение </t>
    </r>
    <r>
      <rPr>
        <b/>
        <sz val="9"/>
        <color indexed="10"/>
        <rFont val="Times New Roman Cyr"/>
        <family val="0"/>
      </rPr>
      <t>дополнительными местами в муниципальных дошкольных образовательных учреджениях</t>
    </r>
    <r>
      <rPr>
        <sz val="8"/>
        <rFont val="Times New Roman Cyr"/>
        <family val="0"/>
      </rPr>
      <t xml:space="preserve"> в соответствии с долгосрочной целевой программой Московской области "Развитие дошкольного образования в Московской области в 2012-2014 г."</t>
    </r>
    <r>
      <rPr>
        <b/>
        <sz val="9"/>
        <color indexed="10"/>
        <rFont val="Times New Roman Cyr"/>
        <family val="0"/>
      </rPr>
      <t xml:space="preserve">
</t>
    </r>
  </si>
  <si>
    <r>
      <t xml:space="preserve"> Субсидии бюджетам муниципальных образований Московской области на реализацию мероприятий по созданию </t>
    </r>
    <r>
      <rPr>
        <b/>
        <sz val="9"/>
        <color indexed="10"/>
        <rFont val="Times New Roman Cyr"/>
        <family val="0"/>
      </rPr>
      <t xml:space="preserve">новых мест в негосударственных дошкольных учреждениях
</t>
    </r>
  </si>
  <si>
    <r>
      <t xml:space="preserve"> Субсидии бюджетам муниципальных образований Московской области на</t>
    </r>
    <r>
      <rPr>
        <b/>
        <sz val="9"/>
        <color indexed="10"/>
        <rFont val="Times New Roman Cyr"/>
        <family val="0"/>
      </rPr>
      <t xml:space="preserve"> повышение с 1 декабря 2012 года оплаты труда</t>
    </r>
    <r>
      <rPr>
        <sz val="8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 xml:space="preserve">педагогических работников дошкольных образовательных учреждений </t>
    </r>
    <r>
      <rPr>
        <sz val="8"/>
        <rFont val="Times New Roman Cyr"/>
        <family val="0"/>
      </rPr>
      <t>в соответствии с долгосрочной целевой программой Московской области "Развитие образования в Московской области на 2009-2012 годы"</t>
    </r>
    <r>
      <rPr>
        <b/>
        <sz val="9"/>
        <color indexed="10"/>
        <rFont val="Times New Roman Cyr"/>
        <family val="0"/>
      </rPr>
      <t xml:space="preserve">
</t>
    </r>
  </si>
  <si>
    <t>Субсидия на реализацию подпрограммы "Обеспечение жильем молодых семей" федеральной целевой программы "Жилище" на 2011-2015гг. за счет средств,перечисляемых из федерального бюджета</t>
  </si>
  <si>
    <t xml:space="preserve">Субсидия на софинансирование подпрограммы "Обеспечение жильем молодых семей" долгосрочной целевой программы Московской области "Жилище" на 2009-2012 годы </t>
  </si>
  <si>
    <t xml:space="preserve"> -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</si>
  <si>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 xml:space="preserve"> - приобретение оборудования в учреждениях здравоохранения Московской области за счет средств Федерального фонда обязательного медицинского страхования </t>
  </si>
  <si>
    <t>от 16.11.2012</t>
  </si>
  <si>
    <t>№ 992/17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</si>
</sst>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9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9"/>
      <color indexed="10"/>
      <name val="Times New Roman Cyr"/>
      <family val="0"/>
    </font>
    <font>
      <b/>
      <sz val="8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 Cyr"/>
      <family val="0"/>
    </font>
    <font>
      <sz val="8"/>
      <color indexed="10"/>
      <name val="Times New Roman Cyr"/>
      <family val="0"/>
    </font>
    <font>
      <sz val="9"/>
      <name val="Times New Roman Cyr"/>
      <family val="0"/>
    </font>
    <font>
      <b/>
      <sz val="8"/>
      <color indexed="8"/>
      <name val="Times New Roman Cyr"/>
      <family val="0"/>
    </font>
    <font>
      <sz val="8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0" fillId="34" borderId="16" xfId="0" applyFill="1" applyBorder="1" applyAlignment="1">
      <alignment/>
    </xf>
    <xf numFmtId="0" fontId="7" fillId="34" borderId="17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8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Continuous" vertical="center" wrapText="1"/>
    </xf>
    <xf numFmtId="164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15" fillId="0" borderId="15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PageLayoutView="0" workbookViewId="0" topLeftCell="A1">
      <pane xSplit="5" ySplit="22" topLeftCell="F23" activePane="bottomRight" state="frozen"/>
      <selection pane="topLeft" activeCell="A1" sqref="A1"/>
      <selection pane="topRight" activeCell="F1" sqref="F1"/>
      <selection pane="bottomLeft" activeCell="A23" sqref="A23"/>
      <selection pane="bottomRight" activeCell="Q6" sqref="Q6"/>
    </sheetView>
  </sheetViews>
  <sheetFormatPr defaultColWidth="9.00390625" defaultRowHeight="12.75"/>
  <cols>
    <col min="1" max="1" width="31.375" style="11" customWidth="1"/>
    <col min="2" max="2" width="8.875" style="0" hidden="1" customWidth="1"/>
    <col min="3" max="4" width="9.375" style="2" customWidth="1"/>
    <col min="5" max="5" width="6.625" style="2" customWidth="1"/>
    <col min="6" max="6" width="7.625" style="5" customWidth="1"/>
    <col min="7" max="7" width="7.25390625" style="5" customWidth="1"/>
    <col min="8" max="8" width="9.125" style="5" customWidth="1"/>
    <col min="9" max="9" width="9.00390625" style="5" customWidth="1"/>
    <col min="10" max="10" width="8.375" style="5" customWidth="1"/>
    <col min="11" max="11" width="8.75390625" style="5" customWidth="1"/>
    <col min="12" max="12" width="8.375" style="5" customWidth="1"/>
    <col min="13" max="13" width="8.625" style="5" customWidth="1"/>
    <col min="14" max="14" width="8.125" style="5" customWidth="1"/>
    <col min="15" max="15" width="5.625" style="5" customWidth="1"/>
    <col min="16" max="16" width="6.25390625" style="5" customWidth="1"/>
    <col min="17" max="17" width="6.625" style="5" customWidth="1"/>
    <col min="18" max="18" width="7.375" style="5" customWidth="1"/>
    <col min="19" max="19" width="6.75390625" style="5" customWidth="1"/>
  </cols>
  <sheetData>
    <row r="1" spans="13:18" ht="16.5" customHeight="1">
      <c r="M1" s="92"/>
      <c r="N1" s="92"/>
      <c r="O1" s="92"/>
      <c r="P1" s="93" t="s">
        <v>15</v>
      </c>
      <c r="Q1" s="76"/>
      <c r="R1" s="76"/>
    </row>
    <row r="2" spans="13:18" ht="12.75" customHeight="1">
      <c r="M2" s="92"/>
      <c r="N2" s="92"/>
      <c r="O2" s="92"/>
      <c r="P2" s="93" t="s">
        <v>16</v>
      </c>
      <c r="Q2" s="76"/>
      <c r="R2" s="76"/>
    </row>
    <row r="3" spans="13:18" ht="12.75" customHeight="1">
      <c r="M3" s="92"/>
      <c r="N3" s="92"/>
      <c r="O3" s="92"/>
      <c r="P3" s="93" t="s">
        <v>17</v>
      </c>
      <c r="Q3" s="76"/>
      <c r="R3" s="76"/>
    </row>
    <row r="4" spans="13:18" ht="12.75" customHeight="1">
      <c r="M4" s="92"/>
      <c r="N4" s="92"/>
      <c r="O4" s="92"/>
      <c r="P4" s="93" t="s">
        <v>18</v>
      </c>
      <c r="Q4" s="76"/>
      <c r="R4" s="76"/>
    </row>
    <row r="5" spans="13:18" ht="12.75" customHeight="1">
      <c r="M5" s="92"/>
      <c r="N5" s="92"/>
      <c r="O5" s="92"/>
      <c r="P5" s="93" t="s">
        <v>19</v>
      </c>
      <c r="Q5" s="76"/>
      <c r="R5" s="76"/>
    </row>
    <row r="6" spans="13:18" ht="12.75">
      <c r="M6" s="92"/>
      <c r="N6" s="92"/>
      <c r="O6" s="92"/>
      <c r="P6" s="93" t="s">
        <v>74</v>
      </c>
      <c r="Q6" s="76"/>
      <c r="R6" s="76"/>
    </row>
    <row r="7" spans="13:18" ht="12.75">
      <c r="M7" s="92"/>
      <c r="N7" s="92"/>
      <c r="O7" s="92"/>
      <c r="P7" s="93" t="s">
        <v>75</v>
      </c>
      <c r="Q7" s="76"/>
      <c r="R7" s="76"/>
    </row>
    <row r="8" ht="15" customHeight="1"/>
    <row r="9" ht="13.5" customHeight="1"/>
    <row r="10" spans="1:19" ht="30" customHeight="1">
      <c r="A10" s="79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8" ht="12.75" hidden="1">
      <c r="A11" s="80"/>
      <c r="B11" s="4"/>
      <c r="C11" s="10"/>
      <c r="D11" s="10"/>
      <c r="E11" s="10"/>
      <c r="F11" s="6"/>
      <c r="G11" s="6"/>
      <c r="H11" s="6"/>
      <c r="I11" s="6"/>
      <c r="J11" s="6"/>
      <c r="K11" s="6"/>
      <c r="L11" s="14"/>
      <c r="M11" s="14"/>
      <c r="N11" s="14"/>
      <c r="O11" s="14"/>
      <c r="P11" s="14"/>
      <c r="Q11" s="14"/>
      <c r="R11" s="14"/>
    </row>
    <row r="12" spans="1:18" ht="12.75" hidden="1">
      <c r="A12" s="80"/>
      <c r="B12" s="4"/>
      <c r="C12" s="10"/>
      <c r="D12" s="10"/>
      <c r="E12" s="10"/>
      <c r="F12" s="8"/>
      <c r="G12" s="8"/>
      <c r="H12" s="8"/>
      <c r="I12" s="8"/>
      <c r="J12" s="8"/>
      <c r="K12" s="8"/>
      <c r="L12" s="14"/>
      <c r="M12" s="14"/>
      <c r="N12" s="14"/>
      <c r="O12" s="14"/>
      <c r="P12" s="14"/>
      <c r="Q12" s="14"/>
      <c r="R12" s="14"/>
    </row>
    <row r="13" spans="1:18" ht="9.75" customHeight="1" hidden="1" thickBot="1">
      <c r="A13" s="20"/>
      <c r="B13" s="21"/>
      <c r="C13" s="22"/>
      <c r="D13" s="22"/>
      <c r="E13" s="2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9" ht="25.5" hidden="1">
      <c r="A14" s="19"/>
      <c r="B14" s="15"/>
      <c r="C14" s="18"/>
      <c r="D14" s="18"/>
      <c r="E14" s="18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3" t="s">
        <v>7</v>
      </c>
    </row>
    <row r="15" spans="1:19" ht="12.75">
      <c r="A15" s="19"/>
      <c r="B15" s="15"/>
      <c r="C15" s="18"/>
      <c r="D15" s="18"/>
      <c r="E15" s="18"/>
      <c r="F15" s="14"/>
      <c r="G15" s="14"/>
      <c r="H15" s="14"/>
      <c r="I15" s="14"/>
      <c r="J15" s="14"/>
      <c r="K15" s="14"/>
      <c r="L15" s="14"/>
      <c r="M15" s="14"/>
      <c r="N15" s="14"/>
      <c r="O15" s="33" t="s">
        <v>7</v>
      </c>
      <c r="P15" s="33"/>
      <c r="Q15" s="33"/>
      <c r="R15" s="33"/>
      <c r="S15" s="13"/>
    </row>
    <row r="16" spans="1:19" ht="12.75">
      <c r="A16" s="42"/>
      <c r="B16" s="43"/>
      <c r="C16" s="84" t="s">
        <v>0</v>
      </c>
      <c r="D16" s="85"/>
      <c r="E16" s="86"/>
      <c r="F16" s="89" t="s">
        <v>1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</row>
    <row r="17" spans="1:19" ht="45.75" customHeight="1">
      <c r="A17" s="44"/>
      <c r="B17" s="45"/>
      <c r="C17" s="87"/>
      <c r="D17" s="88"/>
      <c r="E17" s="88"/>
      <c r="F17" s="77" t="s">
        <v>2</v>
      </c>
      <c r="G17" s="78"/>
      <c r="H17" s="77" t="s">
        <v>3</v>
      </c>
      <c r="I17" s="78"/>
      <c r="J17" s="77" t="s">
        <v>4</v>
      </c>
      <c r="K17" s="78"/>
      <c r="L17" s="77" t="s">
        <v>9</v>
      </c>
      <c r="M17" s="78"/>
      <c r="N17" s="77" t="s">
        <v>12</v>
      </c>
      <c r="O17" s="78"/>
      <c r="P17" s="77" t="s">
        <v>13</v>
      </c>
      <c r="Q17" s="78"/>
      <c r="R17" s="77" t="s">
        <v>8</v>
      </c>
      <c r="S17" s="78"/>
    </row>
    <row r="18" spans="1:19" ht="79.5" customHeight="1" thickBot="1">
      <c r="A18" s="41"/>
      <c r="B18" s="7"/>
      <c r="C18" s="46" t="s">
        <v>21</v>
      </c>
      <c r="D18" s="46" t="s">
        <v>60</v>
      </c>
      <c r="E18" s="46" t="s">
        <v>14</v>
      </c>
      <c r="F18" s="47" t="s">
        <v>21</v>
      </c>
      <c r="G18" s="46" t="s">
        <v>60</v>
      </c>
      <c r="H18" s="47" t="s">
        <v>21</v>
      </c>
      <c r="I18" s="46" t="s">
        <v>60</v>
      </c>
      <c r="J18" s="47" t="s">
        <v>21</v>
      </c>
      <c r="K18" s="46" t="s">
        <v>60</v>
      </c>
      <c r="L18" s="47" t="s">
        <v>21</v>
      </c>
      <c r="M18" s="46" t="s">
        <v>60</v>
      </c>
      <c r="N18" s="47" t="s">
        <v>21</v>
      </c>
      <c r="O18" s="46" t="s">
        <v>60</v>
      </c>
      <c r="P18" s="47" t="s">
        <v>21</v>
      </c>
      <c r="Q18" s="46" t="s">
        <v>60</v>
      </c>
      <c r="R18" s="47" t="s">
        <v>21</v>
      </c>
      <c r="S18" s="46" t="s">
        <v>60</v>
      </c>
    </row>
    <row r="19" spans="1:19" ht="12.75" customHeight="1" hidden="1">
      <c r="A19" s="81"/>
      <c r="B19" s="2"/>
      <c r="F19" s="9"/>
      <c r="G19" s="9"/>
      <c r="H19" s="9"/>
      <c r="I19" s="9"/>
      <c r="J19" s="9"/>
      <c r="K19" s="9"/>
      <c r="L19" s="14"/>
      <c r="M19" s="14"/>
      <c r="N19" s="14"/>
      <c r="O19" s="14"/>
      <c r="P19" s="14"/>
      <c r="Q19" s="14"/>
      <c r="R19" s="14"/>
      <c r="S19" s="17"/>
    </row>
    <row r="20" spans="1:19" ht="13.5" hidden="1" thickBot="1">
      <c r="A20" s="82"/>
      <c r="B20" s="2"/>
      <c r="C20" s="1">
        <v>682</v>
      </c>
      <c r="D20" s="1"/>
      <c r="E20" s="1"/>
      <c r="F20" s="6"/>
      <c r="G20" s="6"/>
      <c r="H20" s="6"/>
      <c r="I20" s="6"/>
      <c r="J20" s="6"/>
      <c r="K20" s="6"/>
      <c r="L20" s="14"/>
      <c r="M20" s="14"/>
      <c r="N20" s="14"/>
      <c r="O20" s="14"/>
      <c r="P20" s="14"/>
      <c r="Q20" s="14"/>
      <c r="R20" s="14"/>
      <c r="S20" s="17"/>
    </row>
    <row r="21" spans="1:19" ht="13.5" hidden="1" thickBot="1">
      <c r="A21" s="82"/>
      <c r="B21" s="2"/>
      <c r="F21" s="6"/>
      <c r="G21" s="6"/>
      <c r="H21" s="6"/>
      <c r="I21" s="6"/>
      <c r="J21" s="6"/>
      <c r="K21" s="6"/>
      <c r="L21" s="14"/>
      <c r="M21" s="14"/>
      <c r="N21" s="14"/>
      <c r="O21" s="14"/>
      <c r="P21" s="14"/>
      <c r="Q21" s="14"/>
      <c r="R21" s="14"/>
      <c r="S21" s="17"/>
    </row>
    <row r="22" spans="1:19" ht="13.5" hidden="1" thickBot="1">
      <c r="A22" s="83"/>
      <c r="B22" s="2"/>
      <c r="F22" s="8"/>
      <c r="G22" s="8"/>
      <c r="H22" s="8"/>
      <c r="I22" s="8"/>
      <c r="J22" s="8"/>
      <c r="K22" s="8"/>
      <c r="L22" s="14"/>
      <c r="M22" s="14"/>
      <c r="N22" s="14"/>
      <c r="O22" s="14"/>
      <c r="P22" s="14"/>
      <c r="Q22" s="14"/>
      <c r="R22" s="14"/>
      <c r="S22" s="17"/>
    </row>
    <row r="23" spans="1:19" ht="13.5" customHeight="1">
      <c r="A23" s="49">
        <v>1</v>
      </c>
      <c r="B23" s="50"/>
      <c r="C23" s="50">
        <v>2</v>
      </c>
      <c r="D23" s="50">
        <v>3</v>
      </c>
      <c r="E23" s="50">
        <v>4</v>
      </c>
      <c r="F23" s="49">
        <v>5</v>
      </c>
      <c r="G23" s="51">
        <v>6</v>
      </c>
      <c r="H23" s="51">
        <v>7</v>
      </c>
      <c r="I23" s="52">
        <v>8</v>
      </c>
      <c r="J23" s="51">
        <v>11</v>
      </c>
      <c r="K23" s="53">
        <v>12</v>
      </c>
      <c r="L23" s="54">
        <v>13</v>
      </c>
      <c r="M23" s="54">
        <v>14</v>
      </c>
      <c r="N23" s="54">
        <v>15</v>
      </c>
      <c r="O23" s="54">
        <v>16</v>
      </c>
      <c r="P23" s="54">
        <v>17</v>
      </c>
      <c r="Q23" s="54">
        <v>18</v>
      </c>
      <c r="R23" s="54">
        <v>19</v>
      </c>
      <c r="S23" s="55">
        <v>20</v>
      </c>
    </row>
    <row r="24" spans="1:19" ht="29.25" customHeight="1">
      <c r="A24" s="56" t="s">
        <v>10</v>
      </c>
      <c r="B24" s="57"/>
      <c r="C24" s="36">
        <f aca="true" t="shared" si="0" ref="C24:C78">F24+H24+J24+L24+N24+P24+R24</f>
        <v>1151451.9</v>
      </c>
      <c r="D24" s="36">
        <f aca="true" t="shared" si="1" ref="D24:D78">G24+I24+K24+M24+O24+Q24+S24</f>
        <v>778985.2</v>
      </c>
      <c r="E24" s="36">
        <f aca="true" t="shared" si="2" ref="E24:E49">D24/C24*100</f>
        <v>67.65243081365362</v>
      </c>
      <c r="F24" s="34">
        <f aca="true" t="shared" si="3" ref="F24:S24">SUM(F25:F49)-F36-F37-F42-F43</f>
        <v>25306.7</v>
      </c>
      <c r="G24" s="34">
        <f t="shared" si="3"/>
        <v>19208.300000000003</v>
      </c>
      <c r="H24" s="34">
        <f t="shared" si="3"/>
        <v>706307.7000000001</v>
      </c>
      <c r="I24" s="34">
        <f t="shared" si="3"/>
        <v>468391.50000000006</v>
      </c>
      <c r="J24" s="34">
        <f t="shared" si="3"/>
        <v>357939.3</v>
      </c>
      <c r="K24" s="34">
        <f t="shared" si="3"/>
        <v>252053.7</v>
      </c>
      <c r="L24" s="34">
        <f t="shared" si="3"/>
        <v>58107.2</v>
      </c>
      <c r="M24" s="34">
        <f t="shared" si="3"/>
        <v>37473.5</v>
      </c>
      <c r="N24" s="34">
        <f t="shared" si="3"/>
        <v>0</v>
      </c>
      <c r="O24" s="34">
        <f t="shared" si="3"/>
        <v>0</v>
      </c>
      <c r="P24" s="34">
        <f t="shared" si="3"/>
        <v>0</v>
      </c>
      <c r="Q24" s="34">
        <f t="shared" si="3"/>
        <v>0</v>
      </c>
      <c r="R24" s="34">
        <f t="shared" si="3"/>
        <v>3791</v>
      </c>
      <c r="S24" s="34">
        <f t="shared" si="3"/>
        <v>1858.2</v>
      </c>
    </row>
    <row r="25" spans="1:19" ht="263.25" customHeight="1">
      <c r="A25" s="58" t="s">
        <v>22</v>
      </c>
      <c r="B25" s="59"/>
      <c r="C25" s="30">
        <f t="shared" si="0"/>
        <v>597417.1</v>
      </c>
      <c r="D25" s="30">
        <f t="shared" si="1"/>
        <v>431041.7</v>
      </c>
      <c r="E25" s="30">
        <f t="shared" si="2"/>
        <v>72.15088085024685</v>
      </c>
      <c r="F25" s="27"/>
      <c r="G25" s="27"/>
      <c r="H25" s="32">
        <v>597417.1</v>
      </c>
      <c r="I25" s="32">
        <v>431041.7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90" customHeight="1">
      <c r="A26" s="61" t="s">
        <v>23</v>
      </c>
      <c r="B26" s="59"/>
      <c r="C26" s="30">
        <f t="shared" si="0"/>
        <v>8093</v>
      </c>
      <c r="D26" s="30">
        <f t="shared" si="1"/>
        <v>6070.4</v>
      </c>
      <c r="E26" s="30">
        <f t="shared" si="2"/>
        <v>75.0080316322748</v>
      </c>
      <c r="F26" s="27"/>
      <c r="G26" s="27"/>
      <c r="H26" s="38">
        <v>8093</v>
      </c>
      <c r="I26" s="38">
        <v>6070.4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7.5" customHeight="1">
      <c r="A27" s="58" t="s">
        <v>24</v>
      </c>
      <c r="B27" s="60"/>
      <c r="C27" s="30">
        <f t="shared" si="0"/>
        <v>20492</v>
      </c>
      <c r="D27" s="30">
        <f t="shared" si="1"/>
        <v>15359.2</v>
      </c>
      <c r="E27" s="30">
        <f t="shared" si="2"/>
        <v>74.952176459106</v>
      </c>
      <c r="F27" s="28"/>
      <c r="G27" s="28"/>
      <c r="H27" s="31"/>
      <c r="I27" s="31"/>
      <c r="J27" s="29">
        <v>20492</v>
      </c>
      <c r="K27" s="29">
        <v>15359.2</v>
      </c>
      <c r="L27" s="29"/>
      <c r="M27" s="29"/>
      <c r="N27" s="29"/>
      <c r="O27" s="29"/>
      <c r="P27" s="29"/>
      <c r="Q27" s="29"/>
      <c r="R27" s="29"/>
      <c r="S27" s="29"/>
    </row>
    <row r="28" spans="1:19" ht="90.75" customHeight="1">
      <c r="A28" s="58" t="s">
        <v>25</v>
      </c>
      <c r="B28" s="60"/>
      <c r="C28" s="30">
        <f t="shared" si="0"/>
        <v>4724</v>
      </c>
      <c r="D28" s="30">
        <f t="shared" si="1"/>
        <v>3066.2</v>
      </c>
      <c r="E28" s="30">
        <f t="shared" si="2"/>
        <v>64.9068585944115</v>
      </c>
      <c r="F28" s="31">
        <v>4724</v>
      </c>
      <c r="G28" s="31">
        <v>3066.2</v>
      </c>
      <c r="H28" s="31"/>
      <c r="I28" s="31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37.25" customHeight="1">
      <c r="A29" s="58" t="s">
        <v>26</v>
      </c>
      <c r="B29" s="59"/>
      <c r="C29" s="30">
        <f t="shared" si="0"/>
        <v>950</v>
      </c>
      <c r="D29" s="30">
        <f t="shared" si="1"/>
        <v>558.1</v>
      </c>
      <c r="E29" s="30">
        <f t="shared" si="2"/>
        <v>58.747368421052634</v>
      </c>
      <c r="F29" s="31">
        <v>950</v>
      </c>
      <c r="G29" s="31">
        <v>558.1</v>
      </c>
      <c r="H29" s="31"/>
      <c r="I29" s="31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14" customHeight="1">
      <c r="A30" s="58" t="s">
        <v>37</v>
      </c>
      <c r="B30" s="59"/>
      <c r="C30" s="30">
        <f t="shared" si="0"/>
        <v>6453</v>
      </c>
      <c r="D30" s="30">
        <f t="shared" si="1"/>
        <v>5927.8</v>
      </c>
      <c r="E30" s="30">
        <f t="shared" si="2"/>
        <v>91.86114985278165</v>
      </c>
      <c r="F30" s="31">
        <v>6453</v>
      </c>
      <c r="G30" s="31">
        <v>5927.8</v>
      </c>
      <c r="H30" s="31"/>
      <c r="I30" s="31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79.5" customHeight="1">
      <c r="A31" s="58" t="s">
        <v>38</v>
      </c>
      <c r="B31" s="59"/>
      <c r="C31" s="30">
        <f t="shared" si="0"/>
        <v>6600</v>
      </c>
      <c r="D31" s="30">
        <f t="shared" si="1"/>
        <v>3216.8</v>
      </c>
      <c r="E31" s="30">
        <f t="shared" si="2"/>
        <v>48.73939393939394</v>
      </c>
      <c r="F31" s="31">
        <v>6600</v>
      </c>
      <c r="G31" s="31">
        <v>3216.8</v>
      </c>
      <c r="H31" s="31"/>
      <c r="I31" s="31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56.75" customHeight="1">
      <c r="A32" s="72" t="s">
        <v>52</v>
      </c>
      <c r="B32" s="59"/>
      <c r="C32" s="30">
        <f>F32+H32+J32+L32+N32+P32+R32</f>
        <v>4720.7</v>
      </c>
      <c r="D32" s="30">
        <f>G32+I32+K32+M32+O32+Q32+S32</f>
        <v>4720.5</v>
      </c>
      <c r="E32" s="30">
        <f>D32/C32*100</f>
        <v>99.9957633401826</v>
      </c>
      <c r="F32" s="31">
        <v>4720.7</v>
      </c>
      <c r="G32" s="31">
        <v>4720.5</v>
      </c>
      <c r="H32" s="31"/>
      <c r="I32" s="31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18.5" customHeight="1">
      <c r="A33" s="72" t="s">
        <v>53</v>
      </c>
      <c r="B33" s="59"/>
      <c r="C33" s="30">
        <f>F33+H33+J33+L33+N33+P33+R33</f>
        <v>1593</v>
      </c>
      <c r="D33" s="30">
        <f>G33+I33+K33+M33+O33+Q33+S33</f>
        <v>1593</v>
      </c>
      <c r="E33" s="30">
        <f>D33/C33*100</f>
        <v>100</v>
      </c>
      <c r="F33" s="31">
        <v>1593</v>
      </c>
      <c r="G33" s="31">
        <v>1593</v>
      </c>
      <c r="H33" s="31"/>
      <c r="I33" s="31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14" customHeight="1">
      <c r="A34" s="58" t="s">
        <v>27</v>
      </c>
      <c r="B34" s="59"/>
      <c r="C34" s="30">
        <f t="shared" si="0"/>
        <v>3791</v>
      </c>
      <c r="D34" s="30">
        <f t="shared" si="1"/>
        <v>1858.2</v>
      </c>
      <c r="E34" s="30">
        <f t="shared" si="2"/>
        <v>49.01609074122923</v>
      </c>
      <c r="F34" s="31"/>
      <c r="G34" s="31"/>
      <c r="H34" s="31"/>
      <c r="I34" s="31"/>
      <c r="J34" s="29"/>
      <c r="K34" s="29"/>
      <c r="L34" s="29"/>
      <c r="M34" s="29"/>
      <c r="N34" s="29"/>
      <c r="O34" s="29"/>
      <c r="P34" s="29"/>
      <c r="Q34" s="29"/>
      <c r="R34" s="29">
        <v>3791</v>
      </c>
      <c r="S34" s="29">
        <v>1858.2</v>
      </c>
    </row>
    <row r="35" spans="1:19" ht="90.75" customHeight="1">
      <c r="A35" s="61" t="s">
        <v>28</v>
      </c>
      <c r="B35" s="61"/>
      <c r="C35" s="30">
        <f t="shared" si="0"/>
        <v>58107.2</v>
      </c>
      <c r="D35" s="30">
        <f t="shared" si="1"/>
        <v>37473.5</v>
      </c>
      <c r="E35" s="30">
        <f t="shared" si="2"/>
        <v>64.49028691797231</v>
      </c>
      <c r="F35" s="37"/>
      <c r="G35" s="37"/>
      <c r="H35" s="37"/>
      <c r="I35" s="37"/>
      <c r="J35" s="37"/>
      <c r="K35" s="37"/>
      <c r="L35" s="37">
        <f>L36+L37</f>
        <v>58107.2</v>
      </c>
      <c r="M35" s="37">
        <f>M36+M37</f>
        <v>37473.5</v>
      </c>
      <c r="N35" s="37"/>
      <c r="O35" s="37"/>
      <c r="P35" s="37"/>
      <c r="Q35" s="37"/>
      <c r="R35" s="37"/>
      <c r="S35" s="37"/>
    </row>
    <row r="36" spans="1:19" ht="34.5" customHeight="1">
      <c r="A36" s="12" t="s">
        <v>39</v>
      </c>
      <c r="B36" s="62"/>
      <c r="C36" s="30">
        <f t="shared" si="0"/>
        <v>49786.2</v>
      </c>
      <c r="D36" s="30">
        <f t="shared" si="1"/>
        <v>32857.4</v>
      </c>
      <c r="E36" s="30">
        <f t="shared" si="2"/>
        <v>65.99700318562172</v>
      </c>
      <c r="F36" s="31"/>
      <c r="G36" s="31"/>
      <c r="H36" s="31"/>
      <c r="I36" s="31"/>
      <c r="J36" s="29"/>
      <c r="K36" s="29"/>
      <c r="L36" s="29">
        <v>49786.2</v>
      </c>
      <c r="M36" s="29">
        <v>32857.4</v>
      </c>
      <c r="N36" s="29"/>
      <c r="O36" s="29"/>
      <c r="P36" s="29"/>
      <c r="Q36" s="29"/>
      <c r="R36" s="29"/>
      <c r="S36" s="29"/>
    </row>
    <row r="37" spans="1:19" ht="34.5" customHeight="1">
      <c r="A37" s="12" t="s">
        <v>40</v>
      </c>
      <c r="B37" s="62"/>
      <c r="C37" s="30">
        <f t="shared" si="0"/>
        <v>8321</v>
      </c>
      <c r="D37" s="30">
        <f t="shared" si="1"/>
        <v>4616.1</v>
      </c>
      <c r="E37" s="30">
        <f t="shared" si="2"/>
        <v>55.475303449104686</v>
      </c>
      <c r="F37" s="31"/>
      <c r="G37" s="31"/>
      <c r="H37" s="31"/>
      <c r="I37" s="31"/>
      <c r="J37" s="29"/>
      <c r="K37" s="29"/>
      <c r="L37" s="29">
        <v>8321</v>
      </c>
      <c r="M37" s="29">
        <v>4616.1</v>
      </c>
      <c r="N37" s="29"/>
      <c r="O37" s="29"/>
      <c r="P37" s="29"/>
      <c r="Q37" s="29"/>
      <c r="R37" s="29"/>
      <c r="S37" s="29"/>
    </row>
    <row r="38" spans="1:19" ht="161.25" customHeight="1">
      <c r="A38" s="58" t="s">
        <v>29</v>
      </c>
      <c r="B38" s="59"/>
      <c r="C38" s="30">
        <f t="shared" si="0"/>
        <v>26144.9</v>
      </c>
      <c r="D38" s="30">
        <f t="shared" si="1"/>
        <v>10204.2</v>
      </c>
      <c r="E38" s="30">
        <f t="shared" si="2"/>
        <v>39.02940917731566</v>
      </c>
      <c r="F38" s="31"/>
      <c r="G38" s="31"/>
      <c r="H38" s="31">
        <v>26144.9</v>
      </c>
      <c r="I38" s="31">
        <v>10204.2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ht="126" customHeight="1">
      <c r="A39" s="58" t="s">
        <v>30</v>
      </c>
      <c r="B39" s="59"/>
      <c r="C39" s="30">
        <f t="shared" si="0"/>
        <v>228</v>
      </c>
      <c r="D39" s="30">
        <f t="shared" si="1"/>
        <v>29.5</v>
      </c>
      <c r="E39" s="30">
        <f t="shared" si="2"/>
        <v>12.938596491228072</v>
      </c>
      <c r="F39" s="31"/>
      <c r="G39" s="31"/>
      <c r="H39" s="31">
        <v>228</v>
      </c>
      <c r="I39" s="31">
        <v>29.5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ht="167.25" customHeight="1">
      <c r="A40" s="58" t="s">
        <v>31</v>
      </c>
      <c r="B40" s="59"/>
      <c r="C40" s="30">
        <f t="shared" si="0"/>
        <v>3483.8</v>
      </c>
      <c r="D40" s="30">
        <f t="shared" si="1"/>
        <v>2172.4</v>
      </c>
      <c r="E40" s="30">
        <f t="shared" si="2"/>
        <v>62.35719616510706</v>
      </c>
      <c r="F40" s="31"/>
      <c r="G40" s="31"/>
      <c r="H40" s="31">
        <v>3483.8</v>
      </c>
      <c r="I40" s="31">
        <v>2172.4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ht="101.25" customHeight="1">
      <c r="A41" s="61" t="s">
        <v>32</v>
      </c>
      <c r="B41" s="61"/>
      <c r="C41" s="30">
        <f t="shared" si="0"/>
        <v>23801.899999999998</v>
      </c>
      <c r="D41" s="30">
        <f t="shared" si="1"/>
        <v>15369</v>
      </c>
      <c r="E41" s="30">
        <f t="shared" si="2"/>
        <v>64.57047546624429</v>
      </c>
      <c r="F41" s="37"/>
      <c r="G41" s="37"/>
      <c r="H41" s="37">
        <f>H42+H43</f>
        <v>23801.899999999998</v>
      </c>
      <c r="I41" s="37">
        <f>I42+I43</f>
        <v>15369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ht="68.25" customHeight="1">
      <c r="A42" s="26" t="s">
        <v>41</v>
      </c>
      <c r="B42" s="59"/>
      <c r="C42" s="30">
        <f t="shared" si="0"/>
        <v>21783.6</v>
      </c>
      <c r="D42" s="30">
        <f t="shared" si="1"/>
        <v>14446.4</v>
      </c>
      <c r="E42" s="30">
        <f t="shared" si="2"/>
        <v>66.31778034851908</v>
      </c>
      <c r="F42" s="31"/>
      <c r="G42" s="31"/>
      <c r="H42" s="31">
        <v>21783.6</v>
      </c>
      <c r="I42" s="31">
        <v>14446.4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ht="90" customHeight="1">
      <c r="A43" s="26" t="s">
        <v>42</v>
      </c>
      <c r="B43" s="59"/>
      <c r="C43" s="30">
        <f t="shared" si="0"/>
        <v>2018.3</v>
      </c>
      <c r="D43" s="30">
        <f t="shared" si="1"/>
        <v>922.6</v>
      </c>
      <c r="E43" s="30">
        <f t="shared" si="2"/>
        <v>45.711737600951295</v>
      </c>
      <c r="F43" s="31"/>
      <c r="G43" s="31"/>
      <c r="H43" s="31">
        <v>2018.3</v>
      </c>
      <c r="I43" s="31">
        <v>922.6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ht="94.5" customHeight="1">
      <c r="A44" s="58" t="s">
        <v>33</v>
      </c>
      <c r="B44" s="59"/>
      <c r="C44" s="30">
        <f t="shared" si="0"/>
        <v>4625</v>
      </c>
      <c r="D44" s="30">
        <f t="shared" si="1"/>
        <v>3083.2</v>
      </c>
      <c r="E44" s="30">
        <f t="shared" si="2"/>
        <v>66.66378378378378</v>
      </c>
      <c r="F44" s="31"/>
      <c r="G44" s="31"/>
      <c r="H44" s="31"/>
      <c r="I44" s="31"/>
      <c r="J44" s="29">
        <v>4625</v>
      </c>
      <c r="K44" s="29">
        <v>3083.2</v>
      </c>
      <c r="L44" s="29"/>
      <c r="M44" s="29"/>
      <c r="N44" s="29"/>
      <c r="O44" s="29"/>
      <c r="P44" s="29"/>
      <c r="Q44" s="29"/>
      <c r="R44" s="29"/>
      <c r="S44" s="29"/>
    </row>
    <row r="45" spans="1:19" ht="93" customHeight="1">
      <c r="A45" s="71" t="s">
        <v>62</v>
      </c>
      <c r="B45" s="59"/>
      <c r="C45" s="30">
        <f t="shared" si="0"/>
        <v>266</v>
      </c>
      <c r="D45" s="30"/>
      <c r="E45" s="30"/>
      <c r="F45" s="31">
        <v>266</v>
      </c>
      <c r="G45" s="31">
        <v>125.9</v>
      </c>
      <c r="H45" s="31"/>
      <c r="I45" s="31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ht="93" customHeight="1">
      <c r="A46" s="58" t="s">
        <v>34</v>
      </c>
      <c r="B46" s="59"/>
      <c r="C46" s="30">
        <f t="shared" si="0"/>
        <v>1235.3</v>
      </c>
      <c r="D46" s="30">
        <f t="shared" si="1"/>
        <v>209.4</v>
      </c>
      <c r="E46" s="30">
        <f t="shared" si="2"/>
        <v>16.95134785072452</v>
      </c>
      <c r="F46" s="31"/>
      <c r="G46" s="31"/>
      <c r="H46" s="31"/>
      <c r="I46" s="31"/>
      <c r="J46" s="29">
        <v>1235.3</v>
      </c>
      <c r="K46" s="29">
        <v>209.4</v>
      </c>
      <c r="L46" s="29"/>
      <c r="M46" s="29"/>
      <c r="N46" s="29"/>
      <c r="O46" s="29"/>
      <c r="P46" s="29"/>
      <c r="Q46" s="29"/>
      <c r="R46" s="29"/>
      <c r="S46" s="29"/>
    </row>
    <row r="47" spans="1:19" ht="55.5" customHeight="1">
      <c r="A47" s="58" t="s">
        <v>36</v>
      </c>
      <c r="B47" s="59"/>
      <c r="C47" s="30">
        <f t="shared" si="0"/>
        <v>331587</v>
      </c>
      <c r="D47" s="30">
        <f t="shared" si="1"/>
        <v>233401.9</v>
      </c>
      <c r="E47" s="30">
        <f t="shared" si="2"/>
        <v>70.38933975095524</v>
      </c>
      <c r="F47" s="31"/>
      <c r="G47" s="31"/>
      <c r="H47" s="31"/>
      <c r="I47" s="31"/>
      <c r="J47" s="29">
        <v>331587</v>
      </c>
      <c r="K47" s="29">
        <v>233401.9</v>
      </c>
      <c r="L47" s="29"/>
      <c r="M47" s="29"/>
      <c r="N47" s="29"/>
      <c r="O47" s="29"/>
      <c r="P47" s="29"/>
      <c r="Q47" s="29"/>
      <c r="R47" s="29"/>
      <c r="S47" s="29"/>
    </row>
    <row r="48" spans="1:19" ht="55.5" customHeight="1">
      <c r="A48" s="71" t="s">
        <v>51</v>
      </c>
      <c r="B48" s="59"/>
      <c r="C48" s="30">
        <f t="shared" si="0"/>
        <v>40093</v>
      </c>
      <c r="D48" s="30">
        <f>G48+I48+K48+M48+O48+Q48+S48</f>
        <v>0</v>
      </c>
      <c r="E48" s="30">
        <f>D48/C48*100</f>
        <v>0</v>
      </c>
      <c r="F48" s="31"/>
      <c r="G48" s="31"/>
      <c r="H48" s="31">
        <v>40093</v>
      </c>
      <c r="I48" s="31">
        <v>0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20" ht="149.25" customHeight="1">
      <c r="A49" s="63" t="s">
        <v>35</v>
      </c>
      <c r="B49" s="59"/>
      <c r="C49" s="30">
        <f t="shared" si="0"/>
        <v>7046</v>
      </c>
      <c r="D49" s="30">
        <f t="shared" si="1"/>
        <v>3504.3</v>
      </c>
      <c r="E49" s="30">
        <f t="shared" si="2"/>
        <v>49.73460119216577</v>
      </c>
      <c r="F49" s="31"/>
      <c r="G49" s="31"/>
      <c r="H49" s="31">
        <v>7046</v>
      </c>
      <c r="I49" s="31">
        <v>3504.3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16"/>
    </row>
    <row r="50" spans="1:20" ht="27" customHeight="1">
      <c r="A50" s="56" t="s">
        <v>6</v>
      </c>
      <c r="B50" s="57"/>
      <c r="C50" s="36">
        <f t="shared" si="0"/>
        <v>651489.4</v>
      </c>
      <c r="D50" s="36">
        <f t="shared" si="1"/>
        <v>231271.49999999994</v>
      </c>
      <c r="E50" s="36">
        <f>D50/C50*100</f>
        <v>35.49888916074458</v>
      </c>
      <c r="F50" s="34">
        <f>SUM(F51:F73)</f>
        <v>6668.3</v>
      </c>
      <c r="G50" s="34">
        <f>SUM(G51:G73)</f>
        <v>1087</v>
      </c>
      <c r="H50" s="34">
        <f>SUM(H51:H73)</f>
        <v>84290</v>
      </c>
      <c r="I50" s="34">
        <f>SUM(I51:I73)</f>
        <v>8322</v>
      </c>
      <c r="J50" s="34">
        <f>SUM(J51:J73)-J64</f>
        <v>408323.5</v>
      </c>
      <c r="K50" s="34">
        <f>SUM(K51:K73)-K64</f>
        <v>170957.19999999995</v>
      </c>
      <c r="L50" s="34">
        <f>SUM(L51:L73)-L71</f>
        <v>116045.59999999999</v>
      </c>
      <c r="M50" s="34">
        <f>SUM(M51:M73)-M71</f>
        <v>49748.8</v>
      </c>
      <c r="N50" s="34">
        <f aca="true" t="shared" si="4" ref="N50:S50">SUM(N51:N73)</f>
        <v>30000</v>
      </c>
      <c r="O50" s="34">
        <f t="shared" si="4"/>
        <v>0</v>
      </c>
      <c r="P50" s="34">
        <f t="shared" si="4"/>
        <v>6162</v>
      </c>
      <c r="Q50" s="34">
        <f t="shared" si="4"/>
        <v>1156.5</v>
      </c>
      <c r="R50" s="34">
        <f t="shared" si="4"/>
        <v>0</v>
      </c>
      <c r="S50" s="34">
        <f t="shared" si="4"/>
        <v>0</v>
      </c>
      <c r="T50" s="16"/>
    </row>
    <row r="51" spans="1:20" ht="45.75" customHeight="1">
      <c r="A51" s="64" t="s">
        <v>43</v>
      </c>
      <c r="B51" s="65"/>
      <c r="C51" s="30">
        <f t="shared" si="0"/>
        <v>420</v>
      </c>
      <c r="D51" s="30">
        <f t="shared" si="1"/>
        <v>250.5</v>
      </c>
      <c r="E51" s="30">
        <f>D51/C51*100</f>
        <v>59.64285714285714</v>
      </c>
      <c r="F51" s="40"/>
      <c r="G51" s="40"/>
      <c r="H51" s="48">
        <v>420</v>
      </c>
      <c r="I51" s="66">
        <v>250.5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16"/>
    </row>
    <row r="52" spans="1:20" ht="124.5" customHeight="1">
      <c r="A52" s="70" t="s">
        <v>67</v>
      </c>
      <c r="B52" s="65"/>
      <c r="C52" s="30">
        <f t="shared" si="0"/>
        <v>11198</v>
      </c>
      <c r="D52" s="30">
        <f t="shared" si="1"/>
        <v>0</v>
      </c>
      <c r="E52" s="30">
        <f>D52/C52*100</f>
        <v>0</v>
      </c>
      <c r="F52" s="40"/>
      <c r="G52" s="40"/>
      <c r="H52" s="48">
        <v>11198</v>
      </c>
      <c r="I52" s="66">
        <v>0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16"/>
    </row>
    <row r="53" spans="1:20" ht="60.75" customHeight="1">
      <c r="A53" s="70" t="s">
        <v>68</v>
      </c>
      <c r="B53" s="65"/>
      <c r="C53" s="30">
        <f t="shared" si="0"/>
        <v>304</v>
      </c>
      <c r="D53" s="30"/>
      <c r="E53" s="30"/>
      <c r="F53" s="40"/>
      <c r="G53" s="40"/>
      <c r="H53" s="48">
        <v>304</v>
      </c>
      <c r="I53" s="66">
        <v>0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16"/>
    </row>
    <row r="54" spans="1:20" ht="121.5" customHeight="1">
      <c r="A54" s="70" t="s">
        <v>69</v>
      </c>
      <c r="B54" s="65"/>
      <c r="C54" s="30">
        <f t="shared" si="0"/>
        <v>7476</v>
      </c>
      <c r="D54" s="30"/>
      <c r="E54" s="30"/>
      <c r="F54" s="40"/>
      <c r="G54" s="40"/>
      <c r="H54" s="48">
        <v>7476</v>
      </c>
      <c r="I54" s="66">
        <v>0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16"/>
    </row>
    <row r="55" spans="1:20" ht="54.75" customHeight="1">
      <c r="A55" s="67" t="s">
        <v>44</v>
      </c>
      <c r="B55" s="65"/>
      <c r="C55" s="30">
        <f t="shared" si="0"/>
        <v>8123</v>
      </c>
      <c r="D55" s="30">
        <f t="shared" si="1"/>
        <v>8071.5</v>
      </c>
      <c r="E55" s="30">
        <f aca="true" t="shared" si="5" ref="E55:E66">D55/C55*100</f>
        <v>99.36599778406993</v>
      </c>
      <c r="F55" s="48"/>
      <c r="G55" s="48"/>
      <c r="H55" s="48">
        <v>8123</v>
      </c>
      <c r="I55" s="66">
        <v>8071.5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16"/>
    </row>
    <row r="56" spans="1:20" ht="119.25" customHeight="1">
      <c r="A56" s="70" t="s">
        <v>54</v>
      </c>
      <c r="B56" s="65"/>
      <c r="C56" s="30">
        <f>F56+H56+J56+L56+N56+P56+R56</f>
        <v>2000</v>
      </c>
      <c r="D56" s="30">
        <f>G56+I56+K56+M56+O56+Q56+S56</f>
        <v>0</v>
      </c>
      <c r="E56" s="30">
        <f t="shared" si="5"/>
        <v>0</v>
      </c>
      <c r="F56" s="48"/>
      <c r="G56" s="48"/>
      <c r="H56" s="48">
        <v>2000</v>
      </c>
      <c r="I56" s="66">
        <v>0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16"/>
    </row>
    <row r="57" spans="1:20" ht="117" customHeight="1">
      <c r="A57" s="70" t="s">
        <v>55</v>
      </c>
      <c r="B57" s="65"/>
      <c r="C57" s="30">
        <f>F57+H57+J57+L57+N57+P57+R57</f>
        <v>1000</v>
      </c>
      <c r="D57" s="30">
        <f>G57+I57+K57+M57+O57+Q57+S57</f>
        <v>0</v>
      </c>
      <c r="E57" s="30">
        <f t="shared" si="5"/>
        <v>0</v>
      </c>
      <c r="F57" s="48"/>
      <c r="G57" s="48"/>
      <c r="H57" s="48">
        <v>1000</v>
      </c>
      <c r="I57" s="66">
        <v>0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16"/>
    </row>
    <row r="58" spans="1:20" ht="90" customHeight="1">
      <c r="A58" s="67" t="s">
        <v>45</v>
      </c>
      <c r="B58" s="65"/>
      <c r="C58" s="30">
        <f t="shared" si="0"/>
        <v>53769</v>
      </c>
      <c r="D58" s="30">
        <f t="shared" si="1"/>
        <v>0</v>
      </c>
      <c r="E58" s="30">
        <f t="shared" si="5"/>
        <v>0</v>
      </c>
      <c r="F58" s="48"/>
      <c r="G58" s="48"/>
      <c r="H58" s="48">
        <v>53769</v>
      </c>
      <c r="I58" s="66">
        <v>0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16"/>
    </row>
    <row r="59" spans="1:20" ht="58.5" customHeight="1">
      <c r="A59" s="67" t="s">
        <v>71</v>
      </c>
      <c r="B59" s="65"/>
      <c r="C59" s="30">
        <f t="shared" si="0"/>
        <v>1520.8</v>
      </c>
      <c r="D59" s="30">
        <f t="shared" si="1"/>
        <v>864.5</v>
      </c>
      <c r="E59" s="30">
        <f t="shared" si="5"/>
        <v>56.84508153603367</v>
      </c>
      <c r="F59" s="48">
        <v>1520.8</v>
      </c>
      <c r="G59" s="48">
        <v>864.5</v>
      </c>
      <c r="H59" s="48"/>
      <c r="I59" s="66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16"/>
    </row>
    <row r="60" spans="1:20" ht="67.5" customHeight="1">
      <c r="A60" s="67" t="s">
        <v>70</v>
      </c>
      <c r="B60" s="65"/>
      <c r="C60" s="30">
        <f t="shared" si="0"/>
        <v>647.5</v>
      </c>
      <c r="D60" s="30">
        <f t="shared" si="1"/>
        <v>222.5</v>
      </c>
      <c r="E60" s="30">
        <f t="shared" si="5"/>
        <v>34.36293436293436</v>
      </c>
      <c r="F60" s="48">
        <v>647.5</v>
      </c>
      <c r="G60" s="48">
        <v>222.5</v>
      </c>
      <c r="H60" s="48"/>
      <c r="I60" s="66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16"/>
    </row>
    <row r="61" spans="1:20" ht="65.25" customHeight="1">
      <c r="A61" s="73" t="s">
        <v>56</v>
      </c>
      <c r="B61" s="65"/>
      <c r="C61" s="30">
        <f aca="true" t="shared" si="6" ref="C61:D63">F61+H61+J61+L61+N61+P61+R61</f>
        <v>6147</v>
      </c>
      <c r="D61" s="30">
        <f t="shared" si="6"/>
        <v>1156.5</v>
      </c>
      <c r="E61" s="30">
        <f t="shared" si="5"/>
        <v>18.814055636896047</v>
      </c>
      <c r="F61" s="48"/>
      <c r="G61" s="48"/>
      <c r="H61" s="48"/>
      <c r="I61" s="66"/>
      <c r="J61" s="39"/>
      <c r="K61" s="39"/>
      <c r="L61" s="39"/>
      <c r="M61" s="39"/>
      <c r="N61" s="39"/>
      <c r="O61" s="39"/>
      <c r="P61" s="66">
        <v>6147</v>
      </c>
      <c r="Q61" s="66">
        <v>1156.5</v>
      </c>
      <c r="R61" s="39"/>
      <c r="S61" s="39"/>
      <c r="T61" s="16"/>
    </row>
    <row r="62" spans="1:20" ht="61.5" customHeight="1">
      <c r="A62" s="70" t="s">
        <v>57</v>
      </c>
      <c r="B62" s="65"/>
      <c r="C62" s="30">
        <f t="shared" si="6"/>
        <v>42000</v>
      </c>
      <c r="D62" s="30">
        <f t="shared" si="6"/>
        <v>0</v>
      </c>
      <c r="E62" s="30">
        <f t="shared" si="5"/>
        <v>0</v>
      </c>
      <c r="F62" s="48"/>
      <c r="G62" s="48"/>
      <c r="H62" s="48"/>
      <c r="I62" s="66"/>
      <c r="J62" s="39"/>
      <c r="K62" s="39"/>
      <c r="L62" s="66">
        <v>42000</v>
      </c>
      <c r="M62" s="66">
        <v>0</v>
      </c>
      <c r="N62" s="39"/>
      <c r="O62" s="39"/>
      <c r="P62" s="66"/>
      <c r="Q62" s="39"/>
      <c r="R62" s="39"/>
      <c r="S62" s="39"/>
      <c r="T62" s="16"/>
    </row>
    <row r="63" spans="1:20" ht="84" customHeight="1">
      <c r="A63" s="73" t="s">
        <v>58</v>
      </c>
      <c r="B63" s="65"/>
      <c r="C63" s="30">
        <f t="shared" si="6"/>
        <v>8477</v>
      </c>
      <c r="D63" s="30">
        <f t="shared" si="6"/>
        <v>0</v>
      </c>
      <c r="E63" s="30">
        <f t="shared" si="5"/>
        <v>0</v>
      </c>
      <c r="F63" s="48"/>
      <c r="G63" s="48"/>
      <c r="H63" s="48"/>
      <c r="I63" s="66"/>
      <c r="J63" s="39"/>
      <c r="K63" s="39"/>
      <c r="L63" s="66">
        <v>8477</v>
      </c>
      <c r="M63" s="66">
        <v>0</v>
      </c>
      <c r="N63" s="39"/>
      <c r="O63" s="39"/>
      <c r="P63" s="66"/>
      <c r="Q63" s="39"/>
      <c r="R63" s="39"/>
      <c r="S63" s="39"/>
      <c r="T63" s="16"/>
    </row>
    <row r="64" spans="1:20" ht="111.75" customHeight="1">
      <c r="A64" s="70" t="s">
        <v>46</v>
      </c>
      <c r="B64" s="65"/>
      <c r="C64" s="30">
        <f t="shared" si="0"/>
        <v>408323.5</v>
      </c>
      <c r="D64" s="30">
        <f t="shared" si="1"/>
        <v>170957.2</v>
      </c>
      <c r="E64" s="30">
        <f t="shared" si="5"/>
        <v>41.86807763942071</v>
      </c>
      <c r="F64" s="48"/>
      <c r="G64" s="48"/>
      <c r="H64" s="48"/>
      <c r="I64" s="66"/>
      <c r="J64" s="66">
        <f>J65+J66</f>
        <v>408323.5</v>
      </c>
      <c r="K64" s="66">
        <f>K65+K66</f>
        <v>170957.2</v>
      </c>
      <c r="L64" s="39"/>
      <c r="M64" s="39"/>
      <c r="N64" s="39"/>
      <c r="O64" s="39"/>
      <c r="P64" s="39"/>
      <c r="Q64" s="39"/>
      <c r="R64" s="39"/>
      <c r="S64" s="39"/>
      <c r="T64" s="16"/>
    </row>
    <row r="65" spans="1:20" ht="50.25" customHeight="1">
      <c r="A65" s="67" t="s">
        <v>72</v>
      </c>
      <c r="B65" s="65"/>
      <c r="C65" s="30">
        <f t="shared" si="0"/>
        <v>256011.1</v>
      </c>
      <c r="D65" s="30">
        <f t="shared" si="1"/>
        <v>128178.9</v>
      </c>
      <c r="E65" s="30">
        <f t="shared" si="5"/>
        <v>50.06771190780399</v>
      </c>
      <c r="F65" s="48"/>
      <c r="G65" s="48"/>
      <c r="H65" s="48"/>
      <c r="I65" s="66"/>
      <c r="J65" s="66">
        <v>256011.1</v>
      </c>
      <c r="K65" s="66">
        <v>128178.9</v>
      </c>
      <c r="L65" s="39"/>
      <c r="M65" s="39"/>
      <c r="N65" s="39"/>
      <c r="O65" s="39"/>
      <c r="P65" s="39"/>
      <c r="Q65" s="39"/>
      <c r="R65" s="39"/>
      <c r="S65" s="39"/>
      <c r="T65" s="16"/>
    </row>
    <row r="66" spans="1:20" ht="49.5" customHeight="1">
      <c r="A66" s="67" t="s">
        <v>73</v>
      </c>
      <c r="B66" s="65"/>
      <c r="C66" s="30">
        <f t="shared" si="0"/>
        <v>152312.4</v>
      </c>
      <c r="D66" s="30">
        <f t="shared" si="1"/>
        <v>42778.3</v>
      </c>
      <c r="E66" s="30">
        <f t="shared" si="5"/>
        <v>28.085894516795744</v>
      </c>
      <c r="F66" s="48"/>
      <c r="G66" s="48"/>
      <c r="H66" s="48"/>
      <c r="I66" s="66"/>
      <c r="J66" s="66">
        <v>152312.4</v>
      </c>
      <c r="K66" s="66">
        <v>42778.3</v>
      </c>
      <c r="L66" s="39"/>
      <c r="M66" s="39"/>
      <c r="N66" s="39"/>
      <c r="O66" s="39"/>
      <c r="P66" s="39"/>
      <c r="Q66" s="39"/>
      <c r="R66" s="39"/>
      <c r="S66" s="39"/>
      <c r="T66" s="16"/>
    </row>
    <row r="67" spans="1:20" ht="139.5" customHeight="1">
      <c r="A67" s="73" t="s">
        <v>63</v>
      </c>
      <c r="B67" s="65"/>
      <c r="C67" s="30">
        <f t="shared" si="0"/>
        <v>30000</v>
      </c>
      <c r="D67" s="30"/>
      <c r="E67" s="30"/>
      <c r="F67" s="48"/>
      <c r="G67" s="48"/>
      <c r="H67" s="48"/>
      <c r="I67" s="66"/>
      <c r="J67" s="66"/>
      <c r="K67" s="66"/>
      <c r="L67" s="39"/>
      <c r="M67" s="39"/>
      <c r="N67" s="66">
        <v>30000</v>
      </c>
      <c r="O67" s="66">
        <v>0</v>
      </c>
      <c r="P67" s="39"/>
      <c r="Q67" s="39"/>
      <c r="R67" s="39"/>
      <c r="S67" s="39"/>
      <c r="T67" s="16"/>
    </row>
    <row r="68" spans="1:20" ht="77.25" customHeight="1">
      <c r="A68" s="73" t="s">
        <v>64</v>
      </c>
      <c r="B68" s="65"/>
      <c r="C68" s="30">
        <f t="shared" si="0"/>
        <v>15</v>
      </c>
      <c r="D68" s="30"/>
      <c r="E68" s="30"/>
      <c r="F68" s="48"/>
      <c r="G68" s="48"/>
      <c r="H68" s="48"/>
      <c r="I68" s="66"/>
      <c r="J68" s="66"/>
      <c r="K68" s="66"/>
      <c r="L68" s="39"/>
      <c r="M68" s="39"/>
      <c r="N68" s="39"/>
      <c r="O68" s="39"/>
      <c r="P68" s="66">
        <v>15</v>
      </c>
      <c r="Q68" s="39"/>
      <c r="R68" s="39"/>
      <c r="S68" s="39"/>
      <c r="T68" s="16"/>
    </row>
    <row r="69" spans="1:20" ht="93.75" customHeight="1">
      <c r="A69" s="73" t="s">
        <v>65</v>
      </c>
      <c r="B69" s="65"/>
      <c r="C69" s="30">
        <f t="shared" si="0"/>
        <v>15819.8</v>
      </c>
      <c r="D69" s="30"/>
      <c r="E69" s="30"/>
      <c r="F69" s="48"/>
      <c r="G69" s="48"/>
      <c r="H69" s="48"/>
      <c r="I69" s="66"/>
      <c r="J69" s="66"/>
      <c r="K69" s="66"/>
      <c r="L69" s="66">
        <v>15819.8</v>
      </c>
      <c r="M69" s="66">
        <v>0</v>
      </c>
      <c r="N69" s="39"/>
      <c r="O69" s="39"/>
      <c r="P69" s="66"/>
      <c r="Q69" s="39"/>
      <c r="R69" s="39"/>
      <c r="S69" s="39"/>
      <c r="T69" s="16"/>
    </row>
    <row r="70" spans="1:20" ht="117.75" customHeight="1">
      <c r="A70" s="67" t="s">
        <v>66</v>
      </c>
      <c r="B70" s="65"/>
      <c r="C70" s="30">
        <f t="shared" si="0"/>
        <v>4500</v>
      </c>
      <c r="D70" s="30"/>
      <c r="E70" s="30"/>
      <c r="F70" s="48">
        <v>4500</v>
      </c>
      <c r="G70" s="48">
        <v>0</v>
      </c>
      <c r="H70" s="48"/>
      <c r="I70" s="66"/>
      <c r="J70" s="66"/>
      <c r="K70" s="66"/>
      <c r="L70" s="66"/>
      <c r="M70" s="39"/>
      <c r="N70" s="39"/>
      <c r="O70" s="39"/>
      <c r="P70" s="66"/>
      <c r="Q70" s="39"/>
      <c r="R70" s="39"/>
      <c r="S70" s="39"/>
      <c r="T70" s="16"/>
    </row>
    <row r="71" spans="1:20" ht="36" customHeight="1">
      <c r="A71" s="67" t="s">
        <v>47</v>
      </c>
      <c r="B71" s="65"/>
      <c r="C71" s="30">
        <f t="shared" si="0"/>
        <v>49748.8</v>
      </c>
      <c r="D71" s="30">
        <f t="shared" si="1"/>
        <v>49748.8</v>
      </c>
      <c r="E71" s="30">
        <f aca="true" t="shared" si="7" ref="E71:E78">D71/C71*100</f>
        <v>100</v>
      </c>
      <c r="F71" s="48"/>
      <c r="G71" s="48"/>
      <c r="H71" s="48"/>
      <c r="I71" s="66"/>
      <c r="J71" s="66"/>
      <c r="K71" s="66"/>
      <c r="L71" s="66">
        <f>L72+L73</f>
        <v>49748.8</v>
      </c>
      <c r="M71" s="66">
        <f>M72+M73</f>
        <v>49748.8</v>
      </c>
      <c r="N71" s="39"/>
      <c r="O71" s="39"/>
      <c r="P71" s="39"/>
      <c r="Q71" s="39"/>
      <c r="R71" s="39"/>
      <c r="S71" s="39"/>
      <c r="T71" s="16"/>
    </row>
    <row r="72" spans="1:20" ht="18.75" customHeight="1">
      <c r="A72" s="67" t="s">
        <v>48</v>
      </c>
      <c r="B72" s="65"/>
      <c r="C72" s="30">
        <f t="shared" si="0"/>
        <v>16582.9</v>
      </c>
      <c r="D72" s="30">
        <f t="shared" si="1"/>
        <v>16582.9</v>
      </c>
      <c r="E72" s="30">
        <f t="shared" si="7"/>
        <v>100</v>
      </c>
      <c r="F72" s="48"/>
      <c r="G72" s="48"/>
      <c r="H72" s="48"/>
      <c r="I72" s="66"/>
      <c r="J72" s="66"/>
      <c r="K72" s="66"/>
      <c r="L72" s="66">
        <v>16582.9</v>
      </c>
      <c r="M72" s="66">
        <v>16582.9</v>
      </c>
      <c r="N72" s="39"/>
      <c r="O72" s="39"/>
      <c r="P72" s="39"/>
      <c r="Q72" s="39"/>
      <c r="R72" s="39"/>
      <c r="S72" s="39"/>
      <c r="T72" s="16"/>
    </row>
    <row r="73" spans="1:20" ht="35.25" customHeight="1">
      <c r="A73" s="67" t="s">
        <v>49</v>
      </c>
      <c r="B73" s="65"/>
      <c r="C73" s="30">
        <f t="shared" si="0"/>
        <v>33165.9</v>
      </c>
      <c r="D73" s="30">
        <f t="shared" si="1"/>
        <v>33165.9</v>
      </c>
      <c r="E73" s="30">
        <f t="shared" si="7"/>
        <v>100</v>
      </c>
      <c r="F73" s="30"/>
      <c r="G73" s="30"/>
      <c r="H73" s="68"/>
      <c r="I73" s="68"/>
      <c r="J73" s="30"/>
      <c r="K73" s="30"/>
      <c r="L73" s="68">
        <v>33165.9</v>
      </c>
      <c r="M73" s="68">
        <v>33165.9</v>
      </c>
      <c r="N73" s="68"/>
      <c r="O73" s="68"/>
      <c r="P73" s="68"/>
      <c r="Q73" s="68"/>
      <c r="R73" s="68"/>
      <c r="S73" s="30"/>
      <c r="T73" s="16"/>
    </row>
    <row r="74" spans="1:19" ht="45" customHeight="1">
      <c r="A74" s="56" t="s">
        <v>5</v>
      </c>
      <c r="B74" s="57"/>
      <c r="C74" s="36">
        <f t="shared" si="0"/>
        <v>11026</v>
      </c>
      <c r="D74" s="36">
        <f t="shared" si="1"/>
        <v>1310.6999999999998</v>
      </c>
      <c r="E74" s="36">
        <f t="shared" si="7"/>
        <v>11.88735715581353</v>
      </c>
      <c r="F74" s="35">
        <f aca="true" t="shared" si="8" ref="F74:N74">SUM(F75:F77)</f>
        <v>0</v>
      </c>
      <c r="G74" s="35">
        <f t="shared" si="8"/>
        <v>0</v>
      </c>
      <c r="H74" s="35">
        <f t="shared" si="8"/>
        <v>800</v>
      </c>
      <c r="I74" s="35">
        <f t="shared" si="8"/>
        <v>419.9</v>
      </c>
      <c r="J74" s="35">
        <f t="shared" si="8"/>
        <v>0</v>
      </c>
      <c r="K74" s="35">
        <f t="shared" si="8"/>
        <v>0</v>
      </c>
      <c r="L74" s="35">
        <f t="shared" si="8"/>
        <v>1150</v>
      </c>
      <c r="M74" s="35">
        <f t="shared" si="8"/>
        <v>0</v>
      </c>
      <c r="N74" s="35">
        <f t="shared" si="8"/>
        <v>0</v>
      </c>
      <c r="O74" s="35">
        <f>SUM(O75:O77)</f>
        <v>0</v>
      </c>
      <c r="P74" s="35">
        <f>SUM(P75:P77)</f>
        <v>382</v>
      </c>
      <c r="Q74" s="35">
        <f>SUM(Q75:Q77)</f>
        <v>0</v>
      </c>
      <c r="R74" s="35">
        <f>SUM(R75:R77)</f>
        <v>8694</v>
      </c>
      <c r="S74" s="35">
        <f>SUM(S75:S77)</f>
        <v>890.8</v>
      </c>
    </row>
    <row r="75" spans="1:19" ht="138.75" customHeight="1" thickBot="1">
      <c r="A75" s="74" t="s">
        <v>59</v>
      </c>
      <c r="B75" s="65"/>
      <c r="C75" s="30">
        <f>F75+H75+J75+L75+N75+P75+R75</f>
        <v>8694</v>
      </c>
      <c r="D75" s="30">
        <f>G75+I75+K75+M75+O75+Q75+S75</f>
        <v>890.8</v>
      </c>
      <c r="E75" s="30">
        <f t="shared" si="7"/>
        <v>10.246146767885898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8">
        <v>8694</v>
      </c>
      <c r="S75" s="48">
        <v>890.8</v>
      </c>
    </row>
    <row r="76" spans="1:19" ht="57.75" customHeight="1">
      <c r="A76" s="67" t="s">
        <v>50</v>
      </c>
      <c r="B76" s="65"/>
      <c r="C76" s="30">
        <f t="shared" si="0"/>
        <v>382</v>
      </c>
      <c r="D76" s="30">
        <f t="shared" si="1"/>
        <v>0</v>
      </c>
      <c r="E76" s="30">
        <f t="shared" si="7"/>
        <v>0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8">
        <v>382</v>
      </c>
      <c r="Q76" s="48">
        <v>0</v>
      </c>
      <c r="R76" s="40"/>
      <c r="S76" s="40"/>
    </row>
    <row r="77" spans="1:19" ht="34.5" customHeight="1">
      <c r="A77" s="75" t="s">
        <v>61</v>
      </c>
      <c r="B77" s="65"/>
      <c r="C77" s="30">
        <f>F77+H77+J77+L77+N77+P77+R77</f>
        <v>1950</v>
      </c>
      <c r="D77" s="30">
        <f>G77+I77+K77+M77+O77+Q77+S77</f>
        <v>419.9</v>
      </c>
      <c r="E77" s="30">
        <f t="shared" si="7"/>
        <v>21.53333333333333</v>
      </c>
      <c r="F77" s="40"/>
      <c r="G77" s="40"/>
      <c r="H77" s="48">
        <v>800</v>
      </c>
      <c r="I77" s="48">
        <v>419.9</v>
      </c>
      <c r="J77" s="48"/>
      <c r="K77" s="48"/>
      <c r="L77" s="48">
        <v>1150</v>
      </c>
      <c r="M77" s="48">
        <v>0</v>
      </c>
      <c r="N77" s="40"/>
      <c r="O77" s="40"/>
      <c r="P77" s="48"/>
      <c r="Q77" s="48"/>
      <c r="R77" s="40"/>
      <c r="S77" s="40"/>
    </row>
    <row r="78" spans="1:19" ht="30" customHeight="1">
      <c r="A78" s="69" t="s">
        <v>11</v>
      </c>
      <c r="B78" s="57"/>
      <c r="C78" s="36">
        <f t="shared" si="0"/>
        <v>1813967.3</v>
      </c>
      <c r="D78" s="36">
        <f t="shared" si="1"/>
        <v>1011567.4000000001</v>
      </c>
      <c r="E78" s="36">
        <f t="shared" si="7"/>
        <v>55.76547052419303</v>
      </c>
      <c r="F78" s="34">
        <f aca="true" t="shared" si="9" ref="F78:S78">SUM(F24+F50+F74)</f>
        <v>31975</v>
      </c>
      <c r="G78" s="34">
        <f t="shared" si="9"/>
        <v>20295.300000000003</v>
      </c>
      <c r="H78" s="34">
        <f t="shared" si="9"/>
        <v>791397.7000000001</v>
      </c>
      <c r="I78" s="34">
        <f t="shared" si="9"/>
        <v>477133.4000000001</v>
      </c>
      <c r="J78" s="34">
        <f t="shared" si="9"/>
        <v>766262.8</v>
      </c>
      <c r="K78" s="34">
        <f t="shared" si="9"/>
        <v>423010.89999999997</v>
      </c>
      <c r="L78" s="34">
        <f t="shared" si="9"/>
        <v>175302.8</v>
      </c>
      <c r="M78" s="34">
        <f t="shared" si="9"/>
        <v>87222.3</v>
      </c>
      <c r="N78" s="34">
        <f t="shared" si="9"/>
        <v>30000</v>
      </c>
      <c r="O78" s="34">
        <f t="shared" si="9"/>
        <v>0</v>
      </c>
      <c r="P78" s="34">
        <f t="shared" si="9"/>
        <v>6544</v>
      </c>
      <c r="Q78" s="34">
        <f t="shared" si="9"/>
        <v>1156.5</v>
      </c>
      <c r="R78" s="34">
        <f t="shared" si="9"/>
        <v>12485</v>
      </c>
      <c r="S78" s="34">
        <f t="shared" si="9"/>
        <v>2749</v>
      </c>
    </row>
    <row r="79" spans="1:19" ht="30" customHeight="1">
      <c r="A79" s="24"/>
      <c r="B79" s="3"/>
      <c r="C79" s="23"/>
      <c r="D79" s="23"/>
      <c r="E79" s="23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</row>
  </sheetData>
  <sheetProtection/>
  <mergeCells count="12">
    <mergeCell ref="A19:A22"/>
    <mergeCell ref="C16:E17"/>
    <mergeCell ref="F16:S16"/>
    <mergeCell ref="L17:M17"/>
    <mergeCell ref="N17:O17"/>
    <mergeCell ref="P17:Q17"/>
    <mergeCell ref="R17:S17"/>
    <mergeCell ref="F17:G17"/>
    <mergeCell ref="H17:I17"/>
    <mergeCell ref="J17:K17"/>
    <mergeCell ref="A10:S10"/>
    <mergeCell ref="A11:A12"/>
  </mergeCells>
  <printOptions horizontalCentered="1"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2012-10-18T12:14:30Z</cp:lastPrinted>
  <dcterms:created xsi:type="dcterms:W3CDTF">2006-09-20T04:39:57Z</dcterms:created>
  <dcterms:modified xsi:type="dcterms:W3CDTF">2012-12-05T05:15:03Z</dcterms:modified>
  <cp:category/>
  <cp:version/>
  <cp:contentType/>
  <cp:contentStatus/>
</cp:coreProperties>
</file>