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611" yWindow="339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2011'!$13:$14</definedName>
  </definedNames>
  <calcPr fullCalcOnLoad="1"/>
</workbook>
</file>

<file path=xl/sharedStrings.xml><?xml version="1.0" encoding="utf-8"?>
<sst xmlns="http://schemas.openxmlformats.org/spreadsheetml/2006/main" count="98" uniqueCount="98">
  <si>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</si>
  <si>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</si>
  <si>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</si>
  <si>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</si>
  <si>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</si>
  <si>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</si>
  <si>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00010900000000000000 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</si>
  <si>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</si>
  <si>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</si>
  <si>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</si>
  <si>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</si>
  <si>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</si>
  <si>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</si>
  <si>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</si>
  <si>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</si>
  <si>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</si>
  <si>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</si>
  <si>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</si>
  <si>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</si>
  <si>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</si>
  <si>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</si>
  <si>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18210102000010000110 </t>
  </si>
  <si>
    <t>18210502000020000110 </t>
  </si>
  <si>
    <t>18210606000000000110 </t>
  </si>
  <si>
    <t>Государственная пошлина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</si>
  <si>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</si>
  <si>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</si>
  <si>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</si>
  <si>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</si>
  <si>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</si>
  <si>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</si>
  <si>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</si>
  <si>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</si>
  <si>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</si>
  <si>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</si>
  <si>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Итого неналоговых доходов</t>
  </si>
  <si>
    <t>БЕЗВОЗМЕЗДНЫЕ ПОСТУПЛЕНИЯ</t>
  </si>
  <si>
    <t>00020201000000000151</t>
  </si>
  <si>
    <t>00085000000000000000 </t>
  </si>
  <si>
    <t>ВСЕГО ДОХОДОВ :</t>
  </si>
  <si>
    <t>Наименование</t>
  </si>
  <si>
    <t>тыс.руб.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</si>
  <si>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</si>
  <si>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 субъектов Российской Федерации и муниципальных образований </t>
  </si>
  <si>
    <t>Земельный налог 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</si>
  <si>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</si>
  <si>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</si>
  <si>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</si>
  <si>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Платежи при пользовании природными ресурсами</t>
  </si>
  <si>
    <t>Плата за негативное воздействие на окружающую среду </t>
  </si>
  <si>
    <t>Доходы от продажи материальных и нематериальных активов</t>
  </si>
  <si>
    <t>Штрафы, санкции, возмещение ущерба</t>
  </si>
  <si>
    <t>00011700000000000000</t>
  </si>
  <si>
    <t>00020202000000000151 </t>
  </si>
  <si>
    <t>1.  ДОХОДЫ</t>
  </si>
  <si>
    <t>Налог на доходы физических лиц</t>
  </si>
  <si>
    <t>НАЛОГОВЫЕ И НЕНАЛОГОВЫЕ ДОХОДЫ</t>
  </si>
  <si>
    <t>% исполнения</t>
  </si>
  <si>
    <t xml:space="preserve">к постановлению Администрации </t>
  </si>
  <si>
    <t>00211105024040000120</t>
  </si>
  <si>
    <t>00021904000040000151</t>
  </si>
  <si>
    <t xml:space="preserve">Возврат остатков субсидий и субвенций прошлых лет </t>
  </si>
  <si>
    <t xml:space="preserve">в том числе дополнительный норматив </t>
  </si>
  <si>
    <t>04811201000010000120 </t>
  </si>
  <si>
    <t>00211406012040000430</t>
  </si>
  <si>
    <t>Прочие неналоговые доходы, в том числе</t>
  </si>
  <si>
    <t>00011705040040000180</t>
  </si>
  <si>
    <t>Прочие неналоговые доходы бюджетов городских округов</t>
  </si>
  <si>
    <t>Единый налог на вмененный доход для отдельных видов деятельности</t>
  </si>
  <si>
    <t>Доходы от оказания платных услуг (работ) и компенсации затрат государства</t>
  </si>
  <si>
    <t>00011301994040000130</t>
  </si>
  <si>
    <t>Доходы от оказания платных услуг (работ) получателями средств бюджетов городских округов</t>
  </si>
  <si>
    <t>00011302994040000130</t>
  </si>
  <si>
    <t>Доходы от компенсации затрат бюджетов городских округов</t>
  </si>
  <si>
    <t>00211402043040000410</t>
  </si>
  <si>
    <t>Дотации бюджетам субъектов Российской Федерации и муниципальных образований</t>
  </si>
  <si>
    <t>Налог на прибыль организаций</t>
  </si>
  <si>
    <t>18210101000000000110</t>
  </si>
  <si>
    <t>Бюджет городского округа Электросталь Московской области за I квартал 2013 года</t>
  </si>
  <si>
    <t>Назначено
на  2013 год</t>
  </si>
  <si>
    <t>Исполнено                за I квартал 2013 года</t>
  </si>
  <si>
    <t>18210501010010000110</t>
  </si>
  <si>
    <t>Налог, взимаемый в связи с применением упрощенной системы налогообложения</t>
  </si>
  <si>
    <t>18210504000020000110 </t>
  </si>
  <si>
    <t>Налог, взимаемый в связи с применением патентной системы налогообложения</t>
  </si>
  <si>
    <t>18210601000000000110 </t>
  </si>
  <si>
    <t>Налог на имущество физических лиц</t>
  </si>
  <si>
    <t>18210602000020000110</t>
  </si>
  <si>
    <t>Налог на имущество организаций</t>
  </si>
  <si>
    <t>18210803000010000110 </t>
  </si>
  <si>
    <t>Государственная пошлина по делам, рассматриваемым в судах общей юрисдикции, мировыми судьями</t>
  </si>
  <si>
    <t>00211105012040000120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</si>
  <si>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</si>
  <si>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Субсидии бюджетам  бюджетной системы Российской Федерации (межбюджетные субсидии)</t>
  </si>
  <si>
    <r>
      <t xml:space="preserve">Доходы, получаемые в виде арендной платы за земельные участки, государственная собственность на которые </t>
    </r>
    <r>
      <rPr>
        <b/>
        <sz val="10"/>
        <rFont val="Times New Roman"/>
        <family val="1"/>
      </rPr>
      <t>не разграничена</t>
    </r>
    <r>
      <rPr>
        <sz val="10"/>
        <rFont val="Times New Roman"/>
        <family val="1"/>
      </rPr>
      <t xml:space="preserve"> и которые расположены в границах городских округов, а также средства от продажи права на заключение договоров аренды указанных земельных участков</t>
    </r>
  </si>
  <si>
    <r>
      <t xml:space="preserve">Доходы, получаемые в виде арендной платы за земли </t>
    </r>
    <r>
      <rPr>
        <b/>
        <sz val="10"/>
        <rFont val="Times New Roman"/>
        <family val="1"/>
      </rPr>
      <t>после разграничения</t>
    </r>
    <r>
      <rPr>
        <sz val="10"/>
        <rFont val="Times New Roman"/>
        <family val="1"/>
      </rPr>
      <t xml:space="preserve">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  </r>
  </si>
  <si>
    <r>
      <t xml:space="preserve">Доходы от сдачи в </t>
    </r>
    <r>
      <rPr>
        <b/>
        <sz val="10"/>
        <rFont val="Times New Roman"/>
        <family val="1"/>
      </rPr>
      <t>аренду имущества</t>
    </r>
    <r>
      <rPr>
        <sz val="10"/>
        <rFont val="Times New Roman"/>
        <family val="1"/>
      </rPr>
      <t>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  </r>
  </si>
  <si>
    <t>от 17.05.2013 № 331/6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</si>
</sst>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vertical="top"/>
    </xf>
    <xf numFmtId="167" fontId="0" fillId="0" borderId="0" xfId="0" applyNumberFormat="1" applyFont="1" applyBorder="1" applyAlignment="1">
      <alignment/>
    </xf>
    <xf numFmtId="0" fontId="9" fillId="0" borderId="15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 vertical="top"/>
    </xf>
    <xf numFmtId="167" fontId="5" fillId="0" borderId="11" xfId="0" applyNumberFormat="1" applyFont="1" applyBorder="1" applyAlignment="1">
      <alignment horizontal="right" vertical="top"/>
    </xf>
    <xf numFmtId="167" fontId="8" fillId="0" borderId="16" xfId="0" applyNumberFormat="1" applyFont="1" applyBorder="1" applyAlignment="1">
      <alignment horizontal="right" vertical="top" wrapText="1"/>
    </xf>
    <xf numFmtId="167" fontId="8" fillId="0" borderId="16" xfId="0" applyNumberFormat="1" applyFont="1" applyBorder="1" applyAlignment="1">
      <alignment horizontal="right" vertical="top"/>
    </xf>
    <xf numFmtId="167" fontId="6" fillId="0" borderId="16" xfId="0" applyNumberFormat="1" applyFont="1" applyBorder="1" applyAlignment="1">
      <alignment horizontal="right" vertical="top" wrapText="1"/>
    </xf>
    <xf numFmtId="166" fontId="6" fillId="0" borderId="17" xfId="0" applyNumberFormat="1" applyFont="1" applyBorder="1" applyAlignment="1">
      <alignment vertical="top"/>
    </xf>
    <xf numFmtId="166" fontId="6" fillId="0" borderId="18" xfId="0" applyNumberFormat="1" applyFont="1" applyBorder="1" applyAlignment="1">
      <alignment vertical="top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7" fontId="6" fillId="0" borderId="2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right" vertical="top" wrapText="1"/>
    </xf>
    <xf numFmtId="167" fontId="5" fillId="0" borderId="23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/>
    </xf>
    <xf numFmtId="49" fontId="6" fillId="0" borderId="20" xfId="0" applyNumberFormat="1" applyFont="1" applyBorder="1" applyAlignment="1">
      <alignment vertical="top"/>
    </xf>
    <xf numFmtId="0" fontId="6" fillId="0" borderId="21" xfId="0" applyNumberFormat="1" applyFont="1" applyBorder="1" applyAlignment="1">
      <alignment horizontal="left" vertical="top" wrapText="1"/>
    </xf>
    <xf numFmtId="167" fontId="6" fillId="0" borderId="21" xfId="0" applyNumberFormat="1" applyFont="1" applyBorder="1" applyAlignment="1">
      <alignment horizontal="right" vertical="top"/>
    </xf>
    <xf numFmtId="166" fontId="6" fillId="0" borderId="22" xfId="0" applyNumberFormat="1" applyFont="1" applyBorder="1" applyAlignment="1">
      <alignment vertical="top"/>
    </xf>
    <xf numFmtId="0" fontId="5" fillId="0" borderId="11" xfId="0" applyNumberFormat="1" applyFont="1" applyBorder="1" applyAlignment="1">
      <alignment horizontal="left" vertical="top" wrapText="1"/>
    </xf>
    <xf numFmtId="167" fontId="5" fillId="0" borderId="16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justify" vertical="top" wrapText="1"/>
    </xf>
    <xf numFmtId="167" fontId="5" fillId="0" borderId="16" xfId="0" applyNumberFormat="1" applyFont="1" applyBorder="1" applyAlignment="1">
      <alignment horizontal="right" vertical="top" wrapText="1"/>
    </xf>
    <xf numFmtId="167" fontId="5" fillId="0" borderId="25" xfId="0" applyNumberFormat="1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zoomScalePageLayoutView="0" workbookViewId="0" topLeftCell="A1">
      <selection activeCell="A9" sqref="A9:E9"/>
    </sheetView>
  </sheetViews>
  <sheetFormatPr defaultColWidth="9.00390625" defaultRowHeight="12.75"/>
  <cols>
    <col min="1" max="1" width="20.875" style="12" customWidth="1"/>
    <col min="2" max="2" width="54.125" style="13" customWidth="1"/>
    <col min="3" max="3" width="11.00390625" style="13" customWidth="1"/>
    <col min="4" max="4" width="10.625" style="13" customWidth="1"/>
    <col min="5" max="5" width="10.375" style="13" customWidth="1"/>
    <col min="6" max="6" width="7.00390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66" t="s">
        <v>17</v>
      </c>
      <c r="D1" s="66"/>
      <c r="E1" s="66"/>
      <c r="F1" s="22"/>
      <c r="G1" s="22"/>
    </row>
    <row r="2" spans="3:7" ht="12.75">
      <c r="C2" s="66" t="s">
        <v>58</v>
      </c>
      <c r="D2" s="66"/>
      <c r="E2" s="66"/>
      <c r="F2" s="22"/>
      <c r="G2" s="22"/>
    </row>
    <row r="3" spans="3:7" ht="12.75">
      <c r="C3" s="66" t="s">
        <v>19</v>
      </c>
      <c r="D3" s="66"/>
      <c r="E3" s="66"/>
      <c r="F3" s="22"/>
      <c r="G3" s="22"/>
    </row>
    <row r="4" spans="3:7" ht="12.75">
      <c r="C4" s="66" t="s">
        <v>18</v>
      </c>
      <c r="D4" s="66"/>
      <c r="E4" s="66"/>
      <c r="F4" s="22"/>
      <c r="G4" s="22"/>
    </row>
    <row r="5" spans="3:7" ht="12.75">
      <c r="C5" s="67" t="s">
        <v>97</v>
      </c>
      <c r="D5" s="67"/>
      <c r="E5" s="67"/>
      <c r="F5" s="22"/>
      <c r="G5" s="22"/>
    </row>
    <row r="6" ht="10.5" customHeight="1">
      <c r="E6" s="14"/>
    </row>
    <row r="9" spans="1:12" ht="15.75">
      <c r="A9" s="65" t="s">
        <v>78</v>
      </c>
      <c r="B9" s="65"/>
      <c r="C9" s="65"/>
      <c r="D9" s="65"/>
      <c r="E9" s="65"/>
      <c r="F9" s="11"/>
      <c r="G9" s="3"/>
      <c r="H9" s="4"/>
      <c r="I9" s="4"/>
      <c r="J9" s="4"/>
      <c r="K9" s="5"/>
      <c r="L9" s="5"/>
    </row>
    <row r="10" spans="1:12" ht="12.75" customHeight="1">
      <c r="A10" s="24"/>
      <c r="B10" s="24"/>
      <c r="C10" s="24"/>
      <c r="D10" s="24"/>
      <c r="E10" s="24"/>
      <c r="F10" s="11"/>
      <c r="G10" s="3"/>
      <c r="H10" s="4"/>
      <c r="I10" s="4"/>
      <c r="J10" s="4"/>
      <c r="K10" s="5"/>
      <c r="L10" s="5"/>
    </row>
    <row r="11" spans="1:12" ht="12.75" customHeight="1">
      <c r="A11" s="24"/>
      <c r="B11" s="24"/>
      <c r="C11" s="24"/>
      <c r="D11" s="24"/>
      <c r="E11" s="24"/>
      <c r="F11" s="11"/>
      <c r="G11" s="3"/>
      <c r="H11" s="4"/>
      <c r="I11" s="4"/>
      <c r="J11" s="4"/>
      <c r="K11" s="5"/>
      <c r="L11" s="5"/>
    </row>
    <row r="12" spans="1:19" s="2" customFormat="1" ht="13.5" customHeight="1" thickBot="1">
      <c r="A12" s="12"/>
      <c r="B12" s="15"/>
      <c r="C12" s="15"/>
      <c r="D12" s="15"/>
      <c r="E12" s="23" t="s">
        <v>41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 ht="39" customHeight="1" thickBot="1">
      <c r="A13" s="48" t="s">
        <v>0</v>
      </c>
      <c r="B13" s="49" t="s">
        <v>40</v>
      </c>
      <c r="C13" s="49" t="s">
        <v>79</v>
      </c>
      <c r="D13" s="49" t="s">
        <v>80</v>
      </c>
      <c r="E13" s="50" t="s">
        <v>57</v>
      </c>
      <c r="F13" s="1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6" ht="11.25" customHeight="1">
      <c r="A14" s="44" t="s">
        <v>14</v>
      </c>
      <c r="B14" s="45">
        <v>2</v>
      </c>
      <c r="C14" s="46">
        <v>3</v>
      </c>
      <c r="D14" s="46">
        <v>4</v>
      </c>
      <c r="E14" s="47">
        <v>5</v>
      </c>
      <c r="F14" s="17"/>
    </row>
    <row r="15" spans="1:6" ht="16.5" customHeight="1">
      <c r="A15" s="28"/>
      <c r="B15" s="27" t="s">
        <v>54</v>
      </c>
      <c r="C15" s="36"/>
      <c r="D15" s="36"/>
      <c r="E15" s="29"/>
      <c r="F15" s="17"/>
    </row>
    <row r="16" spans="1:7" ht="12.75">
      <c r="A16" s="30" t="s">
        <v>1</v>
      </c>
      <c r="B16" s="25" t="s">
        <v>56</v>
      </c>
      <c r="C16" s="37">
        <f>C33+C52</f>
        <v>1613020</v>
      </c>
      <c r="D16" s="37">
        <f>D33+D52</f>
        <v>354434.44000000006</v>
      </c>
      <c r="E16" s="42">
        <f>D16/C16*100</f>
        <v>21.97334440986473</v>
      </c>
      <c r="F16" s="18"/>
      <c r="G16" s="9"/>
    </row>
    <row r="17" spans="1:6" ht="12.75">
      <c r="A17" s="31" t="s">
        <v>2</v>
      </c>
      <c r="B17" s="25" t="s">
        <v>20</v>
      </c>
      <c r="C17" s="37">
        <f>C18+C19</f>
        <v>786000</v>
      </c>
      <c r="D17" s="37">
        <f>D18+D19</f>
        <v>157672.08000000002</v>
      </c>
      <c r="E17" s="37">
        <f>E19</f>
        <v>19.16223382884693</v>
      </c>
      <c r="F17" s="19"/>
    </row>
    <row r="18" spans="1:6" ht="12.75">
      <c r="A18" s="31" t="s">
        <v>77</v>
      </c>
      <c r="B18" s="61" t="s">
        <v>76</v>
      </c>
      <c r="C18" s="38">
        <v>14410</v>
      </c>
      <c r="D18" s="60">
        <v>9818.2</v>
      </c>
      <c r="E18" s="42">
        <f aca="true" t="shared" si="0" ref="E18:E58">D18/C18*100</f>
        <v>68.13462873004859</v>
      </c>
      <c r="F18" s="19"/>
    </row>
    <row r="19" spans="1:6" ht="14.25" customHeight="1">
      <c r="A19" s="31" t="s">
        <v>21</v>
      </c>
      <c r="B19" s="59" t="s">
        <v>55</v>
      </c>
      <c r="C19" s="38">
        <v>771590</v>
      </c>
      <c r="D19" s="39">
        <v>147853.88</v>
      </c>
      <c r="E19" s="42">
        <f t="shared" si="0"/>
        <v>19.16223382884693</v>
      </c>
      <c r="F19" s="19"/>
    </row>
    <row r="20" spans="1:6" ht="12" customHeight="1">
      <c r="A20" s="31"/>
      <c r="B20" s="59" t="s">
        <v>62</v>
      </c>
      <c r="C20" s="38">
        <v>15617</v>
      </c>
      <c r="D20" s="39">
        <v>3007.4</v>
      </c>
      <c r="E20" s="42">
        <f t="shared" si="0"/>
        <v>19.2572196964846</v>
      </c>
      <c r="F20" s="19"/>
    </row>
    <row r="21" spans="1:7" ht="12.75">
      <c r="A21" s="30" t="s">
        <v>3</v>
      </c>
      <c r="B21" s="26" t="s">
        <v>45</v>
      </c>
      <c r="C21" s="37">
        <f>C22+C23+C24</f>
        <v>356665</v>
      </c>
      <c r="D21" s="37">
        <f>D22+D23+D24</f>
        <v>80638.75</v>
      </c>
      <c r="E21" s="42">
        <f t="shared" si="0"/>
        <v>22.609100977107367</v>
      </c>
      <c r="F21" s="19"/>
      <c r="G21" s="7"/>
    </row>
    <row r="22" spans="1:7" ht="25.5">
      <c r="A22" s="31" t="s">
        <v>81</v>
      </c>
      <c r="B22" s="59" t="s">
        <v>82</v>
      </c>
      <c r="C22" s="38">
        <v>225665</v>
      </c>
      <c r="D22" s="60">
        <v>45587.76</v>
      </c>
      <c r="E22" s="42">
        <f t="shared" si="0"/>
        <v>20.20151995214145</v>
      </c>
      <c r="F22" s="19"/>
      <c r="G22" s="7"/>
    </row>
    <row r="23" spans="1:7" ht="26.25" customHeight="1">
      <c r="A23" s="32" t="s">
        <v>22</v>
      </c>
      <c r="B23" s="59" t="s">
        <v>68</v>
      </c>
      <c r="C23" s="38">
        <v>131000</v>
      </c>
      <c r="D23" s="40">
        <v>33805.37</v>
      </c>
      <c r="E23" s="42">
        <f t="shared" si="0"/>
        <v>25.805625954198476</v>
      </c>
      <c r="F23" s="19"/>
      <c r="G23" s="6"/>
    </row>
    <row r="24" spans="1:7" ht="25.5">
      <c r="A24" s="31" t="s">
        <v>83</v>
      </c>
      <c r="B24" s="59" t="s">
        <v>84</v>
      </c>
      <c r="C24" s="38">
        <v>0</v>
      </c>
      <c r="D24" s="39">
        <v>1245.62</v>
      </c>
      <c r="E24" s="42">
        <v>0</v>
      </c>
      <c r="F24" s="19"/>
      <c r="G24" s="8"/>
    </row>
    <row r="25" spans="1:7" ht="12.75">
      <c r="A25" s="30" t="s">
        <v>4</v>
      </c>
      <c r="B25" s="26" t="s">
        <v>46</v>
      </c>
      <c r="C25" s="37">
        <f>C26+C27+C28</f>
        <v>218000</v>
      </c>
      <c r="D25" s="37">
        <f>D26+D27+D28</f>
        <v>42648.22</v>
      </c>
      <c r="E25" s="42">
        <f t="shared" si="0"/>
        <v>19.56340366972477</v>
      </c>
      <c r="F25" s="19"/>
      <c r="G25" s="7"/>
    </row>
    <row r="26" spans="1:7" ht="15" customHeight="1">
      <c r="A26" s="32" t="s">
        <v>85</v>
      </c>
      <c r="B26" s="62" t="s">
        <v>86</v>
      </c>
      <c r="C26" s="38">
        <v>14000</v>
      </c>
      <c r="D26" s="39">
        <v>1547.92</v>
      </c>
      <c r="E26" s="42">
        <f t="shared" si="0"/>
        <v>11.056571428571429</v>
      </c>
      <c r="F26" s="19"/>
      <c r="G26" s="6"/>
    </row>
    <row r="27" spans="1:7" ht="15" customHeight="1">
      <c r="A27" s="31" t="s">
        <v>87</v>
      </c>
      <c r="B27" s="62" t="s">
        <v>88</v>
      </c>
      <c r="C27" s="38">
        <v>26000</v>
      </c>
      <c r="D27" s="39">
        <v>2517.73</v>
      </c>
      <c r="E27" s="42">
        <f t="shared" si="0"/>
        <v>9.683576923076922</v>
      </c>
      <c r="F27" s="19"/>
      <c r="G27" s="6"/>
    </row>
    <row r="28" spans="1:6" ht="12.75" customHeight="1">
      <c r="A28" s="31" t="s">
        <v>23</v>
      </c>
      <c r="B28" s="59" t="s">
        <v>44</v>
      </c>
      <c r="C28" s="38">
        <v>178000</v>
      </c>
      <c r="D28" s="39">
        <v>38582.57</v>
      </c>
      <c r="E28" s="42">
        <f t="shared" si="0"/>
        <v>21.675601123595506</v>
      </c>
      <c r="F28" s="19"/>
    </row>
    <row r="29" spans="1:6" ht="15" customHeight="1">
      <c r="A29" s="30" t="s">
        <v>5</v>
      </c>
      <c r="B29" s="26" t="s">
        <v>24</v>
      </c>
      <c r="C29" s="37">
        <f>C30+C31</f>
        <v>7600</v>
      </c>
      <c r="D29" s="37">
        <f>D30+D31</f>
        <v>1892.19</v>
      </c>
      <c r="E29" s="42">
        <f t="shared" si="0"/>
        <v>24.897236842105265</v>
      </c>
      <c r="F29" s="19"/>
    </row>
    <row r="30" spans="1:7" ht="25.5" customHeight="1">
      <c r="A30" s="32" t="s">
        <v>89</v>
      </c>
      <c r="B30" s="62" t="s">
        <v>90</v>
      </c>
      <c r="C30" s="38">
        <v>7100</v>
      </c>
      <c r="D30" s="39">
        <v>1736.19</v>
      </c>
      <c r="E30" s="42">
        <f t="shared" si="0"/>
        <v>24.453380281690144</v>
      </c>
      <c r="F30" s="19"/>
      <c r="G30" s="7"/>
    </row>
    <row r="31" spans="1:7" ht="24.75" customHeight="1">
      <c r="A31" s="32" t="s">
        <v>25</v>
      </c>
      <c r="B31" s="62" t="s">
        <v>26</v>
      </c>
      <c r="C31" s="38">
        <v>500</v>
      </c>
      <c r="D31" s="39">
        <v>156</v>
      </c>
      <c r="E31" s="42">
        <f t="shared" si="0"/>
        <v>31.2</v>
      </c>
      <c r="F31" s="19"/>
      <c r="G31" s="7"/>
    </row>
    <row r="32" spans="1:7" ht="26.25" customHeight="1">
      <c r="A32" s="30" t="s">
        <v>6</v>
      </c>
      <c r="B32" s="26" t="s">
        <v>47</v>
      </c>
      <c r="C32" s="37">
        <v>0</v>
      </c>
      <c r="D32" s="37">
        <v>1.05</v>
      </c>
      <c r="E32" s="42">
        <v>0</v>
      </c>
      <c r="F32" s="19"/>
      <c r="G32" s="7"/>
    </row>
    <row r="33" spans="1:6" ht="16.5" customHeight="1">
      <c r="A33" s="30"/>
      <c r="B33" s="51" t="s">
        <v>27</v>
      </c>
      <c r="C33" s="37">
        <f>C32+C29+C25+C21+C17</f>
        <v>1368265</v>
      </c>
      <c r="D33" s="37">
        <f>D32+D29+D25+D21+D17</f>
        <v>282852.29000000004</v>
      </c>
      <c r="E33" s="42">
        <f t="shared" si="0"/>
        <v>20.67233247945391</v>
      </c>
      <c r="F33" s="19"/>
    </row>
    <row r="34" spans="1:6" ht="26.25" customHeight="1">
      <c r="A34" s="30" t="s">
        <v>7</v>
      </c>
      <c r="B34" s="26" t="s">
        <v>28</v>
      </c>
      <c r="C34" s="37">
        <f>C35+C36+C37+C38+C39</f>
        <v>179831</v>
      </c>
      <c r="D34" s="37">
        <f>D35+D36+D37+D38+D39</f>
        <v>49605.46</v>
      </c>
      <c r="E34" s="42">
        <f>D34/C34*100</f>
        <v>27.584487657856542</v>
      </c>
      <c r="F34" s="19"/>
    </row>
    <row r="35" spans="1:7" ht="66" customHeight="1">
      <c r="A35" s="53" t="s">
        <v>91</v>
      </c>
      <c r="B35" s="62" t="s">
        <v>94</v>
      </c>
      <c r="C35" s="38">
        <v>110000</v>
      </c>
      <c r="D35" s="39">
        <v>29309.88</v>
      </c>
      <c r="E35" s="42">
        <f t="shared" si="0"/>
        <v>26.645345454545456</v>
      </c>
      <c r="F35" s="19"/>
      <c r="G35" s="6"/>
    </row>
    <row r="36" spans="1:7" ht="65.25" customHeight="1">
      <c r="A36" s="53" t="s">
        <v>59</v>
      </c>
      <c r="B36" s="62" t="s">
        <v>95</v>
      </c>
      <c r="C36" s="38">
        <v>1127</v>
      </c>
      <c r="D36" s="39">
        <v>286.57</v>
      </c>
      <c r="E36" s="42">
        <f t="shared" si="0"/>
        <v>25.42768411712511</v>
      </c>
      <c r="F36" s="19"/>
      <c r="G36" s="6"/>
    </row>
    <row r="37" spans="1:6" ht="52.5" customHeight="1">
      <c r="A37" s="32" t="s">
        <v>29</v>
      </c>
      <c r="B37" s="62" t="s">
        <v>96</v>
      </c>
      <c r="C37" s="38">
        <v>60000</v>
      </c>
      <c r="D37" s="39">
        <v>16920.47</v>
      </c>
      <c r="E37" s="42">
        <f t="shared" si="0"/>
        <v>28.200783333333334</v>
      </c>
      <c r="F37" s="19"/>
    </row>
    <row r="38" spans="1:7" ht="40.5" customHeight="1">
      <c r="A38" s="31" t="s">
        <v>30</v>
      </c>
      <c r="B38" s="62" t="s">
        <v>92</v>
      </c>
      <c r="C38" s="38">
        <v>704</v>
      </c>
      <c r="D38" s="39">
        <v>166.64</v>
      </c>
      <c r="E38" s="42">
        <f t="shared" si="0"/>
        <v>23.670454545454543</v>
      </c>
      <c r="F38" s="19"/>
      <c r="G38" s="7"/>
    </row>
    <row r="39" spans="1:7" ht="52.5" customHeight="1">
      <c r="A39" s="31" t="s">
        <v>15</v>
      </c>
      <c r="B39" s="62" t="s">
        <v>31</v>
      </c>
      <c r="C39" s="38">
        <v>8000</v>
      </c>
      <c r="D39" s="39">
        <v>2921.9</v>
      </c>
      <c r="E39" s="42">
        <f t="shared" si="0"/>
        <v>36.52375</v>
      </c>
      <c r="F39" s="19"/>
      <c r="G39" s="7"/>
    </row>
    <row r="40" spans="1:7" ht="14.25" customHeight="1">
      <c r="A40" s="30" t="s">
        <v>8</v>
      </c>
      <c r="B40" s="26" t="s">
        <v>48</v>
      </c>
      <c r="C40" s="37">
        <f>C41</f>
        <v>7500</v>
      </c>
      <c r="D40" s="37">
        <f>D41</f>
        <v>1689.71</v>
      </c>
      <c r="E40" s="42">
        <f t="shared" si="0"/>
        <v>22.529466666666668</v>
      </c>
      <c r="F40" s="19"/>
      <c r="G40" s="7"/>
    </row>
    <row r="41" spans="1:7" ht="14.25" customHeight="1">
      <c r="A41" s="31" t="s">
        <v>63</v>
      </c>
      <c r="B41" s="59" t="s">
        <v>49</v>
      </c>
      <c r="C41" s="38">
        <v>7500</v>
      </c>
      <c r="D41" s="39">
        <v>1689.71</v>
      </c>
      <c r="E41" s="42">
        <f t="shared" si="0"/>
        <v>22.529466666666668</v>
      </c>
      <c r="F41" s="19"/>
      <c r="G41" s="6"/>
    </row>
    <row r="42" spans="1:7" ht="26.25" customHeight="1">
      <c r="A42" s="30" t="s">
        <v>9</v>
      </c>
      <c r="B42" s="26" t="s">
        <v>69</v>
      </c>
      <c r="C42" s="37">
        <f>C43+C44</f>
        <v>1676</v>
      </c>
      <c r="D42" s="37">
        <f>D43+D44</f>
        <v>386.99</v>
      </c>
      <c r="E42" s="42">
        <f>D42/C42*100</f>
        <v>23.090095465393794</v>
      </c>
      <c r="F42" s="19"/>
      <c r="G42" s="6"/>
    </row>
    <row r="43" spans="1:7" ht="25.5" customHeight="1">
      <c r="A43" s="31" t="s">
        <v>70</v>
      </c>
      <c r="B43" s="59" t="s">
        <v>71</v>
      </c>
      <c r="C43" s="38">
        <v>1176</v>
      </c>
      <c r="D43" s="60">
        <v>154.86</v>
      </c>
      <c r="E43" s="42">
        <f t="shared" si="0"/>
        <v>13.168367346938778</v>
      </c>
      <c r="F43" s="19"/>
      <c r="G43" s="6"/>
    </row>
    <row r="44" spans="1:6" ht="13.5" customHeight="1">
      <c r="A44" s="31" t="s">
        <v>72</v>
      </c>
      <c r="B44" s="62" t="s">
        <v>73</v>
      </c>
      <c r="C44" s="38">
        <v>500</v>
      </c>
      <c r="D44" s="39">
        <v>232.13</v>
      </c>
      <c r="E44" s="42">
        <f t="shared" si="0"/>
        <v>46.426</v>
      </c>
      <c r="F44" s="19"/>
    </row>
    <row r="45" spans="1:6" ht="15.75" customHeight="1">
      <c r="A45" s="30" t="s">
        <v>10</v>
      </c>
      <c r="B45" s="26" t="s">
        <v>50</v>
      </c>
      <c r="C45" s="37">
        <f>C47+C46+C48</f>
        <v>47206</v>
      </c>
      <c r="D45" s="37">
        <f>D47+D46+D48</f>
        <v>15822.63</v>
      </c>
      <c r="E45" s="42">
        <f t="shared" si="0"/>
        <v>33.518260390628306</v>
      </c>
      <c r="F45" s="19"/>
    </row>
    <row r="46" spans="1:7" ht="25.5" customHeight="1">
      <c r="A46" s="33" t="s">
        <v>32</v>
      </c>
      <c r="B46" s="62" t="s">
        <v>33</v>
      </c>
      <c r="C46" s="38">
        <v>4000</v>
      </c>
      <c r="D46" s="39">
        <v>111.75</v>
      </c>
      <c r="E46" s="42">
        <f t="shared" si="0"/>
        <v>2.79375</v>
      </c>
      <c r="F46" s="19"/>
      <c r="G46" s="6"/>
    </row>
    <row r="47" spans="1:6" ht="65.25" customHeight="1">
      <c r="A47" s="34" t="s">
        <v>74</v>
      </c>
      <c r="B47" s="62" t="s">
        <v>42</v>
      </c>
      <c r="C47" s="38">
        <v>23206</v>
      </c>
      <c r="D47" s="39">
        <v>10851.63</v>
      </c>
      <c r="E47" s="42">
        <f t="shared" si="0"/>
        <v>46.76217357579936</v>
      </c>
      <c r="F47" s="19"/>
    </row>
    <row r="48" spans="1:6" ht="39.75" customHeight="1">
      <c r="A48" s="32" t="s">
        <v>64</v>
      </c>
      <c r="B48" s="62" t="s">
        <v>34</v>
      </c>
      <c r="C48" s="38">
        <v>20000</v>
      </c>
      <c r="D48" s="39">
        <v>4859.25</v>
      </c>
      <c r="E48" s="42">
        <f t="shared" si="0"/>
        <v>24.29625</v>
      </c>
      <c r="F48" s="19"/>
    </row>
    <row r="49" spans="1:6" ht="14.25" customHeight="1">
      <c r="A49" s="30" t="s">
        <v>11</v>
      </c>
      <c r="B49" s="26" t="s">
        <v>51</v>
      </c>
      <c r="C49" s="37">
        <v>7242</v>
      </c>
      <c r="D49" s="41">
        <v>3453.62</v>
      </c>
      <c r="E49" s="42">
        <f t="shared" si="0"/>
        <v>47.68876001104667</v>
      </c>
      <c r="F49" s="19"/>
    </row>
    <row r="50" spans="1:6" ht="15" customHeight="1">
      <c r="A50" s="30" t="s">
        <v>52</v>
      </c>
      <c r="B50" s="26" t="s">
        <v>65</v>
      </c>
      <c r="C50" s="37">
        <v>1300</v>
      </c>
      <c r="D50" s="37">
        <v>623.74</v>
      </c>
      <c r="E50" s="42">
        <f t="shared" si="0"/>
        <v>47.980000000000004</v>
      </c>
      <c r="F50" s="19"/>
    </row>
    <row r="51" spans="1:7" ht="15.75" customHeight="1">
      <c r="A51" s="31" t="s">
        <v>66</v>
      </c>
      <c r="B51" s="59" t="s">
        <v>67</v>
      </c>
      <c r="C51" s="38">
        <v>1300</v>
      </c>
      <c r="D51" s="39">
        <v>623.36</v>
      </c>
      <c r="E51" s="42">
        <f t="shared" si="0"/>
        <v>47.95076923076923</v>
      </c>
      <c r="F51" s="19"/>
      <c r="G51" s="7"/>
    </row>
    <row r="52" spans="1:7" ht="16.5" customHeight="1">
      <c r="A52" s="31"/>
      <c r="B52" s="51" t="s">
        <v>35</v>
      </c>
      <c r="C52" s="37">
        <f>C50+C49+C45+C42+C40+C34</f>
        <v>244755</v>
      </c>
      <c r="D52" s="37">
        <f>D50+D49+D45+D42+D40+D34</f>
        <v>71582.15</v>
      </c>
      <c r="E52" s="42">
        <f t="shared" si="0"/>
        <v>29.246450532164815</v>
      </c>
      <c r="F52" s="19"/>
      <c r="G52" s="6"/>
    </row>
    <row r="53" spans="1:7" ht="13.5" customHeight="1">
      <c r="A53" s="30" t="s">
        <v>12</v>
      </c>
      <c r="B53" s="26" t="s">
        <v>36</v>
      </c>
      <c r="C53" s="37">
        <f>C54+C55+C56+C57</f>
        <v>1167875</v>
      </c>
      <c r="D53" s="37">
        <f>D54+D55+D56+D57</f>
        <v>248239.27</v>
      </c>
      <c r="E53" s="42">
        <f t="shared" si="0"/>
        <v>21.255636947447286</v>
      </c>
      <c r="F53" s="19"/>
      <c r="G53" s="35"/>
    </row>
    <row r="54" spans="1:7" ht="25.5" customHeight="1">
      <c r="A54" s="31" t="s">
        <v>37</v>
      </c>
      <c r="B54" s="62" t="s">
        <v>75</v>
      </c>
      <c r="C54" s="38">
        <v>930</v>
      </c>
      <c r="D54" s="63">
        <v>264.12</v>
      </c>
      <c r="E54" s="42">
        <f t="shared" si="0"/>
        <v>28.400000000000002</v>
      </c>
      <c r="F54" s="19"/>
      <c r="G54" s="7"/>
    </row>
    <row r="55" spans="1:7" ht="27" customHeight="1">
      <c r="A55" s="32" t="s">
        <v>53</v>
      </c>
      <c r="B55" s="62" t="s">
        <v>93</v>
      </c>
      <c r="C55" s="38">
        <v>140049</v>
      </c>
      <c r="D55" s="63">
        <v>0</v>
      </c>
      <c r="E55" s="42">
        <f t="shared" si="0"/>
        <v>0</v>
      </c>
      <c r="F55" s="19"/>
      <c r="G55" s="7"/>
    </row>
    <row r="56" spans="1:6" ht="26.25" customHeight="1">
      <c r="A56" s="32" t="s">
        <v>16</v>
      </c>
      <c r="B56" s="62" t="s">
        <v>43</v>
      </c>
      <c r="C56" s="38">
        <v>1026896</v>
      </c>
      <c r="D56" s="63">
        <v>252584.31</v>
      </c>
      <c r="E56" s="42">
        <f t="shared" si="0"/>
        <v>24.596873490596906</v>
      </c>
      <c r="F56" s="19"/>
    </row>
    <row r="57" spans="1:7" ht="14.25" customHeight="1" thickBot="1">
      <c r="A57" s="54" t="s">
        <v>60</v>
      </c>
      <c r="B57" s="62" t="s">
        <v>61</v>
      </c>
      <c r="C57" s="52">
        <v>0</v>
      </c>
      <c r="D57" s="64">
        <v>-4609.16</v>
      </c>
      <c r="E57" s="43">
        <v>0</v>
      </c>
      <c r="F57" s="19"/>
      <c r="G57" s="7"/>
    </row>
    <row r="58" spans="1:7" ht="14.25" customHeight="1" thickBot="1">
      <c r="A58" s="55" t="s">
        <v>38</v>
      </c>
      <c r="B58" s="56" t="s">
        <v>39</v>
      </c>
      <c r="C58" s="57">
        <f>C16+C53</f>
        <v>2780895</v>
      </c>
      <c r="D58" s="57">
        <f>D16+D53</f>
        <v>602673.7100000001</v>
      </c>
      <c r="E58" s="58">
        <f t="shared" si="0"/>
        <v>21.671933316432302</v>
      </c>
      <c r="F58" s="19"/>
      <c r="G58" s="6"/>
    </row>
    <row r="59" spans="1:6" ht="12.75">
      <c r="A59" s="20"/>
      <c r="B59" s="21"/>
      <c r="C59" s="21"/>
      <c r="D59" s="21"/>
      <c r="E59" s="21"/>
      <c r="F59" s="10"/>
    </row>
    <row r="60" ht="12.75">
      <c r="F60" s="10"/>
    </row>
    <row r="61" ht="12.75">
      <c r="A61" s="13"/>
    </row>
    <row r="62" ht="12.75">
      <c r="B62" s="13" t="s">
        <v>13</v>
      </c>
    </row>
  </sheetData>
  <sheetProtection/>
  <mergeCells count="6">
    <mergeCell ref="C1:E1"/>
    <mergeCell ref="A9:E9"/>
    <mergeCell ref="C2:E2"/>
    <mergeCell ref="C3:E3"/>
    <mergeCell ref="C4:E4"/>
    <mergeCell ref="C5:E5"/>
  </mergeCells>
  <printOptions horizontalCentered="1"/>
  <pageMargins left="0.3937007874015748" right="0.3937007874015748" top="0.3937007874015748" bottom="0.3937007874015748" header="0" footer="0.3937007874015748"/>
  <pageSetup fitToHeight="0" horizontalDpi="600" verticalDpi="600" orientation="portrait" paperSize="9" scale="9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2013-04-11T11:06:52Z</cp:lastPrinted>
  <dcterms:created xsi:type="dcterms:W3CDTF">2000-03-06T12:32:30Z</dcterms:created>
  <dcterms:modified xsi:type="dcterms:W3CDTF">2013-05-29T08:54:40Z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