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2013год'!$A$1:$G$434</definedName>
  </definedNames>
  <calcPr fullCalcOnLoad="1"/>
</workbook>
</file>

<file path=xl/sharedStrings.xml><?xml version="1.0" encoding="utf-8"?>
<sst xmlns="http://schemas.openxmlformats.org/spreadsheetml/2006/main" count="826" uniqueCount="350">
  <si>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</si>
  <si>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</si>
  <si>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</si>
  <si>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</si>
  <si>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</si>
  <si>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</si>
  <si>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</si>
  <si>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</si>
  <si>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</si>
  <si>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</si>
  <si>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</si>
  <si>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</si>
  <si>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</si>
  <si>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</si>
  <si>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</si>
  <si>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</si>
  <si>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</si>
  <si>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</si>
  <si>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</si>
  <si>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</si>
  <si>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</si>
  <si>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</si>
  <si>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</si>
  <si>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</si>
  <si>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</si>
  <si>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</si>
  <si>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</si>
  <si>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</si>
  <si>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</si>
  <si>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</si>
  <si>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</si>
  <si>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</si>
  <si>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</si>
  <si>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</si>
  <si>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</si>
  <si>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</si>
  <si>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</si>
  <si>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</si>
  <si>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</si>
  <si>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</si>
  <si>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</si>
  <si>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</si>
  <si>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</si>
  <si>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</si>
  <si>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</si>
  <si>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</si>
  <si>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</si>
  <si>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</si>
  <si>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</si>
  <si>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</si>
  <si>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</si>
  <si>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</si>
  <si>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</si>
  <si>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</si>
  <si>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</si>
  <si>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</si>
  <si>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</si>
  <si>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</si>
  <si>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</si>
  <si>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</si>
  <si>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</si>
  <si>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</si>
  <si>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</si>
  <si>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</si>
  <si>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</si>
  <si>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</si>
  <si>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</si>
  <si>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</si>
  <si>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</si>
  <si>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</si>
  <si>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</si>
  <si>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</si>
  <si>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</si>
  <si>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</si>
  <si>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</si>
  <si>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</si>
  <si>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</si>
  <si>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</si>
  <si>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</si>
  <si>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</si>
  <si>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</si>
  <si>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4220000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</si>
  <si>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</si>
  <si>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</si>
  <si>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</si>
  <si>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</si>
  <si>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</si>
  <si>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</si>
  <si>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</si>
  <si>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</si>
  <si>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</si>
  <si>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</si>
  <si>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</si>
  <si>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</si>
  <si>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</si>
  <si>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</si>
  <si>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</si>
  <si>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</si>
  <si>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</si>
  <si>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</si>
  <si>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</si>
  <si>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</si>
  <si>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</si>
  <si>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</si>
  <si>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</si>
  <si>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</si>
  <si>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</si>
  <si>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</si>
  <si>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</si>
  <si>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</si>
  <si>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</si>
  <si>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</si>
  <si>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</si>
  <si>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</si>
  <si>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</si>
  <si>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</si>
  <si>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</si>
  <si>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</si>
  <si>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</si>
  <si>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</si>
  <si>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</si>
  <si>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</si>
  <si>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</si>
  <si>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</si>
  <si>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</si>
  <si>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</si>
  <si>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</si>
  <si>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</si>
  <si>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</si>
  <si>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</si>
  <si>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</si>
  <si>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</si>
  <si>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</si>
  <si>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</si>
  <si>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</si>
  <si>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</si>
  <si>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</si>
  <si>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</si>
  <si>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</si>
  <si>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</si>
  <si>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</si>
  <si>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</si>
  <si>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</si>
  <si>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</si>
  <si>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</si>
  <si>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</si>
  <si>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</si>
  <si>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</si>
  <si>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</si>
  <si>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</si>
  <si>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</si>
  <si>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</si>
  <si>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</si>
  <si>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</si>
  <si>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</si>
  <si>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</si>
  <si>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</si>
  <si>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</si>
  <si>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</si>
  <si>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</si>
  <si>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</si>
  <si>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</si>
  <si>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</si>
  <si>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</si>
  <si>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</si>
  <si>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</si>
  <si>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</si>
  <si>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</si>
  <si>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</si>
  <si>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</si>
  <si>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</si>
  <si>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</si>
  <si>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</si>
  <si>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</si>
  <si>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</si>
  <si>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</si>
  <si>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</si>
  <si>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</si>
  <si>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</si>
  <si>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</si>
  <si>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</si>
  <si>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</si>
  <si>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</si>
  <si>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</si>
  <si>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</si>
  <si>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</si>
  <si>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</si>
  <si>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</si>
  <si>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</si>
  <si>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</si>
  <si>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</si>
  <si>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</si>
  <si>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</si>
  <si>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</si>
  <si>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</si>
  <si>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</si>
  <si>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</si>
  <si>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</si>
  <si>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</si>
  <si>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</si>
  <si>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</si>
  <si>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</si>
  <si>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</si>
  <si>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</si>
  <si>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</si>
  <si>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</si>
  <si>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</si>
  <si>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</si>
  <si>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</si>
  <si>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</si>
  <si>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Пособия и компенсации по публичным нормативным обязательствам&lt;*&gt;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</si>
  <si>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</si>
  <si>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</si>
  <si>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</si>
  <si>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</si>
  <si>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</si>
  <si>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</si>
  <si>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</si>
  <si>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</si>
  <si>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</si>
  <si>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</si>
  <si>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</si>
  <si>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</si>
  <si>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</si>
  <si>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</si>
  <si>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</si>
  <si>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</si>
  <si>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</si>
  <si>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</si>
  <si>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</si>
  <si>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</si>
  <si>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</si>
  <si>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</si>
  <si>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</si>
  <si>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</si>
  <si>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</si>
  <si>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</si>
  <si>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</si>
  <si>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</si>
  <si>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</si>
  <si>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</si>
  <si>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</si>
  <si>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Мероприятия в сфере культуры и кинематографии</t>
  </si>
  <si>
    <t>4400100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</si>
  <si>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</si>
  <si>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</si>
  <si>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</si>
  <si>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</si>
  <si>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</si>
  <si>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</si>
  <si>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</si>
  <si>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</si>
  <si>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</si>
  <si>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</si>
  <si>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</si>
  <si>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</si>
  <si>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</si>
  <si>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</si>
  <si>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</si>
  <si>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</si>
  <si>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</si>
  <si>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</si>
  <si>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Меры социальной поддержки населения по публичным нормативным обязательствам &lt;*&gt;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</si>
  <si>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</si>
  <si>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</si>
  <si>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</si>
  <si>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</si>
  <si>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</si>
  <si>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</si>
  <si>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</si>
  <si>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</si>
  <si>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</si>
  <si>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</si>
  <si>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</si>
  <si>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</si>
  <si>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</si>
  <si>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</si>
  <si>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</si>
  <si>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</si>
  <si>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</si>
  <si>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</si>
  <si>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</si>
  <si>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</si>
  <si>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</si>
  <si>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</si>
  <si>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</si>
  <si>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</si>
  <si>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</si>
  <si>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</si>
  <si>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</si>
  <si>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</si>
  <si>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</si>
  <si>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</si>
  <si>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</si>
  <si>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</si>
  <si>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</si>
  <si>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</si>
  <si>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</si>
  <si>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</si>
  <si>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</si>
  <si>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</si>
  <si>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</si>
  <si>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5220406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</si>
  <si>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</si>
  <si>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</si>
  <si>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</si>
  <si>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</si>
  <si>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</si>
  <si>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</si>
  <si>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</si>
  <si>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</si>
  <si>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</si>
  <si>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</si>
  <si>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</si>
  <si>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</si>
  <si>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</si>
  <si>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</si>
  <si>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</si>
  <si>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</si>
  <si>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</si>
  <si>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</si>
  <si>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</si>
  <si>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</si>
  <si>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</si>
  <si>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Мероприятия по проведению капитального 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</si>
  <si>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</si>
  <si>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</si>
  <si>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</si>
  <si>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</si>
  <si>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</si>
  <si>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</si>
  <si>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</si>
  <si>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</si>
  <si>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</si>
  <si>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</si>
  <si>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</si>
  <si>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</si>
  <si>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</si>
  <si>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Приложение № 2</t>
  </si>
  <si>
    <t>"Комплексная программа профилактики преступлений и правонарушений в г.о. Электросталь Московской области на 2013-2015 годы"</t>
  </si>
  <si>
    <t>к постановлению Администрации городского округа Электросталь Московской области</t>
  </si>
  <si>
    <t>Утверждено на 2013 год</t>
  </si>
  <si>
    <t>Исполнено за 1 квартал 2013года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</si>
  <si>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</si>
  <si>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</si>
  <si>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</si>
  <si>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Закупка товаров, работ,услуг в целях капитального ремонта 
государственного имущества</t>
  </si>
  <si>
    <t xml:space="preserve">Увеличение задолженности по внутреннему государственному  (муниципальному) долгу </t>
  </si>
  <si>
    <t xml:space="preserve">от 17.05.2013 № 331/6  </t>
  </si>
  <si>
    <t xml:space="preserve">&lt;*&gt;  Публичные нормативные обязательства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</si>
</sst>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169" fontId="0" fillId="0" borderId="0" xfId="0" applyNumberFormat="1" applyFill="1" applyAlignment="1">
      <alignment wrapText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34" borderId="0" xfId="0" applyFill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4"/>
  <sheetViews>
    <sheetView tabSelected="1" zoomScalePageLayoutView="0" workbookViewId="0" topLeftCell="A1">
      <selection activeCell="A439" sqref="A439"/>
    </sheetView>
  </sheetViews>
  <sheetFormatPr defaultColWidth="9.140625" defaultRowHeight="15"/>
  <cols>
    <col min="1" max="1" width="54.140625" style="5" customWidth="1"/>
    <col min="2" max="2" width="10.28125" style="11" customWidth="1"/>
    <col min="3" max="3" width="12.8515625" style="0" customWidth="1"/>
    <col min="4" max="4" width="11.28125" style="0" customWidth="1"/>
    <col min="5" max="6" width="12.7109375" style="0" customWidth="1"/>
    <col min="7" max="7" width="15.421875" style="0" customWidth="1"/>
    <col min="8" max="8" width="11.421875" style="0" customWidth="1"/>
    <col min="9" max="9" width="11.00390625" style="0" customWidth="1"/>
    <col min="10" max="10" width="10.00390625" style="0" customWidth="1"/>
    <col min="11" max="11" width="11.140625" style="0" customWidth="1"/>
    <col min="12" max="12" width="12.00390625" style="0" customWidth="1"/>
  </cols>
  <sheetData>
    <row r="1" spans="1:7" ht="13.5" customHeight="1">
      <c r="A1" s="13"/>
      <c r="C1" s="11"/>
      <c r="D1" s="11"/>
      <c r="E1" s="114" t="s">
        <v>338</v>
      </c>
      <c r="F1" s="114"/>
      <c r="G1" s="114"/>
    </row>
    <row r="2" spans="1:7" ht="27" customHeight="1">
      <c r="A2" s="13"/>
      <c r="B2" s="13"/>
      <c r="C2" s="13"/>
      <c r="D2" s="13"/>
      <c r="E2" s="114" t="s">
        <v>340</v>
      </c>
      <c r="F2" s="114"/>
      <c r="G2" s="114"/>
    </row>
    <row r="3" spans="1:7" ht="13.5" customHeight="1">
      <c r="A3" s="1"/>
      <c r="B3" s="9"/>
      <c r="C3" s="1"/>
      <c r="D3" s="1"/>
      <c r="E3" s="115" t="s">
        <v>348</v>
      </c>
      <c r="F3" s="115"/>
      <c r="G3" s="115"/>
    </row>
    <row r="4" spans="1:7" ht="12.75" customHeight="1">
      <c r="A4" s="1"/>
      <c r="B4" s="9"/>
      <c r="C4" s="1"/>
      <c r="D4" s="1"/>
      <c r="E4" s="1"/>
      <c r="F4" s="1"/>
      <c r="G4" s="4"/>
    </row>
    <row r="5" spans="1:7" ht="48" customHeight="1">
      <c r="A5" s="112" t="s">
        <v>254</v>
      </c>
      <c r="B5" s="113"/>
      <c r="C5" s="113"/>
      <c r="D5" s="113"/>
      <c r="E5" s="113"/>
      <c r="F5" s="113"/>
      <c r="G5" s="113"/>
    </row>
    <row r="6" spans="1:7" ht="12" customHeight="1">
      <c r="A6" s="2"/>
      <c r="B6" s="10"/>
      <c r="C6" s="2"/>
      <c r="D6" s="2"/>
      <c r="E6" s="2"/>
      <c r="F6" s="2"/>
      <c r="G6" s="12" t="s">
        <v>145</v>
      </c>
    </row>
    <row r="7" spans="1:7" ht="39" customHeight="1">
      <c r="A7" s="6" t="s">
        <v>126</v>
      </c>
      <c r="B7" s="82" t="s">
        <v>122</v>
      </c>
      <c r="C7" s="82" t="s">
        <v>123</v>
      </c>
      <c r="D7" s="82" t="s">
        <v>124</v>
      </c>
      <c r="E7" s="82" t="s">
        <v>125</v>
      </c>
      <c r="F7" s="14" t="s">
        <v>341</v>
      </c>
      <c r="G7" s="14" t="s">
        <v>342</v>
      </c>
    </row>
    <row r="8" spans="1:7" ht="12.75" customHeight="1">
      <c r="A8" s="83" t="s">
        <v>0</v>
      </c>
      <c r="B8" s="84" t="s">
        <v>127</v>
      </c>
      <c r="C8" s="85"/>
      <c r="D8" s="86"/>
      <c r="E8" s="86"/>
      <c r="F8" s="87">
        <f>F9+F13+F22+F47+F55+F59</f>
        <v>227492.90000000002</v>
      </c>
      <c r="G8" s="87">
        <f>G9+G13+G22+G47+G55+G59</f>
        <v>45191.200000000004</v>
      </c>
    </row>
    <row r="9" spans="1:7" ht="21.75" customHeight="1">
      <c r="A9" s="60" t="s">
        <v>66</v>
      </c>
      <c r="B9" s="88" t="s">
        <v>127</v>
      </c>
      <c r="C9" s="88" t="s">
        <v>128</v>
      </c>
      <c r="D9" s="40"/>
      <c r="E9" s="40"/>
      <c r="F9" s="71">
        <f aca="true" t="shared" si="0" ref="F9:G11">F10</f>
        <v>2112</v>
      </c>
      <c r="G9" s="71">
        <f t="shared" si="0"/>
        <v>724.2</v>
      </c>
    </row>
    <row r="10" spans="1:7" ht="32.25" customHeight="1">
      <c r="A10" s="23" t="s">
        <v>90</v>
      </c>
      <c r="B10" s="89"/>
      <c r="C10" s="33"/>
      <c r="D10" s="40" t="s">
        <v>91</v>
      </c>
      <c r="E10" s="40"/>
      <c r="F10" s="71">
        <f t="shared" si="0"/>
        <v>2112</v>
      </c>
      <c r="G10" s="71">
        <f t="shared" si="0"/>
        <v>724.2</v>
      </c>
    </row>
    <row r="11" spans="1:7" ht="12" customHeight="1">
      <c r="A11" s="23" t="s">
        <v>3</v>
      </c>
      <c r="B11" s="8"/>
      <c r="C11" s="8"/>
      <c r="D11" s="3" t="s">
        <v>92</v>
      </c>
      <c r="E11" s="3"/>
      <c r="F11" s="71">
        <f t="shared" si="0"/>
        <v>2112</v>
      </c>
      <c r="G11" s="71">
        <f t="shared" si="0"/>
        <v>724.2</v>
      </c>
    </row>
    <row r="12" spans="1:7" ht="12" customHeight="1">
      <c r="A12" s="32" t="s">
        <v>216</v>
      </c>
      <c r="B12" s="8"/>
      <c r="C12" s="8"/>
      <c r="D12" s="3"/>
      <c r="E12" s="3" t="s">
        <v>217</v>
      </c>
      <c r="F12" s="74">
        <v>2112</v>
      </c>
      <c r="G12" s="74">
        <v>724.2</v>
      </c>
    </row>
    <row r="13" spans="1:7" ht="33.75" customHeight="1">
      <c r="A13" s="62" t="s">
        <v>73</v>
      </c>
      <c r="B13" s="8" t="s">
        <v>127</v>
      </c>
      <c r="C13" s="8" t="s">
        <v>129</v>
      </c>
      <c r="D13" s="3"/>
      <c r="E13" s="3"/>
      <c r="F13" s="71">
        <f>F14</f>
        <v>5400</v>
      </c>
      <c r="G13" s="71">
        <f>G14</f>
        <v>1020.0999999999999</v>
      </c>
    </row>
    <row r="14" spans="1:7" ht="33" customHeight="1">
      <c r="A14" s="23" t="s">
        <v>90</v>
      </c>
      <c r="B14" s="8"/>
      <c r="C14" s="8"/>
      <c r="D14" s="3" t="s">
        <v>91</v>
      </c>
      <c r="E14" s="3"/>
      <c r="F14" s="71">
        <f>F15</f>
        <v>5400</v>
      </c>
      <c r="G14" s="71">
        <f>G15</f>
        <v>1020.0999999999999</v>
      </c>
    </row>
    <row r="15" spans="1:7" ht="11.25" customHeight="1">
      <c r="A15" s="30" t="s">
        <v>4</v>
      </c>
      <c r="B15" s="8"/>
      <c r="C15" s="8"/>
      <c r="D15" s="3" t="s">
        <v>93</v>
      </c>
      <c r="E15" s="3"/>
      <c r="F15" s="68">
        <f>SUM(F16:F21)</f>
        <v>5400</v>
      </c>
      <c r="G15" s="68">
        <f>SUM(G16:G21)</f>
        <v>1020.0999999999999</v>
      </c>
    </row>
    <row r="16" spans="1:7" ht="13.5" customHeight="1">
      <c r="A16" s="30" t="s">
        <v>216</v>
      </c>
      <c r="B16" s="21"/>
      <c r="C16" s="8"/>
      <c r="D16" s="3"/>
      <c r="E16" s="3" t="s">
        <v>217</v>
      </c>
      <c r="F16" s="69">
        <v>3033</v>
      </c>
      <c r="G16" s="69">
        <v>600.5</v>
      </c>
    </row>
    <row r="17" spans="1:7" ht="15" customHeight="1">
      <c r="A17" s="30" t="s">
        <v>218</v>
      </c>
      <c r="B17" s="21"/>
      <c r="C17" s="8"/>
      <c r="D17" s="3"/>
      <c r="E17" s="3" t="s">
        <v>219</v>
      </c>
      <c r="F17" s="69">
        <v>305</v>
      </c>
      <c r="G17" s="69">
        <v>130.2</v>
      </c>
    </row>
    <row r="18" spans="1:7" ht="22.5" customHeight="1">
      <c r="A18" s="23" t="s">
        <v>226</v>
      </c>
      <c r="B18" s="21"/>
      <c r="C18" s="8"/>
      <c r="D18" s="3"/>
      <c r="E18" s="3" t="s">
        <v>221</v>
      </c>
      <c r="F18" s="70">
        <v>656.5</v>
      </c>
      <c r="G18" s="70">
        <v>87.4</v>
      </c>
    </row>
    <row r="19" spans="1:7" ht="13.5" customHeight="1">
      <c r="A19" s="30" t="s">
        <v>200</v>
      </c>
      <c r="B19" s="21"/>
      <c r="C19" s="8"/>
      <c r="D19" s="3"/>
      <c r="E19" s="3" t="s">
        <v>205</v>
      </c>
      <c r="F19" s="69">
        <v>1374</v>
      </c>
      <c r="G19" s="69">
        <v>190.7</v>
      </c>
    </row>
    <row r="20" spans="1:7" ht="14.25" customHeight="1">
      <c r="A20" s="23" t="s">
        <v>223</v>
      </c>
      <c r="B20" s="21"/>
      <c r="C20" s="8"/>
      <c r="D20" s="3"/>
      <c r="E20" s="3" t="s">
        <v>224</v>
      </c>
      <c r="F20" s="69">
        <v>26.5</v>
      </c>
      <c r="G20" s="69">
        <v>11.3</v>
      </c>
    </row>
    <row r="21" spans="1:7" ht="14.25" customHeight="1">
      <c r="A21" s="23" t="s">
        <v>235</v>
      </c>
      <c r="B21" s="21"/>
      <c r="C21" s="8"/>
      <c r="D21" s="3"/>
      <c r="E21" s="3" t="s">
        <v>236</v>
      </c>
      <c r="F21" s="69">
        <v>5</v>
      </c>
      <c r="G21" s="69">
        <v>0</v>
      </c>
    </row>
    <row r="22" spans="1:7" ht="34.5" customHeight="1">
      <c r="A22" s="62" t="s">
        <v>99</v>
      </c>
      <c r="B22" s="35" t="s">
        <v>127</v>
      </c>
      <c r="C22" s="35" t="s">
        <v>130</v>
      </c>
      <c r="D22" s="3"/>
      <c r="E22" s="3"/>
      <c r="F22" s="79">
        <f>F23+F32+F40</f>
        <v>122750</v>
      </c>
      <c r="G22" s="79">
        <f>G23+G32+G40</f>
        <v>32161.100000000002</v>
      </c>
    </row>
    <row r="23" spans="1:7" ht="33.75" customHeight="1">
      <c r="A23" s="23" t="s">
        <v>90</v>
      </c>
      <c r="B23" s="35"/>
      <c r="C23" s="33"/>
      <c r="D23" s="3" t="s">
        <v>91</v>
      </c>
      <c r="E23" s="3"/>
      <c r="F23" s="79">
        <f>F24</f>
        <v>117001</v>
      </c>
      <c r="G23" s="79">
        <f>G24</f>
        <v>31006.800000000003</v>
      </c>
    </row>
    <row r="24" spans="1:7" ht="14.25" customHeight="1">
      <c r="A24" s="22" t="s">
        <v>4</v>
      </c>
      <c r="B24" s="8"/>
      <c r="C24" s="8"/>
      <c r="D24" s="3" t="s">
        <v>93</v>
      </c>
      <c r="E24" s="3"/>
      <c r="F24" s="79">
        <f>SUM(F25:F31)</f>
        <v>117001</v>
      </c>
      <c r="G24" s="79">
        <f>SUM(G25:G31)</f>
        <v>31006.800000000003</v>
      </c>
    </row>
    <row r="25" spans="1:7" ht="12.75" customHeight="1">
      <c r="A25" s="32" t="s">
        <v>216</v>
      </c>
      <c r="B25" s="21"/>
      <c r="C25" s="36"/>
      <c r="D25" s="37"/>
      <c r="E25" s="38" t="s">
        <v>217</v>
      </c>
      <c r="F25" s="68">
        <v>81032</v>
      </c>
      <c r="G25" s="68">
        <v>20763</v>
      </c>
    </row>
    <row r="26" spans="1:7" ht="15" customHeight="1">
      <c r="A26" s="32" t="s">
        <v>218</v>
      </c>
      <c r="B26" s="21"/>
      <c r="C26" s="36"/>
      <c r="D26" s="37"/>
      <c r="E26" s="38" t="s">
        <v>219</v>
      </c>
      <c r="F26" s="68">
        <v>14403</v>
      </c>
      <c r="G26" s="68">
        <v>5773.1</v>
      </c>
    </row>
    <row r="27" spans="1:7" ht="24" customHeight="1">
      <c r="A27" s="32" t="s">
        <v>226</v>
      </c>
      <c r="B27" s="21"/>
      <c r="C27" s="36"/>
      <c r="D27" s="37"/>
      <c r="E27" s="38" t="s">
        <v>221</v>
      </c>
      <c r="F27" s="68">
        <v>4144.3</v>
      </c>
      <c r="G27" s="68">
        <v>501.9</v>
      </c>
    </row>
    <row r="28" spans="1:7" ht="12" customHeight="1">
      <c r="A28" s="32" t="s">
        <v>200</v>
      </c>
      <c r="B28" s="21"/>
      <c r="C28" s="36"/>
      <c r="D28" s="37"/>
      <c r="E28" s="38" t="s">
        <v>205</v>
      </c>
      <c r="F28" s="68">
        <v>16821.7</v>
      </c>
      <c r="G28" s="68">
        <v>3965.4</v>
      </c>
    </row>
    <row r="29" spans="1:8" ht="27.75" customHeight="1">
      <c r="A29" s="32" t="s">
        <v>201</v>
      </c>
      <c r="B29" s="21"/>
      <c r="C29" s="36"/>
      <c r="D29" s="37"/>
      <c r="E29" s="38" t="s">
        <v>206</v>
      </c>
      <c r="F29" s="68">
        <v>500</v>
      </c>
      <c r="G29" s="68">
        <v>0</v>
      </c>
      <c r="H29" s="51"/>
    </row>
    <row r="30" spans="1:8" ht="47.25" customHeight="1">
      <c r="A30" s="23" t="s">
        <v>268</v>
      </c>
      <c r="B30" s="21"/>
      <c r="C30" s="36"/>
      <c r="D30" s="37"/>
      <c r="E30" s="38" t="s">
        <v>267</v>
      </c>
      <c r="F30" s="68">
        <v>0.2</v>
      </c>
      <c r="G30" s="68">
        <v>0</v>
      </c>
      <c r="H30" s="51"/>
    </row>
    <row r="31" spans="1:7" ht="14.25" customHeight="1">
      <c r="A31" s="32" t="s">
        <v>223</v>
      </c>
      <c r="B31" s="21"/>
      <c r="C31" s="36"/>
      <c r="D31" s="37"/>
      <c r="E31" s="38" t="s">
        <v>224</v>
      </c>
      <c r="F31" s="68">
        <v>99.8</v>
      </c>
      <c r="G31" s="68">
        <v>3.4</v>
      </c>
    </row>
    <row r="32" spans="1:7" ht="19.5" customHeight="1">
      <c r="A32" s="23" t="s">
        <v>287</v>
      </c>
      <c r="B32" s="80"/>
      <c r="C32" s="36"/>
      <c r="D32" s="37">
        <v>5240000</v>
      </c>
      <c r="E32" s="38"/>
      <c r="F32" s="81">
        <f>F33</f>
        <v>4791</v>
      </c>
      <c r="G32" s="81">
        <f>G33</f>
        <v>1021.0999999999999</v>
      </c>
    </row>
    <row r="33" spans="1:7" ht="33.75" customHeight="1">
      <c r="A33" s="23" t="s">
        <v>285</v>
      </c>
      <c r="B33" s="80"/>
      <c r="C33" s="36"/>
      <c r="D33" s="38" t="s">
        <v>286</v>
      </c>
      <c r="E33" s="37"/>
      <c r="F33" s="81">
        <f>SUM(F34:F39)</f>
        <v>4791</v>
      </c>
      <c r="G33" s="81">
        <f>SUM(G34:G39)</f>
        <v>1021.0999999999999</v>
      </c>
    </row>
    <row r="34" spans="1:7" ht="12" customHeight="1">
      <c r="A34" s="32" t="s">
        <v>216</v>
      </c>
      <c r="B34" s="80"/>
      <c r="C34" s="36"/>
      <c r="D34" s="38"/>
      <c r="E34" s="37">
        <v>121</v>
      </c>
      <c r="F34" s="81">
        <v>3698.2</v>
      </c>
      <c r="G34" s="81">
        <v>820.4</v>
      </c>
    </row>
    <row r="35" spans="1:7" ht="12.75" customHeight="1">
      <c r="A35" s="32" t="s">
        <v>218</v>
      </c>
      <c r="B35" s="80"/>
      <c r="C35" s="36"/>
      <c r="D35" s="38"/>
      <c r="E35" s="37">
        <v>122</v>
      </c>
      <c r="F35" s="81">
        <v>673.8</v>
      </c>
      <c r="G35" s="81">
        <v>130.2</v>
      </c>
    </row>
    <row r="36" spans="1:7" ht="21" customHeight="1">
      <c r="A36" s="32" t="s">
        <v>226</v>
      </c>
      <c r="B36" s="80"/>
      <c r="C36" s="36"/>
      <c r="D36" s="38"/>
      <c r="E36" s="37">
        <v>242</v>
      </c>
      <c r="F36" s="81">
        <v>128</v>
      </c>
      <c r="G36" s="81">
        <v>26.6</v>
      </c>
    </row>
    <row r="37" spans="1:7" ht="13.5" customHeight="1">
      <c r="A37" s="32" t="s">
        <v>200</v>
      </c>
      <c r="B37" s="80"/>
      <c r="C37" s="36"/>
      <c r="D37" s="38"/>
      <c r="E37" s="37">
        <v>244</v>
      </c>
      <c r="F37" s="81">
        <v>286</v>
      </c>
      <c r="G37" s="81">
        <v>43.5</v>
      </c>
    </row>
    <row r="38" spans="1:7" ht="44.25" customHeight="1">
      <c r="A38" s="23" t="s">
        <v>268</v>
      </c>
      <c r="B38" s="80"/>
      <c r="C38" s="36"/>
      <c r="D38" s="38"/>
      <c r="E38" s="37">
        <v>831</v>
      </c>
      <c r="F38" s="81">
        <v>0.1</v>
      </c>
      <c r="G38" s="81">
        <v>0</v>
      </c>
    </row>
    <row r="39" spans="1:7" ht="15" customHeight="1">
      <c r="A39" s="32" t="s">
        <v>223</v>
      </c>
      <c r="B39" s="80"/>
      <c r="C39" s="36"/>
      <c r="D39" s="38"/>
      <c r="E39" s="37">
        <v>851</v>
      </c>
      <c r="F39" s="81">
        <v>4.9</v>
      </c>
      <c r="G39" s="81">
        <v>0.4</v>
      </c>
    </row>
    <row r="40" spans="1:7" ht="15.75" customHeight="1">
      <c r="A40" s="32" t="s">
        <v>288</v>
      </c>
      <c r="B40" s="61"/>
      <c r="C40" s="36"/>
      <c r="D40" s="38" t="s">
        <v>289</v>
      </c>
      <c r="E40" s="37"/>
      <c r="F40" s="69">
        <f>F41</f>
        <v>958</v>
      </c>
      <c r="G40" s="69">
        <f>G41</f>
        <v>133.2</v>
      </c>
    </row>
    <row r="41" spans="1:7" ht="21" customHeight="1">
      <c r="A41" s="23" t="s">
        <v>290</v>
      </c>
      <c r="B41" s="80"/>
      <c r="C41" s="36"/>
      <c r="D41" s="37">
        <v>5220600</v>
      </c>
      <c r="E41" s="38"/>
      <c r="F41" s="68">
        <f>F42</f>
        <v>958</v>
      </c>
      <c r="G41" s="68">
        <f>G42</f>
        <v>133.2</v>
      </c>
    </row>
    <row r="42" spans="1:7" ht="45.75" customHeight="1">
      <c r="A42" s="23" t="s">
        <v>291</v>
      </c>
      <c r="B42" s="80"/>
      <c r="C42" s="36"/>
      <c r="D42" s="38" t="s">
        <v>292</v>
      </c>
      <c r="E42" s="37"/>
      <c r="F42" s="68">
        <f>F43+F44+F45+F46</f>
        <v>958</v>
      </c>
      <c r="G42" s="68">
        <f>G43+G44+G45+G46</f>
        <v>133.2</v>
      </c>
    </row>
    <row r="43" spans="1:7" ht="15.75" customHeight="1">
      <c r="A43" s="32" t="s">
        <v>216</v>
      </c>
      <c r="B43" s="80"/>
      <c r="C43" s="36"/>
      <c r="D43" s="38"/>
      <c r="E43" s="37">
        <v>121</v>
      </c>
      <c r="F43" s="68">
        <v>468.8</v>
      </c>
      <c r="G43" s="68">
        <v>132.4</v>
      </c>
    </row>
    <row r="44" spans="1:7" ht="15" customHeight="1">
      <c r="A44" s="32" t="s">
        <v>218</v>
      </c>
      <c r="B44" s="80"/>
      <c r="C44" s="36"/>
      <c r="D44" s="38"/>
      <c r="E44" s="37">
        <v>122</v>
      </c>
      <c r="F44" s="68">
        <v>75.6</v>
      </c>
      <c r="G44" s="68">
        <v>0</v>
      </c>
    </row>
    <row r="45" spans="1:7" ht="16.5" customHeight="1">
      <c r="A45" s="32" t="s">
        <v>200</v>
      </c>
      <c r="B45" s="80"/>
      <c r="C45" s="36"/>
      <c r="D45" s="38"/>
      <c r="E45" s="37">
        <v>244</v>
      </c>
      <c r="F45" s="68">
        <v>411.9</v>
      </c>
      <c r="G45" s="68">
        <v>0.6</v>
      </c>
    </row>
    <row r="46" spans="1:7" ht="14.25" customHeight="1">
      <c r="A46" s="32" t="s">
        <v>223</v>
      </c>
      <c r="B46" s="80"/>
      <c r="C46" s="36"/>
      <c r="D46" s="37"/>
      <c r="E46" s="38" t="s">
        <v>224</v>
      </c>
      <c r="F46" s="68">
        <v>1.7</v>
      </c>
      <c r="G46" s="68">
        <v>0.2</v>
      </c>
    </row>
    <row r="47" spans="1:7" ht="36" customHeight="1">
      <c r="A47" s="62" t="s">
        <v>150</v>
      </c>
      <c r="B47" s="21" t="s">
        <v>127</v>
      </c>
      <c r="C47" s="8" t="s">
        <v>137</v>
      </c>
      <c r="D47" s="3"/>
      <c r="E47" s="3"/>
      <c r="F47" s="74">
        <f>F48</f>
        <v>18654.600000000002</v>
      </c>
      <c r="G47" s="74">
        <f>G48</f>
        <v>4224.4</v>
      </c>
    </row>
    <row r="48" spans="1:7" ht="32.25" customHeight="1">
      <c r="A48" s="23" t="s">
        <v>90</v>
      </c>
      <c r="B48" s="21"/>
      <c r="C48" s="8"/>
      <c r="D48" s="3" t="s">
        <v>91</v>
      </c>
      <c r="E48" s="3"/>
      <c r="F48" s="74">
        <f>F49</f>
        <v>18654.600000000002</v>
      </c>
      <c r="G48" s="74">
        <f>G49</f>
        <v>4224.4</v>
      </c>
    </row>
    <row r="49" spans="1:7" ht="13.5" customHeight="1">
      <c r="A49" s="30" t="s">
        <v>4</v>
      </c>
      <c r="B49" s="21"/>
      <c r="C49" s="8"/>
      <c r="D49" s="3" t="s">
        <v>93</v>
      </c>
      <c r="E49" s="3"/>
      <c r="F49" s="68">
        <f>SUM(F50:F54)</f>
        <v>18654.600000000002</v>
      </c>
      <c r="G49" s="68">
        <f>SUM(G50:G54)</f>
        <v>4224.4</v>
      </c>
    </row>
    <row r="50" spans="1:7" ht="13.5" customHeight="1">
      <c r="A50" s="30" t="s">
        <v>216</v>
      </c>
      <c r="B50" s="21"/>
      <c r="C50" s="8"/>
      <c r="D50" s="3"/>
      <c r="E50" s="3" t="s">
        <v>217</v>
      </c>
      <c r="F50" s="68">
        <v>14651.8</v>
      </c>
      <c r="G50" s="68">
        <v>3585.2</v>
      </c>
    </row>
    <row r="51" spans="1:7" ht="13.5" customHeight="1">
      <c r="A51" s="30" t="s">
        <v>218</v>
      </c>
      <c r="B51" s="21"/>
      <c r="C51" s="8"/>
      <c r="D51" s="3"/>
      <c r="E51" s="3" t="s">
        <v>219</v>
      </c>
      <c r="F51" s="68">
        <v>2844.9</v>
      </c>
      <c r="G51" s="68">
        <v>506.9</v>
      </c>
    </row>
    <row r="52" spans="1:7" ht="23.25" customHeight="1">
      <c r="A52" s="23" t="s">
        <v>220</v>
      </c>
      <c r="B52" s="21"/>
      <c r="C52" s="8"/>
      <c r="D52" s="3"/>
      <c r="E52" s="3" t="s">
        <v>221</v>
      </c>
      <c r="F52" s="68">
        <v>990</v>
      </c>
      <c r="G52" s="68">
        <v>111.9</v>
      </c>
    </row>
    <row r="53" spans="1:7" ht="12" customHeight="1">
      <c r="A53" s="32" t="s">
        <v>200</v>
      </c>
      <c r="B53" s="30"/>
      <c r="C53" s="8"/>
      <c r="D53" s="3"/>
      <c r="E53" s="3" t="s">
        <v>205</v>
      </c>
      <c r="F53" s="68">
        <v>147.9</v>
      </c>
      <c r="G53" s="68">
        <v>20.4</v>
      </c>
    </row>
    <row r="54" spans="1:7" ht="12" customHeight="1">
      <c r="A54" s="30" t="s">
        <v>223</v>
      </c>
      <c r="B54" s="21"/>
      <c r="C54" s="8"/>
      <c r="D54" s="3"/>
      <c r="E54" s="3" t="s">
        <v>224</v>
      </c>
      <c r="F54" s="68">
        <v>20</v>
      </c>
      <c r="G54" s="68"/>
    </row>
    <row r="55" spans="1:7" ht="12" customHeight="1">
      <c r="A55" s="62" t="s">
        <v>228</v>
      </c>
      <c r="B55" s="21" t="s">
        <v>127</v>
      </c>
      <c r="C55" s="8" t="s">
        <v>131</v>
      </c>
      <c r="D55" s="3"/>
      <c r="E55" s="3"/>
      <c r="F55" s="68">
        <f aca="true" t="shared" si="1" ref="F55:G57">F56</f>
        <v>10597.2</v>
      </c>
      <c r="G55" s="68">
        <f t="shared" si="1"/>
        <v>0</v>
      </c>
    </row>
    <row r="56" spans="1:7" ht="12" customHeight="1">
      <c r="A56" s="31" t="s">
        <v>228</v>
      </c>
      <c r="B56" s="21"/>
      <c r="C56" s="8"/>
      <c r="D56" s="3" t="s">
        <v>227</v>
      </c>
      <c r="E56" s="3"/>
      <c r="F56" s="68">
        <f t="shared" si="1"/>
        <v>10597.2</v>
      </c>
      <c r="G56" s="68">
        <f t="shared" si="1"/>
        <v>0</v>
      </c>
    </row>
    <row r="57" spans="1:7" ht="10.5" customHeight="1">
      <c r="A57" s="22" t="s">
        <v>94</v>
      </c>
      <c r="B57" s="8"/>
      <c r="C57" s="8"/>
      <c r="D57" s="3" t="s">
        <v>95</v>
      </c>
      <c r="E57" s="3"/>
      <c r="F57" s="74">
        <f t="shared" si="1"/>
        <v>10597.2</v>
      </c>
      <c r="G57" s="74">
        <f t="shared" si="1"/>
        <v>0</v>
      </c>
    </row>
    <row r="58" spans="1:7" ht="12" customHeight="1">
      <c r="A58" s="32" t="s">
        <v>244</v>
      </c>
      <c r="B58" s="21"/>
      <c r="C58" s="36"/>
      <c r="D58" s="37"/>
      <c r="E58" s="38" t="s">
        <v>245</v>
      </c>
      <c r="F58" s="68">
        <v>10597.2</v>
      </c>
      <c r="G58" s="68">
        <v>0</v>
      </c>
    </row>
    <row r="59" spans="1:7" ht="12.75" customHeight="1">
      <c r="A59" s="62" t="s">
        <v>67</v>
      </c>
      <c r="B59" s="8" t="s">
        <v>127</v>
      </c>
      <c r="C59" s="8" t="s">
        <v>151</v>
      </c>
      <c r="D59" s="3"/>
      <c r="E59" s="3"/>
      <c r="F59" s="71">
        <f>F60+F67+F78</f>
        <v>67979.1</v>
      </c>
      <c r="G59" s="71">
        <f>G60+G67+G78</f>
        <v>7061.4</v>
      </c>
    </row>
    <row r="60" spans="1:7" ht="33.75" customHeight="1">
      <c r="A60" s="23" t="s">
        <v>90</v>
      </c>
      <c r="B60" s="8"/>
      <c r="C60" s="8"/>
      <c r="D60" s="3" t="s">
        <v>91</v>
      </c>
      <c r="E60" s="3"/>
      <c r="F60" s="74">
        <f>F61</f>
        <v>31513.3</v>
      </c>
      <c r="G60" s="74">
        <f>G61</f>
        <v>6021</v>
      </c>
    </row>
    <row r="61" spans="1:7" ht="12" customHeight="1">
      <c r="A61" s="22" t="s">
        <v>4</v>
      </c>
      <c r="B61" s="8"/>
      <c r="C61" s="8"/>
      <c r="D61" s="3" t="s">
        <v>93</v>
      </c>
      <c r="E61" s="3"/>
      <c r="F61" s="68">
        <f>SUM(F62:F66)</f>
        <v>31513.3</v>
      </c>
      <c r="G61" s="68">
        <f>SUM(G62:G66)</f>
        <v>6021</v>
      </c>
    </row>
    <row r="62" spans="1:7" ht="14.25" customHeight="1">
      <c r="A62" s="22" t="s">
        <v>216</v>
      </c>
      <c r="B62" s="21"/>
      <c r="C62" s="8"/>
      <c r="D62" s="3"/>
      <c r="E62" s="3" t="s">
        <v>217</v>
      </c>
      <c r="F62" s="68">
        <v>16989.9</v>
      </c>
      <c r="G62" s="68">
        <v>4081.4</v>
      </c>
    </row>
    <row r="63" spans="1:7" ht="13.5" customHeight="1">
      <c r="A63" s="22" t="s">
        <v>218</v>
      </c>
      <c r="B63" s="21"/>
      <c r="C63" s="8"/>
      <c r="D63" s="3"/>
      <c r="E63" s="3" t="s">
        <v>219</v>
      </c>
      <c r="F63" s="68">
        <v>3255</v>
      </c>
      <c r="G63" s="68">
        <v>130.2</v>
      </c>
    </row>
    <row r="64" spans="1:7" ht="21.75" customHeight="1">
      <c r="A64" s="23" t="s">
        <v>226</v>
      </c>
      <c r="B64" s="21"/>
      <c r="C64" s="8"/>
      <c r="D64" s="3"/>
      <c r="E64" s="3" t="s">
        <v>221</v>
      </c>
      <c r="F64" s="68">
        <v>1186.6</v>
      </c>
      <c r="G64" s="68">
        <v>112.9</v>
      </c>
    </row>
    <row r="65" spans="1:7" ht="14.25" customHeight="1">
      <c r="A65" s="32" t="s">
        <v>200</v>
      </c>
      <c r="B65" s="21"/>
      <c r="C65" s="8"/>
      <c r="D65" s="3"/>
      <c r="E65" s="3" t="s">
        <v>205</v>
      </c>
      <c r="F65" s="68">
        <v>10001.8</v>
      </c>
      <c r="G65" s="68">
        <v>1696.5</v>
      </c>
    </row>
    <row r="66" spans="1:7" ht="12.75" customHeight="1">
      <c r="A66" s="23" t="s">
        <v>235</v>
      </c>
      <c r="B66" s="21"/>
      <c r="C66" s="8"/>
      <c r="D66" s="3"/>
      <c r="E66" s="3" t="s">
        <v>236</v>
      </c>
      <c r="F66" s="68">
        <v>80</v>
      </c>
      <c r="G66" s="68">
        <v>0</v>
      </c>
    </row>
    <row r="67" spans="1:7" ht="24" customHeight="1">
      <c r="A67" s="23" t="s">
        <v>43</v>
      </c>
      <c r="B67" s="8"/>
      <c r="C67" s="8"/>
      <c r="D67" s="3" t="s">
        <v>44</v>
      </c>
      <c r="E67" s="3"/>
      <c r="F67" s="71">
        <f>F68+F70</f>
        <v>30584.7</v>
      </c>
      <c r="G67" s="71">
        <f>G68+G70</f>
        <v>925.0000000000001</v>
      </c>
    </row>
    <row r="68" spans="1:7" ht="21" customHeight="1">
      <c r="A68" s="23" t="s">
        <v>45</v>
      </c>
      <c r="B68" s="8"/>
      <c r="C68" s="8"/>
      <c r="D68" s="3" t="s">
        <v>71</v>
      </c>
      <c r="E68" s="3"/>
      <c r="F68" s="69">
        <f>F69</f>
        <v>650</v>
      </c>
      <c r="G68" s="69">
        <f>G69</f>
        <v>5</v>
      </c>
    </row>
    <row r="69" spans="1:7" ht="12.75" customHeight="1">
      <c r="A69" s="32" t="s">
        <v>200</v>
      </c>
      <c r="B69" s="3"/>
      <c r="C69" s="33"/>
      <c r="D69" s="3"/>
      <c r="E69" s="40" t="s">
        <v>205</v>
      </c>
      <c r="F69" s="69">
        <v>650</v>
      </c>
      <c r="G69" s="69">
        <v>5</v>
      </c>
    </row>
    <row r="70" spans="1:7" ht="21.75" customHeight="1">
      <c r="A70" s="23" t="s">
        <v>1</v>
      </c>
      <c r="B70" s="8"/>
      <c r="C70" s="8"/>
      <c r="D70" s="3" t="s">
        <v>2</v>
      </c>
      <c r="E70" s="3"/>
      <c r="F70" s="71">
        <f>F71</f>
        <v>29934.7</v>
      </c>
      <c r="G70" s="71">
        <f>G71</f>
        <v>920.0000000000001</v>
      </c>
    </row>
    <row r="71" spans="1:11" ht="13.5" customHeight="1">
      <c r="A71" s="23" t="s">
        <v>5</v>
      </c>
      <c r="B71" s="8"/>
      <c r="C71" s="8"/>
      <c r="D71" s="3" t="s">
        <v>96</v>
      </c>
      <c r="E71" s="3"/>
      <c r="F71" s="68">
        <f>F72+F73+F74+F75+F76+F77</f>
        <v>29934.7</v>
      </c>
      <c r="G71" s="68">
        <f>G72+G73+G74+G75+G76+G77</f>
        <v>920.0000000000001</v>
      </c>
      <c r="J71" s="51"/>
      <c r="K71" s="51"/>
    </row>
    <row r="72" spans="1:10" ht="22.5" customHeight="1">
      <c r="A72" s="23" t="s">
        <v>226</v>
      </c>
      <c r="B72" s="8"/>
      <c r="C72" s="8"/>
      <c r="D72" s="3"/>
      <c r="E72" s="3" t="s">
        <v>221</v>
      </c>
      <c r="F72" s="71">
        <v>762.8</v>
      </c>
      <c r="G72" s="71">
        <v>55.2</v>
      </c>
      <c r="J72" s="51"/>
    </row>
    <row r="73" spans="1:10" ht="24.75" customHeight="1">
      <c r="A73" s="23" t="s">
        <v>230</v>
      </c>
      <c r="B73" s="8"/>
      <c r="C73" s="8"/>
      <c r="D73" s="3"/>
      <c r="E73" s="3" t="s">
        <v>229</v>
      </c>
      <c r="F73" s="71">
        <v>2475.5</v>
      </c>
      <c r="G73" s="71">
        <v>0</v>
      </c>
      <c r="I73" s="51"/>
      <c r="J73" s="51"/>
    </row>
    <row r="74" spans="1:13" ht="16.5" customHeight="1">
      <c r="A74" s="32" t="s">
        <v>200</v>
      </c>
      <c r="B74" s="8"/>
      <c r="C74" s="8"/>
      <c r="D74" s="3"/>
      <c r="E74" s="3" t="s">
        <v>205</v>
      </c>
      <c r="F74" s="71">
        <v>8290.9</v>
      </c>
      <c r="G74" s="71">
        <v>862.6</v>
      </c>
      <c r="K74" s="51"/>
      <c r="M74" s="111"/>
    </row>
    <row r="75" spans="1:9" ht="23.25" customHeight="1">
      <c r="A75" s="23" t="s">
        <v>233</v>
      </c>
      <c r="B75" s="8"/>
      <c r="C75" s="8"/>
      <c r="D75" s="3"/>
      <c r="E75" s="3" t="s">
        <v>222</v>
      </c>
      <c r="F75" s="71">
        <v>18400</v>
      </c>
      <c r="G75" s="71">
        <v>0</v>
      </c>
      <c r="I75" s="51"/>
    </row>
    <row r="76" spans="1:7" ht="13.5" customHeight="1">
      <c r="A76" s="32" t="s">
        <v>223</v>
      </c>
      <c r="B76" s="23"/>
      <c r="C76" s="8"/>
      <c r="D76" s="3"/>
      <c r="E76" s="3" t="s">
        <v>224</v>
      </c>
      <c r="F76" s="71">
        <v>0.5</v>
      </c>
      <c r="G76" s="71">
        <v>0</v>
      </c>
    </row>
    <row r="77" spans="1:7" ht="13.5" customHeight="1">
      <c r="A77" s="23" t="s">
        <v>235</v>
      </c>
      <c r="B77" s="23"/>
      <c r="C77" s="8"/>
      <c r="D77" s="3"/>
      <c r="E77" s="3" t="s">
        <v>236</v>
      </c>
      <c r="F77" s="71">
        <v>5</v>
      </c>
      <c r="G77" s="71">
        <v>2.2</v>
      </c>
    </row>
    <row r="78" spans="1:7" ht="13.5" customHeight="1">
      <c r="A78" s="106" t="s">
        <v>194</v>
      </c>
      <c r="B78" s="80"/>
      <c r="C78" s="36"/>
      <c r="D78" s="37">
        <v>7950000</v>
      </c>
      <c r="E78" s="38"/>
      <c r="F78" s="68">
        <f>F79</f>
        <v>5881.1</v>
      </c>
      <c r="G78" s="68">
        <f>G79</f>
        <v>115.4</v>
      </c>
    </row>
    <row r="79" spans="1:7" ht="70.5" customHeight="1">
      <c r="A79" s="107" t="s">
        <v>335</v>
      </c>
      <c r="B79" s="80"/>
      <c r="C79" s="36"/>
      <c r="D79" s="37">
        <v>7950023</v>
      </c>
      <c r="E79" s="38"/>
      <c r="F79" s="68">
        <f>SUM(F80:F84)</f>
        <v>5881.1</v>
      </c>
      <c r="G79" s="68">
        <f>SUM(G80:G84)</f>
        <v>115.4</v>
      </c>
    </row>
    <row r="80" spans="1:7" ht="13.5" customHeight="1">
      <c r="A80" s="106" t="s">
        <v>216</v>
      </c>
      <c r="B80" s="80"/>
      <c r="C80" s="36"/>
      <c r="D80" s="37"/>
      <c r="E80" s="38" t="s">
        <v>239</v>
      </c>
      <c r="F80" s="68">
        <v>2604</v>
      </c>
      <c r="G80" s="68">
        <v>115.4</v>
      </c>
    </row>
    <row r="81" spans="1:7" ht="13.5" customHeight="1">
      <c r="A81" s="32" t="s">
        <v>333</v>
      </c>
      <c r="B81" s="80"/>
      <c r="C81" s="36"/>
      <c r="D81" s="37"/>
      <c r="E81" s="38" t="s">
        <v>334</v>
      </c>
      <c r="F81" s="68">
        <v>22.6</v>
      </c>
      <c r="G81" s="68">
        <v>0</v>
      </c>
    </row>
    <row r="82" spans="1:7" ht="13.5" customHeight="1">
      <c r="A82" s="106" t="s">
        <v>226</v>
      </c>
      <c r="B82" s="80"/>
      <c r="C82" s="36"/>
      <c r="D82" s="37"/>
      <c r="E82" s="38" t="s">
        <v>221</v>
      </c>
      <c r="F82" s="68">
        <v>200</v>
      </c>
      <c r="G82" s="68">
        <v>0</v>
      </c>
    </row>
    <row r="83" spans="1:7" ht="22.5" customHeight="1">
      <c r="A83" s="23" t="s">
        <v>346</v>
      </c>
      <c r="B83" s="80"/>
      <c r="C83" s="36"/>
      <c r="D83" s="37"/>
      <c r="E83" s="38" t="s">
        <v>229</v>
      </c>
      <c r="F83" s="68">
        <v>3000</v>
      </c>
      <c r="G83" s="68">
        <v>0</v>
      </c>
    </row>
    <row r="84" spans="1:7" ht="13.5" customHeight="1">
      <c r="A84" s="106" t="s">
        <v>200</v>
      </c>
      <c r="B84" s="80"/>
      <c r="C84" s="36"/>
      <c r="D84" s="37"/>
      <c r="E84" s="38" t="s">
        <v>205</v>
      </c>
      <c r="F84" s="68">
        <v>54.5</v>
      </c>
      <c r="G84" s="68">
        <v>0</v>
      </c>
    </row>
    <row r="85" spans="1:7" ht="12.75" customHeight="1">
      <c r="A85" s="83" t="s">
        <v>6</v>
      </c>
      <c r="B85" s="84" t="s">
        <v>128</v>
      </c>
      <c r="C85" s="84"/>
      <c r="D85" s="85"/>
      <c r="E85" s="85"/>
      <c r="F85" s="87">
        <f>F86+F93</f>
        <v>8812</v>
      </c>
      <c r="G85" s="87">
        <f>G86+G93</f>
        <v>1132.9</v>
      </c>
    </row>
    <row r="86" spans="1:7" ht="12.75" customHeight="1">
      <c r="A86" s="62" t="s">
        <v>196</v>
      </c>
      <c r="B86" s="35" t="s">
        <v>128</v>
      </c>
      <c r="C86" s="26" t="s">
        <v>129</v>
      </c>
      <c r="D86" s="27"/>
      <c r="E86" s="27"/>
      <c r="F86" s="71">
        <f>F87</f>
        <v>8012</v>
      </c>
      <c r="G86" s="71">
        <f>G87</f>
        <v>1129.4</v>
      </c>
    </row>
    <row r="87" spans="1:7" ht="12.75" customHeight="1">
      <c r="A87" s="32" t="s">
        <v>293</v>
      </c>
      <c r="B87" s="90"/>
      <c r="C87" s="36"/>
      <c r="D87" s="38" t="s">
        <v>178</v>
      </c>
      <c r="E87" s="37"/>
      <c r="F87" s="68">
        <f>F88</f>
        <v>8012</v>
      </c>
      <c r="G87" s="68">
        <f>G88</f>
        <v>1129.4</v>
      </c>
    </row>
    <row r="88" spans="1:7" ht="24" customHeight="1">
      <c r="A88" s="32" t="s">
        <v>294</v>
      </c>
      <c r="B88" s="90"/>
      <c r="C88" s="36"/>
      <c r="D88" s="38" t="s">
        <v>181</v>
      </c>
      <c r="E88" s="37"/>
      <c r="F88" s="68">
        <f>F89+F90+F91+F92</f>
        <v>8012</v>
      </c>
      <c r="G88" s="68">
        <f>G89+G90+G91+G92</f>
        <v>1129.4</v>
      </c>
    </row>
    <row r="89" spans="1:7" ht="15.75" customHeight="1">
      <c r="A89" s="32" t="s">
        <v>216</v>
      </c>
      <c r="B89" s="90"/>
      <c r="C89" s="36"/>
      <c r="D89" s="38"/>
      <c r="E89" s="37">
        <v>121</v>
      </c>
      <c r="F89" s="68">
        <v>7023.8</v>
      </c>
      <c r="G89" s="68">
        <v>1064.7</v>
      </c>
    </row>
    <row r="90" spans="1:7" ht="24.75" customHeight="1">
      <c r="A90" s="32" t="s">
        <v>226</v>
      </c>
      <c r="B90" s="90"/>
      <c r="C90" s="36"/>
      <c r="D90" s="38"/>
      <c r="E90" s="37">
        <v>242</v>
      </c>
      <c r="F90" s="68">
        <v>322</v>
      </c>
      <c r="G90" s="68">
        <v>11</v>
      </c>
    </row>
    <row r="91" spans="1:7" ht="18" customHeight="1">
      <c r="A91" s="32" t="s">
        <v>200</v>
      </c>
      <c r="B91" s="90"/>
      <c r="C91" s="36"/>
      <c r="D91" s="38"/>
      <c r="E91" s="37">
        <v>244</v>
      </c>
      <c r="F91" s="68">
        <v>630.3</v>
      </c>
      <c r="G91" s="68">
        <v>50.2</v>
      </c>
    </row>
    <row r="92" spans="1:7" ht="15" customHeight="1">
      <c r="A92" s="32" t="s">
        <v>223</v>
      </c>
      <c r="B92" s="90"/>
      <c r="C92" s="36"/>
      <c r="D92" s="37"/>
      <c r="E92" s="38" t="s">
        <v>224</v>
      </c>
      <c r="F92" s="68">
        <v>35.9</v>
      </c>
      <c r="G92" s="68">
        <v>3.5</v>
      </c>
    </row>
    <row r="93" spans="1:7" ht="12.75" customHeight="1">
      <c r="A93" s="62" t="s">
        <v>7</v>
      </c>
      <c r="B93" s="35" t="s">
        <v>128</v>
      </c>
      <c r="C93" s="35" t="s">
        <v>130</v>
      </c>
      <c r="D93" s="3"/>
      <c r="E93" s="3"/>
      <c r="F93" s="71">
        <f>F94</f>
        <v>800</v>
      </c>
      <c r="G93" s="71">
        <f>G94</f>
        <v>3.5</v>
      </c>
    </row>
    <row r="94" spans="1:7" ht="21" customHeight="1">
      <c r="A94" s="23" t="s">
        <v>8</v>
      </c>
      <c r="B94" s="35"/>
      <c r="C94" s="35"/>
      <c r="D94" s="3" t="s">
        <v>9</v>
      </c>
      <c r="E94" s="3"/>
      <c r="F94" s="71">
        <f>F95</f>
        <v>800</v>
      </c>
      <c r="G94" s="71">
        <f>G95</f>
        <v>3.5</v>
      </c>
    </row>
    <row r="95" spans="1:7" ht="21.75" customHeight="1">
      <c r="A95" s="29" t="s">
        <v>10</v>
      </c>
      <c r="B95" s="8"/>
      <c r="C95" s="8"/>
      <c r="D95" s="3" t="s">
        <v>72</v>
      </c>
      <c r="E95" s="3"/>
      <c r="F95" s="71">
        <f>SUM(F96:F99)</f>
        <v>800</v>
      </c>
      <c r="G95" s="71">
        <f>SUM(G96:G99)</f>
        <v>3.5</v>
      </c>
    </row>
    <row r="96" spans="1:7" ht="24" customHeight="1">
      <c r="A96" s="32" t="s">
        <v>226</v>
      </c>
      <c r="B96" s="36"/>
      <c r="C96" s="36"/>
      <c r="D96" s="37"/>
      <c r="E96" s="38" t="s">
        <v>221</v>
      </c>
      <c r="F96" s="69">
        <v>20</v>
      </c>
      <c r="G96" s="69">
        <v>3.5</v>
      </c>
    </row>
    <row r="97" spans="1:7" ht="14.25" customHeight="1">
      <c r="A97" s="32" t="s">
        <v>200</v>
      </c>
      <c r="B97" s="36"/>
      <c r="C97" s="36"/>
      <c r="D97" s="37"/>
      <c r="E97" s="38" t="s">
        <v>205</v>
      </c>
      <c r="F97" s="69">
        <v>779.5</v>
      </c>
      <c r="G97" s="69">
        <v>0</v>
      </c>
    </row>
    <row r="98" spans="1:7" ht="47.25" customHeight="1">
      <c r="A98" s="23" t="s">
        <v>268</v>
      </c>
      <c r="B98" s="36"/>
      <c r="C98" s="36"/>
      <c r="D98" s="37"/>
      <c r="E98" s="38" t="s">
        <v>267</v>
      </c>
      <c r="F98" s="69">
        <v>0.1</v>
      </c>
      <c r="G98" s="69">
        <v>0</v>
      </c>
    </row>
    <row r="99" spans="1:7" ht="15.75" customHeight="1">
      <c r="A99" s="32" t="s">
        <v>223</v>
      </c>
      <c r="B99" s="36"/>
      <c r="C99" s="36"/>
      <c r="D99" s="37"/>
      <c r="E99" s="38" t="s">
        <v>224</v>
      </c>
      <c r="F99" s="69">
        <v>0.4</v>
      </c>
      <c r="G99" s="69">
        <v>0</v>
      </c>
    </row>
    <row r="100" spans="1:7" ht="27.75" customHeight="1">
      <c r="A100" s="83" t="s">
        <v>11</v>
      </c>
      <c r="B100" s="91" t="s">
        <v>129</v>
      </c>
      <c r="C100" s="91"/>
      <c r="D100" s="92"/>
      <c r="E100" s="92"/>
      <c r="F100" s="87">
        <f>F101+F118</f>
        <v>15196.7</v>
      </c>
      <c r="G100" s="87">
        <f>G101+G118</f>
        <v>2185.6000000000004</v>
      </c>
    </row>
    <row r="101" spans="1:7" ht="27" customHeight="1">
      <c r="A101" s="93" t="s">
        <v>271</v>
      </c>
      <c r="B101" s="8" t="s">
        <v>129</v>
      </c>
      <c r="C101" s="8" t="s">
        <v>134</v>
      </c>
      <c r="D101" s="3"/>
      <c r="E101" s="3"/>
      <c r="F101" s="71">
        <f>F102+F106+F112</f>
        <v>11416.1</v>
      </c>
      <c r="G101" s="71">
        <f>G102+G106+G112</f>
        <v>1958.5000000000002</v>
      </c>
    </row>
    <row r="102" spans="1:7" ht="24" customHeight="1">
      <c r="A102" s="23" t="s">
        <v>12</v>
      </c>
      <c r="B102" s="8"/>
      <c r="C102" s="8"/>
      <c r="D102" s="3" t="s">
        <v>13</v>
      </c>
      <c r="E102" s="3"/>
      <c r="F102" s="71">
        <f>F103</f>
        <v>220</v>
      </c>
      <c r="G102" s="71">
        <f>G103</f>
        <v>0</v>
      </c>
    </row>
    <row r="103" spans="1:7" ht="32.25" customHeight="1">
      <c r="A103" s="23" t="s">
        <v>98</v>
      </c>
      <c r="B103" s="8"/>
      <c r="C103" s="8"/>
      <c r="D103" s="3" t="s">
        <v>97</v>
      </c>
      <c r="E103" s="3"/>
      <c r="F103" s="71">
        <f>F104+F105</f>
        <v>220</v>
      </c>
      <c r="G103" s="71">
        <f>G104+G105</f>
        <v>0</v>
      </c>
    </row>
    <row r="104" spans="1:7" ht="13.5" customHeight="1">
      <c r="A104" s="32" t="s">
        <v>200</v>
      </c>
      <c r="B104" s="8"/>
      <c r="C104" s="8"/>
      <c r="D104" s="3"/>
      <c r="E104" s="3" t="s">
        <v>205</v>
      </c>
      <c r="F104" s="71">
        <v>218</v>
      </c>
      <c r="G104" s="71">
        <v>0</v>
      </c>
    </row>
    <row r="105" spans="1:7" ht="14.25" customHeight="1">
      <c r="A105" s="32" t="s">
        <v>223</v>
      </c>
      <c r="B105" s="8"/>
      <c r="C105" s="8"/>
      <c r="D105" s="3"/>
      <c r="E105" s="3" t="s">
        <v>224</v>
      </c>
      <c r="F105" s="71">
        <v>2</v>
      </c>
      <c r="G105" s="71">
        <v>0</v>
      </c>
    </row>
    <row r="106" spans="1:7" ht="13.5" customHeight="1">
      <c r="A106" s="23" t="s">
        <v>152</v>
      </c>
      <c r="B106" s="21"/>
      <c r="C106" s="21"/>
      <c r="D106" s="3" t="s">
        <v>153</v>
      </c>
      <c r="E106" s="3"/>
      <c r="F106" s="71">
        <f>F107</f>
        <v>576</v>
      </c>
      <c r="G106" s="71">
        <f>G107</f>
        <v>54.7</v>
      </c>
    </row>
    <row r="107" spans="1:7" ht="23.25" customHeight="1">
      <c r="A107" s="23" t="s">
        <v>154</v>
      </c>
      <c r="B107" s="21"/>
      <c r="C107" s="21"/>
      <c r="D107" s="3" t="s">
        <v>155</v>
      </c>
      <c r="E107" s="3"/>
      <c r="F107" s="71">
        <f>SUM(F108:F111)</f>
        <v>576</v>
      </c>
      <c r="G107" s="71">
        <f>SUM(G108:G111)</f>
        <v>54.7</v>
      </c>
    </row>
    <row r="108" spans="1:7" ht="21.75" customHeight="1">
      <c r="A108" s="32" t="s">
        <v>226</v>
      </c>
      <c r="B108" s="21"/>
      <c r="C108" s="36"/>
      <c r="D108" s="37"/>
      <c r="E108" s="38" t="s">
        <v>221</v>
      </c>
      <c r="F108" s="68">
        <v>246</v>
      </c>
      <c r="G108" s="68">
        <v>53</v>
      </c>
    </row>
    <row r="109" spans="1:7" ht="15" customHeight="1">
      <c r="A109" s="32" t="s">
        <v>200</v>
      </c>
      <c r="B109" s="21"/>
      <c r="C109" s="36"/>
      <c r="D109" s="37"/>
      <c r="E109" s="38" t="s">
        <v>205</v>
      </c>
      <c r="F109" s="69">
        <v>327.9</v>
      </c>
      <c r="G109" s="69">
        <v>1.2</v>
      </c>
    </row>
    <row r="110" spans="1:7" ht="47.25" customHeight="1">
      <c r="A110" s="23" t="s">
        <v>268</v>
      </c>
      <c r="B110" s="21"/>
      <c r="C110" s="36"/>
      <c r="D110" s="37"/>
      <c r="E110" s="38" t="s">
        <v>267</v>
      </c>
      <c r="F110" s="69">
        <v>0.1</v>
      </c>
      <c r="G110" s="69">
        <v>0</v>
      </c>
    </row>
    <row r="111" spans="1:7" ht="12.75" customHeight="1">
      <c r="A111" s="32" t="s">
        <v>223</v>
      </c>
      <c r="B111" s="21"/>
      <c r="C111" s="36"/>
      <c r="D111" s="37"/>
      <c r="E111" s="38" t="s">
        <v>224</v>
      </c>
      <c r="F111" s="68">
        <v>2</v>
      </c>
      <c r="G111" s="68">
        <v>0.5</v>
      </c>
    </row>
    <row r="112" spans="1:7" ht="12.75" customHeight="1">
      <c r="A112" s="23" t="s">
        <v>14</v>
      </c>
      <c r="B112" s="8"/>
      <c r="C112" s="8"/>
      <c r="D112" s="3" t="s">
        <v>15</v>
      </c>
      <c r="E112" s="3"/>
      <c r="F112" s="71">
        <f>F113</f>
        <v>10620.1</v>
      </c>
      <c r="G112" s="71">
        <f>G113</f>
        <v>1903.8000000000002</v>
      </c>
    </row>
    <row r="113" spans="1:7" ht="13.5" customHeight="1">
      <c r="A113" s="32" t="s">
        <v>16</v>
      </c>
      <c r="B113" s="21"/>
      <c r="C113" s="36"/>
      <c r="D113" s="38" t="s">
        <v>246</v>
      </c>
      <c r="E113" s="37"/>
      <c r="F113" s="68">
        <f>F114+F115+F116+F117</f>
        <v>10620.1</v>
      </c>
      <c r="G113" s="68">
        <f>G114+G115+G116+G117</f>
        <v>1903.8000000000002</v>
      </c>
    </row>
    <row r="114" spans="1:7" ht="12.75" customHeight="1">
      <c r="A114" s="32" t="s">
        <v>216</v>
      </c>
      <c r="B114" s="21"/>
      <c r="C114" s="36"/>
      <c r="D114" s="37"/>
      <c r="E114" s="38" t="s">
        <v>239</v>
      </c>
      <c r="F114" s="68">
        <v>9140.9</v>
      </c>
      <c r="G114" s="68">
        <v>1721.9</v>
      </c>
    </row>
    <row r="115" spans="1:7" ht="21.75" customHeight="1">
      <c r="A115" s="32" t="s">
        <v>226</v>
      </c>
      <c r="B115" s="21"/>
      <c r="C115" s="36"/>
      <c r="D115" s="37"/>
      <c r="E115" s="38" t="s">
        <v>221</v>
      </c>
      <c r="F115" s="68">
        <v>343.7</v>
      </c>
      <c r="G115" s="68">
        <v>60.5</v>
      </c>
    </row>
    <row r="116" spans="1:7" ht="13.5" customHeight="1">
      <c r="A116" s="32" t="s">
        <v>200</v>
      </c>
      <c r="B116" s="21"/>
      <c r="C116" s="36"/>
      <c r="D116" s="37"/>
      <c r="E116" s="38" t="s">
        <v>205</v>
      </c>
      <c r="F116" s="68">
        <v>1088.9</v>
      </c>
      <c r="G116" s="68">
        <v>121.4</v>
      </c>
    </row>
    <row r="117" spans="1:7" ht="14.25" customHeight="1">
      <c r="A117" s="32" t="s">
        <v>223</v>
      </c>
      <c r="B117" s="21"/>
      <c r="C117" s="36"/>
      <c r="D117" s="37"/>
      <c r="E117" s="38" t="s">
        <v>224</v>
      </c>
      <c r="F117" s="68">
        <v>46.6</v>
      </c>
      <c r="G117" s="68">
        <v>0</v>
      </c>
    </row>
    <row r="118" spans="1:7" ht="24" customHeight="1">
      <c r="A118" s="62" t="s">
        <v>121</v>
      </c>
      <c r="B118" s="8" t="s">
        <v>129</v>
      </c>
      <c r="C118" s="8" t="s">
        <v>132</v>
      </c>
      <c r="D118" s="3"/>
      <c r="E118" s="3"/>
      <c r="F118" s="71">
        <f>F119+F122</f>
        <v>3780.6</v>
      </c>
      <c r="G118" s="71">
        <f>G119+G122</f>
        <v>227.10000000000002</v>
      </c>
    </row>
    <row r="119" spans="1:7" ht="24" customHeight="1">
      <c r="A119" s="23" t="s">
        <v>12</v>
      </c>
      <c r="B119" s="8"/>
      <c r="C119" s="8"/>
      <c r="D119" s="3" t="s">
        <v>13</v>
      </c>
      <c r="E119" s="3"/>
      <c r="F119" s="71">
        <f>F120</f>
        <v>3210.6</v>
      </c>
      <c r="G119" s="71">
        <f>G120</f>
        <v>58.8</v>
      </c>
    </row>
    <row r="120" spans="1:7" ht="35.25" customHeight="1">
      <c r="A120" s="23" t="s">
        <v>98</v>
      </c>
      <c r="B120" s="8"/>
      <c r="C120" s="8"/>
      <c r="D120" s="3" t="s">
        <v>97</v>
      </c>
      <c r="E120" s="3"/>
      <c r="F120" s="71">
        <f>F121</f>
        <v>3210.6</v>
      </c>
      <c r="G120" s="71">
        <f>G121</f>
        <v>58.8</v>
      </c>
    </row>
    <row r="121" spans="1:7" ht="12" customHeight="1">
      <c r="A121" s="32" t="s">
        <v>200</v>
      </c>
      <c r="B121" s="8"/>
      <c r="C121" s="8"/>
      <c r="D121" s="3"/>
      <c r="E121" s="3" t="s">
        <v>205</v>
      </c>
      <c r="F121" s="71">
        <v>3210.6</v>
      </c>
      <c r="G121" s="71">
        <v>58.8</v>
      </c>
    </row>
    <row r="122" spans="1:7" ht="23.25" customHeight="1">
      <c r="A122" s="32" t="s">
        <v>247</v>
      </c>
      <c r="B122" s="21"/>
      <c r="C122" s="36"/>
      <c r="D122" s="38" t="s">
        <v>17</v>
      </c>
      <c r="E122" s="37"/>
      <c r="F122" s="68">
        <f>F123+F124</f>
        <v>570</v>
      </c>
      <c r="G122" s="68">
        <f>G123+G124</f>
        <v>168.3</v>
      </c>
    </row>
    <row r="123" spans="1:7" ht="13.5" customHeight="1">
      <c r="A123" s="32" t="s">
        <v>200</v>
      </c>
      <c r="B123" s="21"/>
      <c r="C123" s="36"/>
      <c r="D123" s="37"/>
      <c r="E123" s="38" t="s">
        <v>205</v>
      </c>
      <c r="F123" s="68">
        <v>565</v>
      </c>
      <c r="G123" s="68">
        <v>168.3</v>
      </c>
    </row>
    <row r="124" spans="1:7" ht="13.5" customHeight="1">
      <c r="A124" s="32" t="s">
        <v>223</v>
      </c>
      <c r="B124" s="21"/>
      <c r="C124" s="36"/>
      <c r="D124" s="37"/>
      <c r="E124" s="38" t="s">
        <v>224</v>
      </c>
      <c r="F124" s="68">
        <v>5</v>
      </c>
      <c r="G124" s="68">
        <v>0</v>
      </c>
    </row>
    <row r="125" spans="1:7" ht="14.25" customHeight="1">
      <c r="A125" s="83" t="s">
        <v>18</v>
      </c>
      <c r="B125" s="84" t="s">
        <v>130</v>
      </c>
      <c r="C125" s="84"/>
      <c r="D125" s="92"/>
      <c r="E125" s="92"/>
      <c r="F125" s="87">
        <f>F126+F129+F133+F137</f>
        <v>95611</v>
      </c>
      <c r="G125" s="87">
        <f>G126+G129+G133+G137</f>
        <v>25081.6</v>
      </c>
    </row>
    <row r="126" spans="1:8" ht="14.25" customHeight="1">
      <c r="A126" s="64" t="s">
        <v>264</v>
      </c>
      <c r="B126" s="26" t="s">
        <v>130</v>
      </c>
      <c r="C126" s="26" t="s">
        <v>135</v>
      </c>
      <c r="D126" s="3"/>
      <c r="E126" s="3"/>
      <c r="F126" s="69">
        <f>F127</f>
        <v>212</v>
      </c>
      <c r="G126" s="69">
        <f>G127</f>
        <v>0</v>
      </c>
      <c r="H126" s="66"/>
    </row>
    <row r="127" spans="1:8" ht="23.25" customHeight="1">
      <c r="A127" s="64" t="s">
        <v>265</v>
      </c>
      <c r="B127" s="25"/>
      <c r="C127" s="65"/>
      <c r="D127" s="3" t="s">
        <v>266</v>
      </c>
      <c r="E127" s="3"/>
      <c r="F127" s="69">
        <f>F128</f>
        <v>212</v>
      </c>
      <c r="G127" s="69">
        <f>G128</f>
        <v>0</v>
      </c>
      <c r="H127" s="66"/>
    </row>
    <row r="128" spans="1:8" ht="14.25" customHeight="1">
      <c r="A128" s="22" t="s">
        <v>200</v>
      </c>
      <c r="B128" s="25"/>
      <c r="C128" s="65"/>
      <c r="D128" s="3"/>
      <c r="E128" s="3" t="s">
        <v>205</v>
      </c>
      <c r="F128" s="69">
        <v>212</v>
      </c>
      <c r="G128" s="69">
        <v>0</v>
      </c>
      <c r="H128" s="66"/>
    </row>
    <row r="129" spans="1:7" ht="14.25" customHeight="1">
      <c r="A129" s="62" t="s">
        <v>171</v>
      </c>
      <c r="B129" s="21" t="s">
        <v>130</v>
      </c>
      <c r="C129" s="21" t="s">
        <v>138</v>
      </c>
      <c r="D129" s="3"/>
      <c r="E129" s="3"/>
      <c r="F129" s="71">
        <f>F131</f>
        <v>1051</v>
      </c>
      <c r="G129" s="71">
        <f>G131</f>
        <v>76.3</v>
      </c>
    </row>
    <row r="130" spans="1:7" ht="11.25" customHeight="1">
      <c r="A130" s="94" t="s">
        <v>172</v>
      </c>
      <c r="B130" s="21"/>
      <c r="C130" s="21"/>
      <c r="D130" s="3" t="s">
        <v>173</v>
      </c>
      <c r="E130" s="3"/>
      <c r="F130" s="71">
        <f>F132</f>
        <v>1051</v>
      </c>
      <c r="G130" s="71">
        <f>G132</f>
        <v>76.3</v>
      </c>
    </row>
    <row r="131" spans="1:7" ht="14.25" customHeight="1">
      <c r="A131" s="94" t="s">
        <v>174</v>
      </c>
      <c r="B131" s="21"/>
      <c r="C131" s="21"/>
      <c r="D131" s="3" t="s">
        <v>175</v>
      </c>
      <c r="E131" s="3"/>
      <c r="F131" s="71">
        <f>F132</f>
        <v>1051</v>
      </c>
      <c r="G131" s="71">
        <f>G132</f>
        <v>76.3</v>
      </c>
    </row>
    <row r="132" spans="1:7" ht="14.25" customHeight="1">
      <c r="A132" s="23" t="s">
        <v>200</v>
      </c>
      <c r="B132" s="21"/>
      <c r="C132" s="21"/>
      <c r="D132" s="3"/>
      <c r="E132" s="3" t="s">
        <v>205</v>
      </c>
      <c r="F132" s="71">
        <v>1051</v>
      </c>
      <c r="G132" s="71">
        <v>76.3</v>
      </c>
    </row>
    <row r="133" spans="1:7" ht="14.25" customHeight="1">
      <c r="A133" s="62" t="s">
        <v>176</v>
      </c>
      <c r="B133" s="8" t="s">
        <v>130</v>
      </c>
      <c r="C133" s="8" t="s">
        <v>134</v>
      </c>
      <c r="D133" s="3"/>
      <c r="E133" s="3"/>
      <c r="F133" s="71">
        <f aca="true" t="shared" si="2" ref="F133:G135">F134</f>
        <v>88948</v>
      </c>
      <c r="G133" s="71">
        <f t="shared" si="2"/>
        <v>24974.7</v>
      </c>
    </row>
    <row r="134" spans="1:7" ht="12" customHeight="1">
      <c r="A134" s="31" t="s">
        <v>68</v>
      </c>
      <c r="B134" s="21"/>
      <c r="C134" s="21"/>
      <c r="D134" s="3" t="s">
        <v>146</v>
      </c>
      <c r="E134" s="3"/>
      <c r="F134" s="74">
        <f t="shared" si="2"/>
        <v>88948</v>
      </c>
      <c r="G134" s="74">
        <f t="shared" si="2"/>
        <v>24974.7</v>
      </c>
    </row>
    <row r="135" spans="1:8" ht="13.5" customHeight="1">
      <c r="A135" s="31" t="s">
        <v>157</v>
      </c>
      <c r="B135" s="8"/>
      <c r="C135" s="8"/>
      <c r="D135" s="3" t="s">
        <v>156</v>
      </c>
      <c r="E135" s="3"/>
      <c r="F135" s="71">
        <f t="shared" si="2"/>
        <v>88948</v>
      </c>
      <c r="G135" s="71">
        <f t="shared" si="2"/>
        <v>24974.7</v>
      </c>
      <c r="H135" s="51"/>
    </row>
    <row r="136" spans="1:8" ht="13.5" customHeight="1">
      <c r="A136" s="23" t="s">
        <v>200</v>
      </c>
      <c r="B136" s="8"/>
      <c r="C136" s="8"/>
      <c r="D136" s="31"/>
      <c r="E136" s="3" t="s">
        <v>205</v>
      </c>
      <c r="F136" s="71">
        <v>88948</v>
      </c>
      <c r="G136" s="71">
        <v>24974.7</v>
      </c>
      <c r="H136" s="51"/>
    </row>
    <row r="137" spans="1:7" ht="15.75" customHeight="1">
      <c r="A137" s="62" t="s">
        <v>19</v>
      </c>
      <c r="B137" s="8" t="s">
        <v>130</v>
      </c>
      <c r="C137" s="8" t="s">
        <v>133</v>
      </c>
      <c r="D137" s="3"/>
      <c r="E137" s="3"/>
      <c r="F137" s="71">
        <f>F138+F144</f>
        <v>5400</v>
      </c>
      <c r="G137" s="71">
        <f>G138+G144</f>
        <v>30.6</v>
      </c>
    </row>
    <row r="138" spans="1:7" ht="21.75" customHeight="1">
      <c r="A138" s="31" t="s">
        <v>237</v>
      </c>
      <c r="B138" s="8"/>
      <c r="C138" s="8"/>
      <c r="D138" s="3" t="s">
        <v>238</v>
      </c>
      <c r="E138" s="3"/>
      <c r="F138" s="71">
        <f>F139+F142</f>
        <v>4900</v>
      </c>
      <c r="G138" s="71">
        <f>G139+G142</f>
        <v>30.6</v>
      </c>
    </row>
    <row r="139" spans="1:7" ht="14.25" customHeight="1">
      <c r="A139" s="23" t="s">
        <v>46</v>
      </c>
      <c r="B139" s="8"/>
      <c r="C139" s="8"/>
      <c r="D139" s="3" t="s">
        <v>74</v>
      </c>
      <c r="E139" s="3"/>
      <c r="F139" s="71">
        <f>F140+F141</f>
        <v>3000</v>
      </c>
      <c r="G139" s="71">
        <f>G140+G141</f>
        <v>0.6</v>
      </c>
    </row>
    <row r="140" spans="1:8" ht="13.5" customHeight="1">
      <c r="A140" s="23" t="s">
        <v>200</v>
      </c>
      <c r="B140" s="8"/>
      <c r="C140" s="8"/>
      <c r="D140" s="3"/>
      <c r="E140" s="3" t="s">
        <v>205</v>
      </c>
      <c r="F140" s="71">
        <v>2998.5</v>
      </c>
      <c r="G140" s="71">
        <v>0</v>
      </c>
      <c r="H140" s="51"/>
    </row>
    <row r="141" spans="1:8" ht="13.5" customHeight="1">
      <c r="A141" s="32" t="s">
        <v>223</v>
      </c>
      <c r="B141" s="8"/>
      <c r="C141" s="8"/>
      <c r="D141" s="3"/>
      <c r="E141" s="3" t="s">
        <v>224</v>
      </c>
      <c r="F141" s="71">
        <v>1.5</v>
      </c>
      <c r="G141" s="71">
        <v>0.6</v>
      </c>
      <c r="H141" s="51"/>
    </row>
    <row r="142" spans="1:7" ht="36.75" customHeight="1">
      <c r="A142" s="31" t="s">
        <v>120</v>
      </c>
      <c r="B142" s="8"/>
      <c r="C142" s="8"/>
      <c r="D142" s="3" t="s">
        <v>103</v>
      </c>
      <c r="E142" s="3"/>
      <c r="F142" s="71">
        <f>F143</f>
        <v>1900</v>
      </c>
      <c r="G142" s="71">
        <f>G143</f>
        <v>30</v>
      </c>
    </row>
    <row r="143" spans="1:7" ht="14.25" customHeight="1">
      <c r="A143" s="23" t="s">
        <v>200</v>
      </c>
      <c r="B143" s="8"/>
      <c r="C143" s="8"/>
      <c r="D143" s="3"/>
      <c r="E143" s="3" t="s">
        <v>205</v>
      </c>
      <c r="F143" s="71">
        <v>1900</v>
      </c>
      <c r="G143" s="71">
        <v>30</v>
      </c>
    </row>
    <row r="144" spans="1:7" ht="13.5" customHeight="1">
      <c r="A144" s="24" t="s">
        <v>182</v>
      </c>
      <c r="B144" s="21"/>
      <c r="C144" s="21"/>
      <c r="D144" s="3" t="s">
        <v>144</v>
      </c>
      <c r="E144" s="3"/>
      <c r="F144" s="71">
        <f>F145</f>
        <v>500</v>
      </c>
      <c r="G144" s="71">
        <f>G145</f>
        <v>0</v>
      </c>
    </row>
    <row r="145" spans="1:7" ht="35.25" customHeight="1">
      <c r="A145" s="32" t="s">
        <v>259</v>
      </c>
      <c r="B145" s="21"/>
      <c r="C145" s="21"/>
      <c r="D145" s="3" t="s">
        <v>190</v>
      </c>
      <c r="E145" s="3"/>
      <c r="F145" s="71">
        <f>F146</f>
        <v>500</v>
      </c>
      <c r="G145" s="71">
        <f>G146</f>
        <v>0</v>
      </c>
    </row>
    <row r="146" spans="1:7" ht="37.5" customHeight="1">
      <c r="A146" s="32" t="s">
        <v>260</v>
      </c>
      <c r="B146" s="21"/>
      <c r="C146" s="21"/>
      <c r="D146" s="3"/>
      <c r="E146" s="3" t="s">
        <v>197</v>
      </c>
      <c r="F146" s="71">
        <v>500</v>
      </c>
      <c r="G146" s="71">
        <v>0</v>
      </c>
    </row>
    <row r="147" spans="1:7" ht="13.5" customHeight="1">
      <c r="A147" s="7" t="s">
        <v>76</v>
      </c>
      <c r="B147" s="91" t="s">
        <v>136</v>
      </c>
      <c r="C147" s="91"/>
      <c r="D147" s="95"/>
      <c r="E147" s="95"/>
      <c r="F147" s="87">
        <f>F148+F156+F163+F175</f>
        <v>172818.90000000002</v>
      </c>
      <c r="G147" s="87">
        <f>G148+G156+G163+G175</f>
        <v>50265.399999999994</v>
      </c>
    </row>
    <row r="148" spans="1:7" ht="13.5" customHeight="1">
      <c r="A148" s="62" t="s">
        <v>77</v>
      </c>
      <c r="B148" s="8" t="s">
        <v>136</v>
      </c>
      <c r="C148" s="8" t="s">
        <v>127</v>
      </c>
      <c r="D148" s="3"/>
      <c r="E148" s="3"/>
      <c r="F148" s="71">
        <f>F149+F152</f>
        <v>19623.2</v>
      </c>
      <c r="G148" s="71">
        <f>G149+G152</f>
        <v>20.299999999999997</v>
      </c>
    </row>
    <row r="149" spans="1:7" ht="24.75" customHeight="1">
      <c r="A149" s="23" t="s">
        <v>185</v>
      </c>
      <c r="B149" s="3"/>
      <c r="C149" s="35"/>
      <c r="D149" s="3" t="s">
        <v>184</v>
      </c>
      <c r="E149" s="34"/>
      <c r="F149" s="74">
        <f>F150</f>
        <v>4000</v>
      </c>
      <c r="G149" s="74">
        <f>G150</f>
        <v>0</v>
      </c>
    </row>
    <row r="150" spans="1:7" ht="26.25" customHeight="1">
      <c r="A150" s="23" t="s">
        <v>186</v>
      </c>
      <c r="B150" s="3"/>
      <c r="C150" s="35"/>
      <c r="D150" s="3" t="s">
        <v>331</v>
      </c>
      <c r="E150" s="40"/>
      <c r="F150" s="69">
        <f>F151</f>
        <v>4000</v>
      </c>
      <c r="G150" s="69">
        <f>G151</f>
        <v>0</v>
      </c>
    </row>
    <row r="151" spans="1:7" ht="27" customHeight="1">
      <c r="A151" s="23" t="s">
        <v>233</v>
      </c>
      <c r="B151" s="3"/>
      <c r="C151" s="35"/>
      <c r="D151" s="3"/>
      <c r="E151" s="40" t="s">
        <v>222</v>
      </c>
      <c r="F151" s="69">
        <v>4000</v>
      </c>
      <c r="G151" s="69"/>
    </row>
    <row r="152" spans="1:7" ht="13.5" customHeight="1">
      <c r="A152" s="23" t="s">
        <v>20</v>
      </c>
      <c r="B152" s="8"/>
      <c r="C152" s="8"/>
      <c r="D152" s="3" t="s">
        <v>21</v>
      </c>
      <c r="E152" s="3"/>
      <c r="F152" s="71">
        <f>F153</f>
        <v>15623.2</v>
      </c>
      <c r="G152" s="71">
        <f>G153</f>
        <v>20.299999999999997</v>
      </c>
    </row>
    <row r="153" spans="1:8" ht="13.5" customHeight="1">
      <c r="A153" s="22" t="s">
        <v>101</v>
      </c>
      <c r="B153" s="8"/>
      <c r="C153" s="8"/>
      <c r="D153" s="3" t="s">
        <v>100</v>
      </c>
      <c r="E153" s="3"/>
      <c r="F153" s="71">
        <f>F154+F155</f>
        <v>15623.2</v>
      </c>
      <c r="G153" s="71">
        <f>G154+G155</f>
        <v>20.299999999999997</v>
      </c>
      <c r="H153" s="51"/>
    </row>
    <row r="154" spans="1:7" ht="22.5" customHeight="1">
      <c r="A154" s="23" t="s">
        <v>230</v>
      </c>
      <c r="B154" s="8"/>
      <c r="C154" s="8"/>
      <c r="D154" s="3"/>
      <c r="E154" s="3" t="s">
        <v>229</v>
      </c>
      <c r="F154" s="71">
        <v>14673.2</v>
      </c>
      <c r="G154" s="71">
        <v>10.2</v>
      </c>
    </row>
    <row r="155" spans="1:9" ht="22.5" customHeight="1">
      <c r="A155" s="23" t="s">
        <v>225</v>
      </c>
      <c r="B155" s="8"/>
      <c r="C155" s="8"/>
      <c r="D155" s="3"/>
      <c r="E155" s="3" t="s">
        <v>205</v>
      </c>
      <c r="F155" s="71">
        <v>950</v>
      </c>
      <c r="G155" s="71">
        <v>10.1</v>
      </c>
      <c r="H155" s="51"/>
      <c r="I155" s="51"/>
    </row>
    <row r="156" spans="1:7" ht="13.5" customHeight="1">
      <c r="A156" s="62" t="s">
        <v>158</v>
      </c>
      <c r="B156" s="21" t="s">
        <v>136</v>
      </c>
      <c r="C156" s="8" t="s">
        <v>128</v>
      </c>
      <c r="D156" s="3"/>
      <c r="E156" s="3"/>
      <c r="F156" s="71">
        <f>F157+F160</f>
        <v>32536.8</v>
      </c>
      <c r="G156" s="71">
        <f>G157+G160</f>
        <v>32486.8</v>
      </c>
    </row>
    <row r="157" spans="1:7" ht="12" customHeight="1">
      <c r="A157" s="96" t="s">
        <v>159</v>
      </c>
      <c r="B157" s="21"/>
      <c r="C157" s="8"/>
      <c r="D157" s="3" t="s">
        <v>160</v>
      </c>
      <c r="E157" s="3"/>
      <c r="F157" s="71">
        <f>F158</f>
        <v>50</v>
      </c>
      <c r="G157" s="71">
        <f>G158</f>
        <v>0</v>
      </c>
    </row>
    <row r="158" spans="1:8" ht="13.5" customHeight="1">
      <c r="A158" s="22" t="s">
        <v>161</v>
      </c>
      <c r="B158" s="21"/>
      <c r="C158" s="8"/>
      <c r="D158" s="3" t="s">
        <v>162</v>
      </c>
      <c r="E158" s="3"/>
      <c r="F158" s="71">
        <f>F159</f>
        <v>50</v>
      </c>
      <c r="G158" s="71">
        <f>G159</f>
        <v>0</v>
      </c>
      <c r="H158" s="51"/>
    </row>
    <row r="159" spans="1:11" ht="12.75" customHeight="1">
      <c r="A159" s="23" t="s">
        <v>200</v>
      </c>
      <c r="B159" s="21"/>
      <c r="C159" s="8"/>
      <c r="D159" s="3"/>
      <c r="E159" s="3" t="s">
        <v>205</v>
      </c>
      <c r="F159" s="74">
        <v>50</v>
      </c>
      <c r="G159" s="74"/>
      <c r="H159" s="51"/>
      <c r="K159" s="19"/>
    </row>
    <row r="160" spans="1:11" ht="15.75" customHeight="1">
      <c r="A160" s="105" t="s">
        <v>288</v>
      </c>
      <c r="B160" s="21"/>
      <c r="C160" s="8"/>
      <c r="D160" s="8" t="s">
        <v>326</v>
      </c>
      <c r="E160" s="3"/>
      <c r="F160" s="69">
        <f>F161</f>
        <v>32486.8</v>
      </c>
      <c r="G160" s="69">
        <f>G161</f>
        <v>32486.8</v>
      </c>
      <c r="H160" s="51"/>
      <c r="K160" s="19"/>
    </row>
    <row r="161" spans="1:11" ht="34.5" customHeight="1">
      <c r="A161" s="105" t="s">
        <v>329</v>
      </c>
      <c r="B161" s="21"/>
      <c r="C161" s="8"/>
      <c r="D161" s="8" t="s">
        <v>327</v>
      </c>
      <c r="E161" s="3"/>
      <c r="F161" s="69">
        <f>F162</f>
        <v>32486.8</v>
      </c>
      <c r="G161" s="69">
        <f>G162</f>
        <v>32486.8</v>
      </c>
      <c r="H161" s="51"/>
      <c r="K161" s="19"/>
    </row>
    <row r="162" spans="1:11" ht="18" customHeight="1">
      <c r="A162" s="105" t="s">
        <v>330</v>
      </c>
      <c r="B162" s="21"/>
      <c r="C162" s="8"/>
      <c r="D162" s="3"/>
      <c r="E162" s="3" t="s">
        <v>328</v>
      </c>
      <c r="F162" s="69">
        <v>32486.8</v>
      </c>
      <c r="G162" s="69">
        <v>32486.8</v>
      </c>
      <c r="H162" s="51"/>
      <c r="K162" s="19"/>
    </row>
    <row r="163" spans="1:11" ht="15.75" customHeight="1">
      <c r="A163" s="62" t="s">
        <v>22</v>
      </c>
      <c r="B163" s="8" t="s">
        <v>136</v>
      </c>
      <c r="C163" s="8" t="s">
        <v>129</v>
      </c>
      <c r="D163" s="3"/>
      <c r="E163" s="3"/>
      <c r="F163" s="71">
        <f>F164</f>
        <v>67436.70000000001</v>
      </c>
      <c r="G163" s="71">
        <f>G164</f>
        <v>7347.7</v>
      </c>
      <c r="K163" s="19"/>
    </row>
    <row r="164" spans="1:11" ht="12.75" customHeight="1">
      <c r="A164" s="22" t="s">
        <v>22</v>
      </c>
      <c r="B164" s="8"/>
      <c r="C164" s="8"/>
      <c r="D164" s="3" t="s">
        <v>23</v>
      </c>
      <c r="E164" s="3"/>
      <c r="F164" s="71">
        <f>F165+F169+F171+F173+F167</f>
        <v>67436.70000000001</v>
      </c>
      <c r="G164" s="71">
        <f>G165+G169+G171+G173+G167</f>
        <v>7347.7</v>
      </c>
      <c r="K164" s="19"/>
    </row>
    <row r="165" spans="1:11" ht="11.25" customHeight="1">
      <c r="A165" s="22" t="s">
        <v>24</v>
      </c>
      <c r="B165" s="8"/>
      <c r="C165" s="8"/>
      <c r="D165" s="3" t="s">
        <v>102</v>
      </c>
      <c r="E165" s="3"/>
      <c r="F165" s="71">
        <f>F166</f>
        <v>35579.3</v>
      </c>
      <c r="G165" s="71">
        <f>G166</f>
        <v>6275.1</v>
      </c>
      <c r="K165" s="19"/>
    </row>
    <row r="166" spans="1:11" ht="14.25" customHeight="1">
      <c r="A166" s="23" t="s">
        <v>200</v>
      </c>
      <c r="B166" s="8"/>
      <c r="C166" s="8"/>
      <c r="D166" s="3"/>
      <c r="E166" s="3" t="s">
        <v>205</v>
      </c>
      <c r="F166" s="74">
        <v>35579.3</v>
      </c>
      <c r="G166" s="74">
        <v>6275.1</v>
      </c>
      <c r="K166" s="19"/>
    </row>
    <row r="167" spans="1:11" ht="35.25" customHeight="1">
      <c r="A167" s="23" t="s">
        <v>179</v>
      </c>
      <c r="B167" s="21"/>
      <c r="C167" s="21"/>
      <c r="D167" s="3" t="s">
        <v>180</v>
      </c>
      <c r="E167" s="3"/>
      <c r="F167" s="71">
        <f>F168</f>
        <v>1239.1</v>
      </c>
      <c r="G167" s="71">
        <f>G168</f>
        <v>0</v>
      </c>
      <c r="K167" s="19"/>
    </row>
    <row r="168" spans="1:11" ht="15" customHeight="1">
      <c r="A168" s="23" t="s">
        <v>200</v>
      </c>
      <c r="B168" s="21"/>
      <c r="C168" s="21"/>
      <c r="D168" s="3"/>
      <c r="E168" s="3" t="s">
        <v>205</v>
      </c>
      <c r="F168" s="71">
        <v>1239.1</v>
      </c>
      <c r="G168" s="71"/>
      <c r="K168" s="19"/>
    </row>
    <row r="169" spans="1:11" ht="12.75" customHeight="1">
      <c r="A169" s="22" t="s">
        <v>25</v>
      </c>
      <c r="B169" s="8"/>
      <c r="C169" s="8"/>
      <c r="D169" s="3" t="s">
        <v>104</v>
      </c>
      <c r="E169" s="3"/>
      <c r="F169" s="71">
        <f>F170</f>
        <v>8900</v>
      </c>
      <c r="G169" s="71">
        <f>G170</f>
        <v>0</v>
      </c>
      <c r="K169" s="19"/>
    </row>
    <row r="170" spans="1:11" ht="14.25" customHeight="1">
      <c r="A170" s="23" t="s">
        <v>200</v>
      </c>
      <c r="B170" s="8"/>
      <c r="C170" s="8"/>
      <c r="D170" s="3"/>
      <c r="E170" s="3" t="s">
        <v>205</v>
      </c>
      <c r="F170" s="74">
        <v>8900</v>
      </c>
      <c r="G170" s="74"/>
      <c r="K170" s="19"/>
    </row>
    <row r="171" spans="1:11" ht="12.75" customHeight="1">
      <c r="A171" s="22" t="s">
        <v>26</v>
      </c>
      <c r="B171" s="8"/>
      <c r="C171" s="8"/>
      <c r="D171" s="3" t="s">
        <v>106</v>
      </c>
      <c r="E171" s="3"/>
      <c r="F171" s="71">
        <f>F172</f>
        <v>12000</v>
      </c>
      <c r="G171" s="71">
        <f>G172</f>
        <v>206.7</v>
      </c>
      <c r="K171" s="19"/>
    </row>
    <row r="172" spans="1:11" ht="15" customHeight="1">
      <c r="A172" s="23" t="s">
        <v>200</v>
      </c>
      <c r="B172" s="8"/>
      <c r="C172" s="8"/>
      <c r="D172" s="3"/>
      <c r="E172" s="3" t="s">
        <v>205</v>
      </c>
      <c r="F172" s="74">
        <v>12000</v>
      </c>
      <c r="G172" s="74">
        <v>206.7</v>
      </c>
      <c r="K172" s="19"/>
    </row>
    <row r="173" spans="1:11" ht="24" customHeight="1">
      <c r="A173" s="23" t="s">
        <v>107</v>
      </c>
      <c r="B173" s="8"/>
      <c r="C173" s="8"/>
      <c r="D173" s="3" t="s">
        <v>105</v>
      </c>
      <c r="E173" s="3"/>
      <c r="F173" s="71">
        <f>F174</f>
        <v>9718.3</v>
      </c>
      <c r="G173" s="71">
        <f>G174</f>
        <v>865.9</v>
      </c>
      <c r="K173" s="19"/>
    </row>
    <row r="174" spans="1:11" ht="14.25" customHeight="1">
      <c r="A174" s="23" t="s">
        <v>200</v>
      </c>
      <c r="B174" s="8"/>
      <c r="C174" s="8"/>
      <c r="D174" s="3"/>
      <c r="E174" s="3" t="s">
        <v>205</v>
      </c>
      <c r="F174" s="74">
        <v>9718.3</v>
      </c>
      <c r="G174" s="74">
        <v>865.9</v>
      </c>
      <c r="H174" s="51"/>
      <c r="K174" s="19"/>
    </row>
    <row r="175" spans="1:11" ht="24.75" customHeight="1">
      <c r="A175" s="62" t="s">
        <v>69</v>
      </c>
      <c r="B175" s="8" t="s">
        <v>136</v>
      </c>
      <c r="C175" s="8" t="s">
        <v>136</v>
      </c>
      <c r="D175" s="3"/>
      <c r="E175" s="3"/>
      <c r="F175" s="71">
        <f>F176+F189</f>
        <v>53222.2</v>
      </c>
      <c r="G175" s="71">
        <f>G176+G189</f>
        <v>10410.6</v>
      </c>
      <c r="K175" s="19"/>
    </row>
    <row r="176" spans="1:11" ht="33" customHeight="1">
      <c r="A176" s="23" t="s">
        <v>90</v>
      </c>
      <c r="B176" s="8"/>
      <c r="C176" s="8"/>
      <c r="D176" s="3" t="s">
        <v>91</v>
      </c>
      <c r="E176" s="3"/>
      <c r="F176" s="71">
        <f>F177+F182</f>
        <v>43697.2</v>
      </c>
      <c r="G176" s="71">
        <f>G177+G182</f>
        <v>8796.2</v>
      </c>
      <c r="K176" s="19"/>
    </row>
    <row r="177" spans="1:11" ht="10.5" customHeight="1">
      <c r="A177" s="22" t="s">
        <v>4</v>
      </c>
      <c r="B177" s="8"/>
      <c r="C177" s="8"/>
      <c r="D177" s="3" t="s">
        <v>93</v>
      </c>
      <c r="E177" s="3"/>
      <c r="F177" s="68">
        <f>SUM(F178:F181)</f>
        <v>12922.099999999999</v>
      </c>
      <c r="G177" s="68">
        <f>SUM(G178:G181)</f>
        <v>2530.4</v>
      </c>
      <c r="K177" s="19"/>
    </row>
    <row r="178" spans="1:11" ht="13.5" customHeight="1">
      <c r="A178" s="22" t="s">
        <v>216</v>
      </c>
      <c r="B178" s="8"/>
      <c r="C178" s="8"/>
      <c r="D178" s="3"/>
      <c r="E178" s="3" t="s">
        <v>217</v>
      </c>
      <c r="F178" s="71">
        <v>10343.9</v>
      </c>
      <c r="G178" s="71">
        <v>2398.3</v>
      </c>
      <c r="K178" s="19"/>
    </row>
    <row r="179" spans="1:11" ht="13.5" customHeight="1">
      <c r="A179" s="22" t="s">
        <v>218</v>
      </c>
      <c r="B179" s="8"/>
      <c r="C179" s="8"/>
      <c r="D179" s="3"/>
      <c r="E179" s="3" t="s">
        <v>219</v>
      </c>
      <c r="F179" s="71">
        <v>1695</v>
      </c>
      <c r="G179" s="71">
        <v>2.4</v>
      </c>
      <c r="K179" s="19"/>
    </row>
    <row r="180" spans="1:11" ht="24" customHeight="1">
      <c r="A180" s="23" t="s">
        <v>226</v>
      </c>
      <c r="B180" s="8"/>
      <c r="C180" s="8"/>
      <c r="D180" s="3"/>
      <c r="E180" s="3" t="s">
        <v>221</v>
      </c>
      <c r="F180" s="71">
        <v>281.3</v>
      </c>
      <c r="G180" s="71">
        <v>60</v>
      </c>
      <c r="K180" s="19"/>
    </row>
    <row r="181" spans="1:11" ht="15" customHeight="1">
      <c r="A181" s="23" t="s">
        <v>200</v>
      </c>
      <c r="B181" s="8"/>
      <c r="C181" s="8"/>
      <c r="D181" s="3"/>
      <c r="E181" s="3" t="s">
        <v>205</v>
      </c>
      <c r="F181" s="71">
        <v>601.9</v>
      </c>
      <c r="G181" s="71">
        <v>69.7</v>
      </c>
      <c r="K181" s="19"/>
    </row>
    <row r="182" spans="1:11" ht="17.25" customHeight="1">
      <c r="A182" s="23" t="s">
        <v>272</v>
      </c>
      <c r="B182" s="21"/>
      <c r="C182" s="21"/>
      <c r="D182" s="3" t="s">
        <v>214</v>
      </c>
      <c r="E182" s="54"/>
      <c r="F182" s="68">
        <f>SUM(F183:F188)</f>
        <v>30775.100000000002</v>
      </c>
      <c r="G182" s="68">
        <f>SUM(G183:G188)</f>
        <v>6265.8</v>
      </c>
      <c r="K182" s="19"/>
    </row>
    <row r="183" spans="1:11" ht="13.5" customHeight="1">
      <c r="A183" s="32" t="s">
        <v>216</v>
      </c>
      <c r="B183" s="21"/>
      <c r="C183" s="21"/>
      <c r="D183" s="3"/>
      <c r="E183" s="3" t="s">
        <v>239</v>
      </c>
      <c r="F183" s="69">
        <v>24756.2</v>
      </c>
      <c r="G183" s="69">
        <v>5684.5</v>
      </c>
      <c r="K183" s="19"/>
    </row>
    <row r="184" spans="1:11" ht="20.25" customHeight="1">
      <c r="A184" s="23" t="s">
        <v>226</v>
      </c>
      <c r="B184" s="21"/>
      <c r="C184" s="21"/>
      <c r="D184" s="3"/>
      <c r="E184" s="3" t="s">
        <v>221</v>
      </c>
      <c r="F184" s="69">
        <v>1040</v>
      </c>
      <c r="G184" s="69">
        <v>120.1</v>
      </c>
      <c r="K184" s="19"/>
    </row>
    <row r="185" spans="1:11" ht="13.5" customHeight="1">
      <c r="A185" s="30" t="s">
        <v>200</v>
      </c>
      <c r="B185" s="21"/>
      <c r="C185" s="21"/>
      <c r="D185" s="3"/>
      <c r="E185" s="3" t="s">
        <v>205</v>
      </c>
      <c r="F185" s="69">
        <v>4630.7</v>
      </c>
      <c r="G185" s="69">
        <v>381.9</v>
      </c>
      <c r="K185" s="19"/>
    </row>
    <row r="186" spans="1:11" ht="47.25" customHeight="1">
      <c r="A186" s="23" t="s">
        <v>268</v>
      </c>
      <c r="B186" s="21"/>
      <c r="C186" s="21"/>
      <c r="D186" s="3"/>
      <c r="E186" s="3" t="s">
        <v>267</v>
      </c>
      <c r="F186" s="69">
        <v>85.4</v>
      </c>
      <c r="G186" s="69">
        <v>0</v>
      </c>
      <c r="K186" s="19"/>
    </row>
    <row r="187" spans="1:11" ht="13.5" customHeight="1">
      <c r="A187" s="30" t="s">
        <v>223</v>
      </c>
      <c r="B187" s="21"/>
      <c r="C187" s="21"/>
      <c r="D187" s="3"/>
      <c r="E187" s="3" t="s">
        <v>224</v>
      </c>
      <c r="F187" s="69">
        <v>258.8</v>
      </c>
      <c r="G187" s="69">
        <v>75.3</v>
      </c>
      <c r="K187" s="19"/>
    </row>
    <row r="188" spans="1:11" ht="13.5" customHeight="1">
      <c r="A188" s="23" t="s">
        <v>235</v>
      </c>
      <c r="B188" s="21"/>
      <c r="C188" s="21"/>
      <c r="D188" s="3"/>
      <c r="E188" s="3" t="s">
        <v>236</v>
      </c>
      <c r="F188" s="69">
        <v>4</v>
      </c>
      <c r="G188" s="69">
        <v>4</v>
      </c>
      <c r="K188" s="19"/>
    </row>
    <row r="189" spans="1:11" ht="36" customHeight="1">
      <c r="A189" s="23" t="s">
        <v>311</v>
      </c>
      <c r="B189" s="21"/>
      <c r="C189" s="21"/>
      <c r="D189" s="3" t="s">
        <v>312</v>
      </c>
      <c r="E189" s="3"/>
      <c r="F189" s="68">
        <f>F190</f>
        <v>9525</v>
      </c>
      <c r="G189" s="68">
        <f>G190</f>
        <v>1614.4</v>
      </c>
      <c r="K189" s="19"/>
    </row>
    <row r="190" spans="1:11" ht="24.75" customHeight="1">
      <c r="A190" s="23" t="s">
        <v>313</v>
      </c>
      <c r="B190" s="21"/>
      <c r="C190" s="21"/>
      <c r="D190" s="3" t="s">
        <v>314</v>
      </c>
      <c r="E190" s="3"/>
      <c r="F190" s="68">
        <f>F191</f>
        <v>9525</v>
      </c>
      <c r="G190" s="68">
        <f>G191</f>
        <v>1614.4</v>
      </c>
      <c r="K190" s="19"/>
    </row>
    <row r="191" spans="1:11" ht="24.75" customHeight="1">
      <c r="A191" s="23" t="s">
        <v>315</v>
      </c>
      <c r="B191" s="21"/>
      <c r="C191" s="21"/>
      <c r="D191" s="3" t="s">
        <v>316</v>
      </c>
      <c r="E191" s="3"/>
      <c r="F191" s="68">
        <f>SUM(F192:F194)</f>
        <v>9525</v>
      </c>
      <c r="G191" s="68">
        <f>SUM(G192:G194)</f>
        <v>1614.4</v>
      </c>
      <c r="K191" s="19"/>
    </row>
    <row r="192" spans="1:11" ht="11.25" customHeight="1">
      <c r="A192" s="32" t="s">
        <v>216</v>
      </c>
      <c r="B192" s="21"/>
      <c r="C192" s="21"/>
      <c r="D192" s="3"/>
      <c r="E192" s="3" t="s">
        <v>239</v>
      </c>
      <c r="F192" s="69">
        <v>6234</v>
      </c>
      <c r="G192" s="69">
        <v>1494.6</v>
      </c>
      <c r="K192" s="19"/>
    </row>
    <row r="193" spans="1:11" ht="24" customHeight="1">
      <c r="A193" s="23" t="s">
        <v>226</v>
      </c>
      <c r="B193" s="21"/>
      <c r="C193" s="21"/>
      <c r="D193" s="3"/>
      <c r="E193" s="3" t="s">
        <v>221</v>
      </c>
      <c r="F193" s="69">
        <v>569.3</v>
      </c>
      <c r="G193" s="69">
        <v>47.9</v>
      </c>
      <c r="K193" s="19"/>
    </row>
    <row r="194" spans="1:11" ht="13.5" customHeight="1">
      <c r="A194" s="30" t="s">
        <v>200</v>
      </c>
      <c r="B194" s="21"/>
      <c r="C194" s="21"/>
      <c r="D194" s="3"/>
      <c r="E194" s="3" t="s">
        <v>205</v>
      </c>
      <c r="F194" s="69">
        <v>2721.7</v>
      </c>
      <c r="G194" s="69">
        <v>71.9</v>
      </c>
      <c r="K194" s="19"/>
    </row>
    <row r="195" spans="1:11" ht="15" customHeight="1">
      <c r="A195" s="7" t="s">
        <v>47</v>
      </c>
      <c r="B195" s="91" t="s">
        <v>137</v>
      </c>
      <c r="C195" s="91"/>
      <c r="D195" s="95"/>
      <c r="E195" s="95"/>
      <c r="F195" s="87">
        <f>F198</f>
        <v>835</v>
      </c>
      <c r="G195" s="87">
        <f>G198</f>
        <v>61.1</v>
      </c>
      <c r="K195" s="19"/>
    </row>
    <row r="196" spans="1:11" ht="23.25" customHeight="1">
      <c r="A196" s="62" t="s">
        <v>109</v>
      </c>
      <c r="B196" s="97" t="s">
        <v>137</v>
      </c>
      <c r="C196" s="97" t="s">
        <v>129</v>
      </c>
      <c r="D196" s="3"/>
      <c r="E196" s="3"/>
      <c r="F196" s="71">
        <f aca="true" t="shared" si="3" ref="F196:G198">F197</f>
        <v>835</v>
      </c>
      <c r="G196" s="71">
        <f t="shared" si="3"/>
        <v>61.1</v>
      </c>
      <c r="K196" s="19"/>
    </row>
    <row r="197" spans="1:11" ht="13.5" customHeight="1">
      <c r="A197" s="22" t="s">
        <v>110</v>
      </c>
      <c r="B197" s="97"/>
      <c r="C197" s="97"/>
      <c r="D197" s="3" t="s">
        <v>108</v>
      </c>
      <c r="E197" s="3"/>
      <c r="F197" s="71">
        <f t="shared" si="3"/>
        <v>835</v>
      </c>
      <c r="G197" s="71">
        <f t="shared" si="3"/>
        <v>61.1</v>
      </c>
      <c r="K197" s="19"/>
    </row>
    <row r="198" spans="1:11" ht="12.75" customHeight="1">
      <c r="A198" s="23" t="s">
        <v>48</v>
      </c>
      <c r="B198" s="8"/>
      <c r="C198" s="8"/>
      <c r="D198" s="3" t="s">
        <v>75</v>
      </c>
      <c r="E198" s="3"/>
      <c r="F198" s="71">
        <f t="shared" si="3"/>
        <v>835</v>
      </c>
      <c r="G198" s="71">
        <f t="shared" si="3"/>
        <v>61.1</v>
      </c>
      <c r="H198" s="51"/>
      <c r="I198" s="51"/>
      <c r="K198" s="19"/>
    </row>
    <row r="199" spans="1:11" ht="13.5" customHeight="1">
      <c r="A199" s="42" t="s">
        <v>200</v>
      </c>
      <c r="B199" s="8"/>
      <c r="C199" s="8"/>
      <c r="D199" s="3"/>
      <c r="E199" s="3" t="s">
        <v>205</v>
      </c>
      <c r="F199" s="71">
        <v>835</v>
      </c>
      <c r="G199" s="71">
        <v>61.1</v>
      </c>
      <c r="H199" s="51"/>
      <c r="I199" s="51"/>
      <c r="K199" s="19"/>
    </row>
    <row r="200" spans="1:11" ht="17.25" customHeight="1">
      <c r="A200" s="7" t="s">
        <v>82</v>
      </c>
      <c r="B200" s="91" t="s">
        <v>135</v>
      </c>
      <c r="C200" s="91"/>
      <c r="D200" s="85"/>
      <c r="E200" s="85"/>
      <c r="F200" s="87">
        <f>F201+F224+F275+F277+F289</f>
        <v>1993138.4999999998</v>
      </c>
      <c r="G200" s="87">
        <f>G201+G224+G275+G277+G289</f>
        <v>315407.19999999995</v>
      </c>
      <c r="K200" s="19"/>
    </row>
    <row r="201" spans="1:11" ht="15.75" customHeight="1">
      <c r="A201" s="56" t="s">
        <v>27</v>
      </c>
      <c r="B201" s="8" t="s">
        <v>135</v>
      </c>
      <c r="C201" s="8" t="s">
        <v>127</v>
      </c>
      <c r="D201" s="55"/>
      <c r="E201" s="55"/>
      <c r="F201" s="72">
        <f>F202+F219+F210</f>
        <v>877474.9</v>
      </c>
      <c r="G201" s="72">
        <f>G202+G219+G210</f>
        <v>100714.59999999999</v>
      </c>
      <c r="K201" s="19"/>
    </row>
    <row r="202" spans="1:11" ht="12.75" customHeight="1">
      <c r="A202" s="32" t="s">
        <v>28</v>
      </c>
      <c r="B202" s="21"/>
      <c r="C202" s="36"/>
      <c r="D202" s="39" t="s">
        <v>29</v>
      </c>
      <c r="E202" s="37"/>
      <c r="F202" s="72">
        <f>F203+F205</f>
        <v>537276.4</v>
      </c>
      <c r="G202" s="72">
        <f>G203+G205</f>
        <v>95508.2</v>
      </c>
      <c r="K202" s="19"/>
    </row>
    <row r="203" spans="1:11" ht="33" customHeight="1">
      <c r="A203" s="23" t="s">
        <v>255</v>
      </c>
      <c r="B203" s="3"/>
      <c r="C203" s="36"/>
      <c r="D203" s="39">
        <v>4200100</v>
      </c>
      <c r="E203" s="37"/>
      <c r="F203" s="72">
        <f>F204</f>
        <v>8715</v>
      </c>
      <c r="G203" s="72">
        <f>G204</f>
        <v>0</v>
      </c>
      <c r="K203" s="19"/>
    </row>
    <row r="204" spans="1:11" ht="25.5" customHeight="1">
      <c r="A204" s="32" t="s">
        <v>198</v>
      </c>
      <c r="B204" s="3"/>
      <c r="C204" s="36"/>
      <c r="D204" s="37"/>
      <c r="E204" s="38" t="s">
        <v>203</v>
      </c>
      <c r="F204" s="72">
        <v>8715</v>
      </c>
      <c r="G204" s="72">
        <v>0</v>
      </c>
      <c r="K204" s="19"/>
    </row>
    <row r="205" spans="1:11" ht="12.75" customHeight="1">
      <c r="A205" s="32" t="s">
        <v>16</v>
      </c>
      <c r="B205" s="21"/>
      <c r="C205" s="36"/>
      <c r="D205" s="39">
        <v>4209900</v>
      </c>
      <c r="E205" s="37"/>
      <c r="F205" s="72">
        <f>F206+F207+F208+F209</f>
        <v>528561.4</v>
      </c>
      <c r="G205" s="72">
        <f>G206+G207+G208+G209</f>
        <v>95508.2</v>
      </c>
      <c r="K205" s="19"/>
    </row>
    <row r="206" spans="1:11" ht="35.25" customHeight="1">
      <c r="A206" s="32" t="s">
        <v>253</v>
      </c>
      <c r="B206" s="21"/>
      <c r="C206" s="36"/>
      <c r="D206" s="39"/>
      <c r="E206" s="37">
        <v>611</v>
      </c>
      <c r="F206" s="72">
        <v>506185.8</v>
      </c>
      <c r="G206" s="72">
        <v>91461.2</v>
      </c>
      <c r="K206" s="19"/>
    </row>
    <row r="207" spans="1:11" ht="13.5" customHeight="1">
      <c r="A207" s="32" t="s">
        <v>192</v>
      </c>
      <c r="B207" s="21"/>
      <c r="C207" s="36"/>
      <c r="D207" s="37"/>
      <c r="E207" s="38" t="s">
        <v>213</v>
      </c>
      <c r="F207" s="72">
        <v>1950</v>
      </c>
      <c r="G207" s="72">
        <v>617.9</v>
      </c>
      <c r="K207" s="19"/>
    </row>
    <row r="208" spans="1:11" ht="37.5" customHeight="1">
      <c r="A208" s="32" t="s">
        <v>240</v>
      </c>
      <c r="B208" s="21"/>
      <c r="C208" s="36"/>
      <c r="D208" s="39"/>
      <c r="E208" s="37">
        <v>621</v>
      </c>
      <c r="F208" s="72">
        <v>20295.6</v>
      </c>
      <c r="G208" s="72">
        <v>3429.1</v>
      </c>
      <c r="K208" s="19"/>
    </row>
    <row r="209" spans="1:11" ht="16.5" customHeight="1">
      <c r="A209" s="32" t="s">
        <v>193</v>
      </c>
      <c r="B209" s="21"/>
      <c r="C209" s="36"/>
      <c r="D209" s="37"/>
      <c r="E209" s="38" t="s">
        <v>249</v>
      </c>
      <c r="F209" s="72">
        <v>130</v>
      </c>
      <c r="G209" s="72">
        <v>0</v>
      </c>
      <c r="K209" s="19"/>
    </row>
    <row r="210" spans="1:11" ht="28.5" customHeight="1">
      <c r="A210" s="32" t="s">
        <v>287</v>
      </c>
      <c r="B210" s="21"/>
      <c r="C210" s="36"/>
      <c r="D210" s="37">
        <v>5240000</v>
      </c>
      <c r="E210" s="38"/>
      <c r="F210" s="72">
        <f>F211+F213+F215+F217</f>
        <v>126567.4</v>
      </c>
      <c r="G210" s="72">
        <f>G211+G213+G215+G217</f>
        <v>5043.4</v>
      </c>
      <c r="K210" s="19"/>
    </row>
    <row r="211" spans="1:11" ht="26.25" customHeight="1">
      <c r="A211" s="101" t="s">
        <v>319</v>
      </c>
      <c r="B211" s="21"/>
      <c r="C211" s="36"/>
      <c r="D211" s="37">
        <v>5242000</v>
      </c>
      <c r="E211" s="38"/>
      <c r="F211" s="72">
        <f>F212</f>
        <v>110852</v>
      </c>
      <c r="G211" s="72">
        <f>G212</f>
        <v>0</v>
      </c>
      <c r="K211" s="19"/>
    </row>
    <row r="212" spans="1:11" ht="16.5" customHeight="1">
      <c r="A212" s="32" t="s">
        <v>89</v>
      </c>
      <c r="B212" s="21"/>
      <c r="C212" s="36"/>
      <c r="D212" s="37"/>
      <c r="E212" s="38" t="s">
        <v>207</v>
      </c>
      <c r="F212" s="72">
        <v>110852</v>
      </c>
      <c r="G212" s="72">
        <v>0</v>
      </c>
      <c r="K212" s="19"/>
    </row>
    <row r="213" spans="1:11" ht="16.5" customHeight="1">
      <c r="A213" s="32" t="s">
        <v>320</v>
      </c>
      <c r="B213" s="21"/>
      <c r="C213" s="36"/>
      <c r="D213" s="37">
        <v>5242100</v>
      </c>
      <c r="E213" s="38"/>
      <c r="F213" s="72">
        <f>F214</f>
        <v>9450</v>
      </c>
      <c r="G213" s="72">
        <f>G214</f>
        <v>0</v>
      </c>
      <c r="K213" s="19"/>
    </row>
    <row r="214" spans="1:11" ht="16.5" customHeight="1">
      <c r="A214" s="32" t="s">
        <v>89</v>
      </c>
      <c r="B214" s="21"/>
      <c r="C214" s="36"/>
      <c r="D214" s="37"/>
      <c r="E214" s="38" t="s">
        <v>207</v>
      </c>
      <c r="F214" s="72">
        <v>9450</v>
      </c>
      <c r="G214" s="72">
        <v>0</v>
      </c>
      <c r="K214" s="19"/>
    </row>
    <row r="215" spans="1:11" ht="25.5" customHeight="1">
      <c r="A215" s="32" t="s">
        <v>321</v>
      </c>
      <c r="B215" s="21"/>
      <c r="C215" s="36"/>
      <c r="D215" s="37">
        <v>5243000</v>
      </c>
      <c r="E215" s="38"/>
      <c r="F215" s="72">
        <f>F216</f>
        <v>5043.4</v>
      </c>
      <c r="G215" s="72">
        <f>G216</f>
        <v>5043.4</v>
      </c>
      <c r="K215" s="19"/>
    </row>
    <row r="216" spans="1:11" ht="19.5" customHeight="1">
      <c r="A216" s="102" t="s">
        <v>192</v>
      </c>
      <c r="B216" s="21"/>
      <c r="C216" s="36"/>
      <c r="D216" s="37"/>
      <c r="E216" s="38" t="s">
        <v>213</v>
      </c>
      <c r="F216" s="72">
        <v>5043.4</v>
      </c>
      <c r="G216" s="72">
        <v>5043.4</v>
      </c>
      <c r="K216" s="19"/>
    </row>
    <row r="217" spans="1:11" ht="38.25" customHeight="1">
      <c r="A217" s="101" t="s">
        <v>322</v>
      </c>
      <c r="B217" s="21"/>
      <c r="C217" s="36"/>
      <c r="D217" s="37">
        <v>5243100</v>
      </c>
      <c r="E217" s="38"/>
      <c r="F217" s="72">
        <f>F218</f>
        <v>1222</v>
      </c>
      <c r="G217" s="72">
        <f>G218</f>
        <v>0</v>
      </c>
      <c r="K217" s="19"/>
    </row>
    <row r="218" spans="1:11" ht="26.25" customHeight="1">
      <c r="A218" s="32" t="s">
        <v>198</v>
      </c>
      <c r="B218" s="21"/>
      <c r="C218" s="36"/>
      <c r="D218" s="37"/>
      <c r="E218" s="38" t="s">
        <v>203</v>
      </c>
      <c r="F218" s="72">
        <v>1222</v>
      </c>
      <c r="G218" s="72">
        <v>0</v>
      </c>
      <c r="K218" s="19"/>
    </row>
    <row r="219" spans="1:11" ht="14.25" customHeight="1">
      <c r="A219" s="32" t="s">
        <v>194</v>
      </c>
      <c r="B219" s="21"/>
      <c r="C219" s="36"/>
      <c r="D219" s="39" t="s">
        <v>144</v>
      </c>
      <c r="E219" s="37"/>
      <c r="F219" s="72">
        <f>F220+F222</f>
        <v>213631.1</v>
      </c>
      <c r="G219" s="72">
        <f>G220+G222</f>
        <v>163</v>
      </c>
      <c r="K219" s="19"/>
    </row>
    <row r="220" spans="1:11" ht="25.5" customHeight="1">
      <c r="A220" s="32" t="s">
        <v>256</v>
      </c>
      <c r="B220" s="21"/>
      <c r="C220" s="36"/>
      <c r="D220" s="39" t="s">
        <v>183</v>
      </c>
      <c r="E220" s="37"/>
      <c r="F220" s="72">
        <f>F221</f>
        <v>213570</v>
      </c>
      <c r="G220" s="72">
        <f>G221</f>
        <v>163</v>
      </c>
      <c r="K220" s="19"/>
    </row>
    <row r="221" spans="1:11" ht="13.5" customHeight="1">
      <c r="A221" s="32" t="s">
        <v>89</v>
      </c>
      <c r="B221" s="21"/>
      <c r="C221" s="36"/>
      <c r="D221" s="37"/>
      <c r="E221" s="38" t="s">
        <v>207</v>
      </c>
      <c r="F221" s="72">
        <v>213570</v>
      </c>
      <c r="G221" s="72">
        <v>163</v>
      </c>
      <c r="K221" s="19"/>
    </row>
    <row r="222" spans="1:11" ht="36" customHeight="1">
      <c r="A222" s="32" t="s">
        <v>332</v>
      </c>
      <c r="B222" s="21"/>
      <c r="C222" s="36"/>
      <c r="D222" s="37">
        <v>7950021</v>
      </c>
      <c r="E222" s="38"/>
      <c r="F222" s="72">
        <f>F223</f>
        <v>61.1</v>
      </c>
      <c r="G222" s="72">
        <f>G223</f>
        <v>0</v>
      </c>
      <c r="K222" s="19"/>
    </row>
    <row r="223" spans="1:11" ht="24.75" customHeight="1">
      <c r="A223" s="32" t="s">
        <v>198</v>
      </c>
      <c r="B223" s="21"/>
      <c r="C223" s="36"/>
      <c r="D223" s="37"/>
      <c r="E223" s="38" t="s">
        <v>203</v>
      </c>
      <c r="F223" s="72">
        <v>61.1</v>
      </c>
      <c r="G223" s="72">
        <v>0</v>
      </c>
      <c r="K223" s="19"/>
    </row>
    <row r="224" spans="1:11" ht="12" customHeight="1">
      <c r="A224" s="56" t="s">
        <v>30</v>
      </c>
      <c r="B224" s="8" t="s">
        <v>135</v>
      </c>
      <c r="C224" s="8" t="s">
        <v>128</v>
      </c>
      <c r="D224" s="55"/>
      <c r="E224" s="55"/>
      <c r="F224" s="72">
        <f>F225+F239+F248+F252+F261+F267+F257</f>
        <v>1023131.3999999999</v>
      </c>
      <c r="G224" s="72">
        <f>G225+G239+G248+G252+G261+G267+G257</f>
        <v>199274.8</v>
      </c>
      <c r="K224" s="19"/>
    </row>
    <row r="225" spans="1:11" ht="23.25" customHeight="1">
      <c r="A225" s="32" t="s">
        <v>177</v>
      </c>
      <c r="B225" s="21"/>
      <c r="C225" s="36"/>
      <c r="D225" s="39" t="s">
        <v>31</v>
      </c>
      <c r="E225" s="37"/>
      <c r="F225" s="72">
        <f>F226+F231+F235+F229</f>
        <v>694004.5</v>
      </c>
      <c r="G225" s="72">
        <f>G226+G231+G235+G229</f>
        <v>134403.19999999998</v>
      </c>
      <c r="K225" s="19"/>
    </row>
    <row r="226" spans="1:11" ht="207.75" customHeight="1">
      <c r="A226" s="29" t="s">
        <v>275</v>
      </c>
      <c r="B226" s="21"/>
      <c r="C226" s="36"/>
      <c r="D226" s="39">
        <v>4210200</v>
      </c>
      <c r="E226" s="37"/>
      <c r="F226" s="73">
        <f>F227+F228</f>
        <v>564205</v>
      </c>
      <c r="G226" s="73">
        <f>G227+G228</f>
        <v>106190.5</v>
      </c>
      <c r="K226" s="19"/>
    </row>
    <row r="227" spans="1:11" ht="33.75" customHeight="1">
      <c r="A227" s="32" t="s">
        <v>253</v>
      </c>
      <c r="B227" s="21"/>
      <c r="C227" s="36"/>
      <c r="D227" s="37"/>
      <c r="E227" s="38" t="s">
        <v>252</v>
      </c>
      <c r="F227" s="72">
        <v>525399.6</v>
      </c>
      <c r="G227" s="72">
        <v>99022.9</v>
      </c>
      <c r="K227" s="19"/>
    </row>
    <row r="228" spans="1:11" ht="36" customHeight="1">
      <c r="A228" s="32" t="s">
        <v>240</v>
      </c>
      <c r="B228" s="21"/>
      <c r="C228" s="36"/>
      <c r="D228" s="37"/>
      <c r="E228" s="38" t="s">
        <v>241</v>
      </c>
      <c r="F228" s="72">
        <v>38805.4</v>
      </c>
      <c r="G228" s="72">
        <v>7167.6</v>
      </c>
      <c r="K228" s="19"/>
    </row>
    <row r="229" spans="1:11" ht="111" customHeight="1">
      <c r="A229" s="23" t="s">
        <v>276</v>
      </c>
      <c r="B229" s="21"/>
      <c r="C229" s="36"/>
      <c r="D229" s="37">
        <v>4210300</v>
      </c>
      <c r="E229" s="38"/>
      <c r="F229" s="72">
        <f>F230</f>
        <v>9134</v>
      </c>
      <c r="G229" s="72">
        <f>G230</f>
        <v>2200</v>
      </c>
      <c r="K229" s="19"/>
    </row>
    <row r="230" spans="1:11" ht="25.5" customHeight="1">
      <c r="A230" s="32" t="s">
        <v>198</v>
      </c>
      <c r="B230" s="21"/>
      <c r="C230" s="36"/>
      <c r="D230" s="37"/>
      <c r="E230" s="38" t="s">
        <v>203</v>
      </c>
      <c r="F230" s="72">
        <v>9134</v>
      </c>
      <c r="G230" s="72">
        <v>2200</v>
      </c>
      <c r="K230" s="19"/>
    </row>
    <row r="231" spans="1:11" ht="35.25" customHeight="1">
      <c r="A231" s="23" t="s">
        <v>277</v>
      </c>
      <c r="B231" s="21"/>
      <c r="C231" s="36"/>
      <c r="D231" s="39">
        <v>4217121</v>
      </c>
      <c r="E231" s="37"/>
      <c r="F231" s="73">
        <f>F232+F233+F234</f>
        <v>31910</v>
      </c>
      <c r="G231" s="73">
        <f>G232+G233+G234</f>
        <v>7800.9</v>
      </c>
      <c r="K231" s="19"/>
    </row>
    <row r="232" spans="1:11" ht="15.75" customHeight="1">
      <c r="A232" s="32" t="s">
        <v>192</v>
      </c>
      <c r="B232" s="21"/>
      <c r="C232" s="36"/>
      <c r="D232" s="37"/>
      <c r="E232" s="38" t="s">
        <v>213</v>
      </c>
      <c r="F232" s="72">
        <v>30185</v>
      </c>
      <c r="G232" s="72">
        <v>7377.9</v>
      </c>
      <c r="K232" s="19"/>
    </row>
    <row r="233" spans="1:11" ht="12.75" customHeight="1">
      <c r="A233" s="32" t="s">
        <v>193</v>
      </c>
      <c r="B233" s="21"/>
      <c r="C233" s="36"/>
      <c r="D233" s="37"/>
      <c r="E233" s="38" t="s">
        <v>249</v>
      </c>
      <c r="F233" s="72">
        <v>1020</v>
      </c>
      <c r="G233" s="72">
        <v>252.7</v>
      </c>
      <c r="K233" s="19"/>
    </row>
    <row r="234" spans="1:10" ht="26.25" customHeight="1">
      <c r="A234" s="32" t="s">
        <v>198</v>
      </c>
      <c r="B234" s="21"/>
      <c r="C234" s="36"/>
      <c r="D234" s="37"/>
      <c r="E234" s="38" t="s">
        <v>203</v>
      </c>
      <c r="F234" s="72">
        <v>705</v>
      </c>
      <c r="G234" s="72">
        <v>170.3</v>
      </c>
      <c r="J234" s="19"/>
    </row>
    <row r="235" spans="1:11" ht="14.25" customHeight="1">
      <c r="A235" s="32" t="s">
        <v>16</v>
      </c>
      <c r="B235" s="21"/>
      <c r="C235" s="36"/>
      <c r="D235" s="39">
        <v>4219900</v>
      </c>
      <c r="E235" s="37"/>
      <c r="F235" s="72">
        <f>F236+F237+F238</f>
        <v>88755.5</v>
      </c>
      <c r="G235" s="72">
        <f>G236+G237+G238</f>
        <v>18211.8</v>
      </c>
      <c r="K235" s="19"/>
    </row>
    <row r="236" spans="1:11" ht="36.75" customHeight="1">
      <c r="A236" s="32" t="s">
        <v>253</v>
      </c>
      <c r="B236" s="21"/>
      <c r="C236" s="36"/>
      <c r="D236" s="39"/>
      <c r="E236" s="37">
        <v>611</v>
      </c>
      <c r="F236" s="72">
        <v>85269.1</v>
      </c>
      <c r="G236" s="72">
        <v>17739.5</v>
      </c>
      <c r="K236" s="19"/>
    </row>
    <row r="237" spans="1:11" ht="16.5" customHeight="1">
      <c r="A237" s="32" t="s">
        <v>192</v>
      </c>
      <c r="B237" s="21"/>
      <c r="C237" s="36"/>
      <c r="D237" s="37"/>
      <c r="E237" s="38" t="s">
        <v>213</v>
      </c>
      <c r="F237" s="72">
        <v>372.9</v>
      </c>
      <c r="G237" s="72">
        <v>0</v>
      </c>
      <c r="K237" s="19"/>
    </row>
    <row r="238" spans="1:11" ht="36" customHeight="1">
      <c r="A238" s="32" t="s">
        <v>240</v>
      </c>
      <c r="B238" s="21"/>
      <c r="C238" s="36"/>
      <c r="D238" s="39"/>
      <c r="E238" s="37">
        <v>621</v>
      </c>
      <c r="F238" s="72">
        <v>3113.5</v>
      </c>
      <c r="G238" s="72">
        <v>472.3</v>
      </c>
      <c r="K238" s="19"/>
    </row>
    <row r="239" spans="1:11" ht="10.5" customHeight="1">
      <c r="A239" s="32" t="s">
        <v>195</v>
      </c>
      <c r="B239" s="21"/>
      <c r="C239" s="36"/>
      <c r="D239" s="39" t="s">
        <v>81</v>
      </c>
      <c r="E239" s="37"/>
      <c r="F239" s="72">
        <f>F240+F242+F244+F246</f>
        <v>117284.7</v>
      </c>
      <c r="G239" s="72">
        <f>G240+G242+G244+G246</f>
        <v>22245.1</v>
      </c>
      <c r="K239" s="19"/>
    </row>
    <row r="240" spans="1:11" ht="190.5" customHeight="1">
      <c r="A240" s="23" t="s">
        <v>278</v>
      </c>
      <c r="B240" s="21"/>
      <c r="C240" s="36"/>
      <c r="D240" s="39">
        <v>4220200</v>
      </c>
      <c r="E240" s="37"/>
      <c r="F240" s="73">
        <f>F241</f>
        <v>95333</v>
      </c>
      <c r="G240" s="73">
        <f>G241</f>
        <v>17741.5</v>
      </c>
      <c r="K240" s="19"/>
    </row>
    <row r="241" spans="1:11" ht="36" customHeight="1">
      <c r="A241" s="32" t="s">
        <v>253</v>
      </c>
      <c r="B241" s="21"/>
      <c r="C241" s="36"/>
      <c r="D241" s="37"/>
      <c r="E241" s="38" t="s">
        <v>252</v>
      </c>
      <c r="F241" s="72">
        <v>95333</v>
      </c>
      <c r="G241" s="72">
        <v>17741.5</v>
      </c>
      <c r="K241" s="19"/>
    </row>
    <row r="242" spans="1:11" ht="35.25" customHeight="1">
      <c r="A242" s="23" t="s">
        <v>279</v>
      </c>
      <c r="B242" s="21"/>
      <c r="C242" s="36"/>
      <c r="D242" s="39">
        <v>4227020</v>
      </c>
      <c r="E242" s="37"/>
      <c r="F242" s="73">
        <f>F243</f>
        <v>1319</v>
      </c>
      <c r="G242" s="73">
        <f>G243</f>
        <v>332.8</v>
      </c>
      <c r="K242" s="19"/>
    </row>
    <row r="243" spans="1:11" ht="33.75" customHeight="1">
      <c r="A243" s="32" t="s">
        <v>253</v>
      </c>
      <c r="B243" s="21"/>
      <c r="C243" s="36"/>
      <c r="D243" s="37"/>
      <c r="E243" s="38" t="s">
        <v>252</v>
      </c>
      <c r="F243" s="72">
        <v>1319</v>
      </c>
      <c r="G243" s="72">
        <v>332.8</v>
      </c>
      <c r="K243" s="19"/>
    </row>
    <row r="244" spans="1:11" ht="32.25" customHeight="1">
      <c r="A244" s="23" t="s">
        <v>280</v>
      </c>
      <c r="B244" s="21"/>
      <c r="C244" s="36"/>
      <c r="D244" s="39">
        <v>4227222</v>
      </c>
      <c r="E244" s="37"/>
      <c r="F244" s="72">
        <f>F245</f>
        <v>284</v>
      </c>
      <c r="G244" s="72">
        <f>G245</f>
        <v>20.2</v>
      </c>
      <c r="K244" s="19"/>
    </row>
    <row r="245" spans="1:11" ht="36.75" customHeight="1">
      <c r="A245" s="32" t="s">
        <v>253</v>
      </c>
      <c r="B245" s="21"/>
      <c r="C245" s="36"/>
      <c r="D245" s="39"/>
      <c r="E245" s="37">
        <v>611</v>
      </c>
      <c r="F245" s="73">
        <v>284</v>
      </c>
      <c r="G245" s="73">
        <v>20.2</v>
      </c>
      <c r="K245" s="19"/>
    </row>
    <row r="246" spans="1:11" ht="12" customHeight="1">
      <c r="A246" s="32" t="s">
        <v>16</v>
      </c>
      <c r="B246" s="21"/>
      <c r="C246" s="36"/>
      <c r="D246" s="39">
        <v>4229900</v>
      </c>
      <c r="E246" s="37"/>
      <c r="F246" s="72">
        <f>F247</f>
        <v>20348.7</v>
      </c>
      <c r="G246" s="72">
        <f>G247</f>
        <v>4150.6</v>
      </c>
      <c r="K246" s="19"/>
    </row>
    <row r="247" spans="1:11" ht="35.25" customHeight="1">
      <c r="A247" s="32" t="s">
        <v>253</v>
      </c>
      <c r="B247" s="21"/>
      <c r="C247" s="36"/>
      <c r="D247" s="39"/>
      <c r="E247" s="37">
        <v>611</v>
      </c>
      <c r="F247" s="72">
        <v>20348.7</v>
      </c>
      <c r="G247" s="72">
        <v>4150.6</v>
      </c>
      <c r="K247" s="19"/>
    </row>
    <row r="248" spans="1:11" ht="12" customHeight="1">
      <c r="A248" s="32" t="s">
        <v>32</v>
      </c>
      <c r="B248" s="21"/>
      <c r="C248" s="36"/>
      <c r="D248" s="39" t="s">
        <v>33</v>
      </c>
      <c r="E248" s="37"/>
      <c r="F248" s="72">
        <f>F249</f>
        <v>183046.2</v>
      </c>
      <c r="G248" s="72">
        <f>G249</f>
        <v>38818</v>
      </c>
      <c r="H248" s="53"/>
      <c r="K248" s="19"/>
    </row>
    <row r="249" spans="1:11" ht="15.75" customHeight="1">
      <c r="A249" s="32" t="s">
        <v>16</v>
      </c>
      <c r="B249" s="21"/>
      <c r="C249" s="36"/>
      <c r="D249" s="39">
        <v>4239900</v>
      </c>
      <c r="E249" s="37"/>
      <c r="F249" s="72">
        <f>F250+F251</f>
        <v>183046.2</v>
      </c>
      <c r="G249" s="72">
        <f>G250+G251</f>
        <v>38818</v>
      </c>
      <c r="K249" s="19"/>
    </row>
    <row r="250" spans="1:11" ht="36.75" customHeight="1">
      <c r="A250" s="32" t="s">
        <v>253</v>
      </c>
      <c r="B250" s="21"/>
      <c r="C250" s="36"/>
      <c r="D250" s="39"/>
      <c r="E250" s="37">
        <v>611</v>
      </c>
      <c r="F250" s="72">
        <v>158136</v>
      </c>
      <c r="G250" s="72">
        <v>33089.4</v>
      </c>
      <c r="H250" s="110"/>
      <c r="I250" s="5"/>
      <c r="J250" s="5"/>
      <c r="K250" s="19"/>
    </row>
    <row r="251" spans="1:11" ht="37.5" customHeight="1">
      <c r="A251" s="32" t="s">
        <v>240</v>
      </c>
      <c r="B251" s="21"/>
      <c r="C251" s="36"/>
      <c r="D251" s="39"/>
      <c r="E251" s="37">
        <v>621</v>
      </c>
      <c r="F251" s="72">
        <v>24910.2</v>
      </c>
      <c r="G251" s="72">
        <v>5728.6</v>
      </c>
      <c r="H251" s="58"/>
      <c r="I251" s="5"/>
      <c r="J251" s="5"/>
      <c r="K251" s="19"/>
    </row>
    <row r="252" spans="1:11" ht="12.75" customHeight="1">
      <c r="A252" s="32" t="s">
        <v>61</v>
      </c>
      <c r="B252" s="21"/>
      <c r="C252" s="36"/>
      <c r="D252" s="39" t="s">
        <v>62</v>
      </c>
      <c r="E252" s="37"/>
      <c r="F252" s="72">
        <f>F253+F255</f>
        <v>18303</v>
      </c>
      <c r="G252" s="72">
        <f>G253+G255</f>
        <v>3581.4</v>
      </c>
      <c r="K252" s="19"/>
    </row>
    <row r="253" spans="1:11" ht="39" customHeight="1">
      <c r="A253" s="23" t="s">
        <v>281</v>
      </c>
      <c r="B253" s="21"/>
      <c r="C253" s="36"/>
      <c r="D253" s="39">
        <v>4247020</v>
      </c>
      <c r="E253" s="37"/>
      <c r="F253" s="72">
        <f>F254</f>
        <v>2750</v>
      </c>
      <c r="G253" s="72">
        <f>G254</f>
        <v>470.8</v>
      </c>
      <c r="K253" s="19"/>
    </row>
    <row r="254" spans="1:11" ht="35.25" customHeight="1">
      <c r="A254" s="32" t="s">
        <v>253</v>
      </c>
      <c r="B254" s="21"/>
      <c r="C254" s="36"/>
      <c r="D254" s="37"/>
      <c r="E254" s="37">
        <v>611</v>
      </c>
      <c r="F254" s="73">
        <v>2750</v>
      </c>
      <c r="G254" s="73">
        <v>470.8</v>
      </c>
      <c r="K254" s="19"/>
    </row>
    <row r="255" spans="1:11" ht="14.25" customHeight="1">
      <c r="A255" s="32" t="s">
        <v>16</v>
      </c>
      <c r="B255" s="21"/>
      <c r="C255" s="36"/>
      <c r="D255" s="39">
        <v>4249900</v>
      </c>
      <c r="E255" s="37"/>
      <c r="F255" s="72">
        <f>F256</f>
        <v>15553</v>
      </c>
      <c r="G255" s="72">
        <f>G256</f>
        <v>3110.6</v>
      </c>
      <c r="K255" s="19"/>
    </row>
    <row r="256" spans="1:11" ht="34.5" customHeight="1">
      <c r="A256" s="32" t="s">
        <v>253</v>
      </c>
      <c r="B256" s="21"/>
      <c r="C256" s="36"/>
      <c r="D256" s="39"/>
      <c r="E256" s="37">
        <v>611</v>
      </c>
      <c r="F256" s="72">
        <v>15553</v>
      </c>
      <c r="G256" s="72">
        <v>3110.6</v>
      </c>
      <c r="K256" s="19"/>
    </row>
    <row r="257" spans="1:11" ht="14.25" customHeight="1">
      <c r="A257" s="32" t="s">
        <v>336</v>
      </c>
      <c r="B257" s="21"/>
      <c r="C257" s="36"/>
      <c r="D257" s="39">
        <v>5200000</v>
      </c>
      <c r="E257" s="37"/>
      <c r="F257" s="72">
        <f>F258</f>
        <v>2034</v>
      </c>
      <c r="G257" s="72">
        <f>G258</f>
        <v>0</v>
      </c>
      <c r="K257" s="19"/>
    </row>
    <row r="258" spans="1:11" ht="15" customHeight="1">
      <c r="A258" s="32" t="s">
        <v>337</v>
      </c>
      <c r="B258" s="21"/>
      <c r="C258" s="36"/>
      <c r="D258" s="39">
        <v>5200900</v>
      </c>
      <c r="E258" s="37"/>
      <c r="F258" s="72">
        <f>F259+F260</f>
        <v>2034</v>
      </c>
      <c r="G258" s="72">
        <f>G259+G260</f>
        <v>0</v>
      </c>
      <c r="K258" s="19"/>
    </row>
    <row r="259" spans="1:11" ht="13.5" customHeight="1">
      <c r="A259" s="103" t="s">
        <v>192</v>
      </c>
      <c r="B259" s="21"/>
      <c r="C259" s="36"/>
      <c r="D259" s="39"/>
      <c r="E259" s="37">
        <v>612</v>
      </c>
      <c r="F259" s="72">
        <v>1894.8</v>
      </c>
      <c r="G259" s="72">
        <v>0</v>
      </c>
      <c r="K259" s="19"/>
    </row>
    <row r="260" spans="1:11" ht="16.5" customHeight="1">
      <c r="A260" s="103" t="s">
        <v>193</v>
      </c>
      <c r="B260" s="21"/>
      <c r="C260" s="36"/>
      <c r="D260" s="39"/>
      <c r="E260" s="37">
        <v>622</v>
      </c>
      <c r="F260" s="72">
        <v>139.2</v>
      </c>
      <c r="G260" s="72">
        <v>0</v>
      </c>
      <c r="K260" s="19"/>
    </row>
    <row r="261" spans="1:11" ht="34.5" customHeight="1">
      <c r="A261" s="32" t="s">
        <v>287</v>
      </c>
      <c r="B261" s="21"/>
      <c r="C261" s="36"/>
      <c r="D261" s="39">
        <v>5240000</v>
      </c>
      <c r="E261" s="37"/>
      <c r="F261" s="72">
        <f>F262+F265</f>
        <v>7697</v>
      </c>
      <c r="G261" s="72">
        <f>G262+G265</f>
        <v>0</v>
      </c>
      <c r="K261" s="19"/>
    </row>
    <row r="262" spans="1:11" ht="19.5" customHeight="1">
      <c r="A262" s="101" t="s">
        <v>323</v>
      </c>
      <c r="B262" s="21"/>
      <c r="C262" s="36"/>
      <c r="D262" s="39">
        <v>5243400</v>
      </c>
      <c r="E262" s="37"/>
      <c r="F262" s="72">
        <f>F263+F264</f>
        <v>420</v>
      </c>
      <c r="G262" s="72">
        <f>G263+G264</f>
        <v>0</v>
      </c>
      <c r="K262" s="19"/>
    </row>
    <row r="263" spans="1:11" ht="34.5" customHeight="1">
      <c r="A263" s="103" t="s">
        <v>253</v>
      </c>
      <c r="B263" s="21"/>
      <c r="C263" s="36"/>
      <c r="D263" s="39"/>
      <c r="E263" s="37">
        <v>611</v>
      </c>
      <c r="F263" s="72">
        <v>402.5</v>
      </c>
      <c r="G263" s="72">
        <v>0</v>
      </c>
      <c r="K263" s="19"/>
    </row>
    <row r="264" spans="1:11" ht="34.5" customHeight="1">
      <c r="A264" s="103" t="s">
        <v>240</v>
      </c>
      <c r="B264" s="21"/>
      <c r="C264" s="36"/>
      <c r="D264" s="39"/>
      <c r="E264" s="37">
        <v>621</v>
      </c>
      <c r="F264" s="72">
        <v>17.5</v>
      </c>
      <c r="G264" s="72">
        <v>0</v>
      </c>
      <c r="K264" s="19"/>
    </row>
    <row r="265" spans="1:11" ht="34.5" customHeight="1">
      <c r="A265" s="101" t="s">
        <v>324</v>
      </c>
      <c r="B265" s="21"/>
      <c r="C265" s="36"/>
      <c r="D265" s="39">
        <v>5243900</v>
      </c>
      <c r="E265" s="37"/>
      <c r="F265" s="72">
        <f>F266</f>
        <v>7277</v>
      </c>
      <c r="G265" s="72">
        <f>G266</f>
        <v>0</v>
      </c>
      <c r="K265" s="19"/>
    </row>
    <row r="266" spans="1:11" ht="18.75" customHeight="1">
      <c r="A266" s="104" t="s">
        <v>192</v>
      </c>
      <c r="B266" s="21"/>
      <c r="C266" s="36"/>
      <c r="D266" s="39"/>
      <c r="E266" s="37">
        <v>612</v>
      </c>
      <c r="F266" s="72">
        <v>7277</v>
      </c>
      <c r="G266" s="72">
        <v>0</v>
      </c>
      <c r="K266" s="19"/>
    </row>
    <row r="267" spans="1:11" ht="17.25" customHeight="1">
      <c r="A267" s="32" t="s">
        <v>194</v>
      </c>
      <c r="B267" s="21"/>
      <c r="C267" s="36"/>
      <c r="D267" s="39">
        <v>7950000</v>
      </c>
      <c r="E267" s="37"/>
      <c r="F267" s="72">
        <f>F268+F273+F270</f>
        <v>762</v>
      </c>
      <c r="G267" s="72">
        <f>G268+G273+G270</f>
        <v>227.1</v>
      </c>
      <c r="K267" s="19"/>
    </row>
    <row r="268" spans="1:11" ht="34.5" customHeight="1">
      <c r="A268" s="101" t="s">
        <v>325</v>
      </c>
      <c r="B268" s="21"/>
      <c r="C268" s="36"/>
      <c r="D268" s="39">
        <v>7950010</v>
      </c>
      <c r="E268" s="37"/>
      <c r="F268" s="72">
        <f>F269</f>
        <v>227.1</v>
      </c>
      <c r="G268" s="72">
        <f>G269</f>
        <v>227.1</v>
      </c>
      <c r="K268" s="19"/>
    </row>
    <row r="269" spans="1:11" ht="20.25" customHeight="1">
      <c r="A269" s="104" t="s">
        <v>192</v>
      </c>
      <c r="B269" s="8"/>
      <c r="C269" s="8"/>
      <c r="D269" s="39"/>
      <c r="E269" s="37">
        <v>612</v>
      </c>
      <c r="F269" s="72">
        <v>227.1</v>
      </c>
      <c r="G269" s="72">
        <v>227.1</v>
      </c>
      <c r="K269" s="19"/>
    </row>
    <row r="270" spans="1:11" ht="55.5" customHeight="1">
      <c r="A270" s="32" t="s">
        <v>343</v>
      </c>
      <c r="B270" s="8"/>
      <c r="C270" s="8"/>
      <c r="D270" s="39">
        <v>7950018</v>
      </c>
      <c r="E270" s="37"/>
      <c r="F270" s="72">
        <f>F271+F272</f>
        <v>334.9</v>
      </c>
      <c r="G270" s="72">
        <f>G271+G272</f>
        <v>0</v>
      </c>
      <c r="K270" s="19"/>
    </row>
    <row r="271" spans="1:11" ht="36.75" customHeight="1">
      <c r="A271" s="102" t="s">
        <v>253</v>
      </c>
      <c r="B271" s="21"/>
      <c r="C271" s="36"/>
      <c r="D271" s="39"/>
      <c r="E271" s="37">
        <v>611</v>
      </c>
      <c r="F271" s="72">
        <v>322.4</v>
      </c>
      <c r="G271" s="72">
        <v>0</v>
      </c>
      <c r="K271" s="19"/>
    </row>
    <row r="272" spans="1:11" ht="36" customHeight="1">
      <c r="A272" s="103" t="s">
        <v>240</v>
      </c>
      <c r="B272" s="21"/>
      <c r="C272" s="36"/>
      <c r="D272" s="39"/>
      <c r="E272" s="37">
        <v>621</v>
      </c>
      <c r="F272" s="72">
        <v>12.5</v>
      </c>
      <c r="G272" s="72">
        <v>0</v>
      </c>
      <c r="K272" s="19"/>
    </row>
    <row r="273" spans="1:11" ht="37.5" customHeight="1">
      <c r="A273" s="32" t="s">
        <v>339</v>
      </c>
      <c r="B273" s="8"/>
      <c r="C273" s="8"/>
      <c r="D273" s="39">
        <v>7950034</v>
      </c>
      <c r="E273" s="37"/>
      <c r="F273" s="72">
        <f>F274</f>
        <v>200</v>
      </c>
      <c r="G273" s="72">
        <f>G274</f>
        <v>0</v>
      </c>
      <c r="K273" s="19"/>
    </row>
    <row r="274" spans="1:11" ht="20.25" customHeight="1">
      <c r="A274" s="103" t="s">
        <v>200</v>
      </c>
      <c r="B274" s="8"/>
      <c r="C274" s="8"/>
      <c r="D274" s="39"/>
      <c r="E274" s="37">
        <v>244</v>
      </c>
      <c r="F274" s="72">
        <v>200</v>
      </c>
      <c r="G274" s="72">
        <v>0</v>
      </c>
      <c r="K274" s="19"/>
    </row>
    <row r="275" spans="1:11" ht="17.25" customHeight="1">
      <c r="A275" s="32" t="s">
        <v>63</v>
      </c>
      <c r="B275" s="8" t="s">
        <v>135</v>
      </c>
      <c r="C275" s="8" t="s">
        <v>136</v>
      </c>
      <c r="D275" s="38" t="s">
        <v>64</v>
      </c>
      <c r="E275" s="37"/>
      <c r="F275" s="72">
        <f>F276</f>
        <v>400</v>
      </c>
      <c r="G275" s="72">
        <f>G276</f>
        <v>87.3</v>
      </c>
      <c r="K275" s="19"/>
    </row>
    <row r="276" spans="1:11" ht="21" customHeight="1">
      <c r="A276" s="32" t="s">
        <v>200</v>
      </c>
      <c r="B276" s="57"/>
      <c r="C276" s="36"/>
      <c r="D276" s="37"/>
      <c r="E276" s="38" t="s">
        <v>205</v>
      </c>
      <c r="F276" s="72">
        <v>400</v>
      </c>
      <c r="G276" s="72">
        <v>87.3</v>
      </c>
      <c r="K276" s="19"/>
    </row>
    <row r="277" spans="1:11" ht="13.5" customHeight="1">
      <c r="A277" s="62" t="s">
        <v>34</v>
      </c>
      <c r="B277" s="8" t="s">
        <v>135</v>
      </c>
      <c r="C277" s="8" t="s">
        <v>135</v>
      </c>
      <c r="D277" s="3"/>
      <c r="E277" s="3"/>
      <c r="F277" s="71">
        <f>F278+F286+F283</f>
        <v>23192.8</v>
      </c>
      <c r="G277" s="71">
        <f>G278+G286+G283</f>
        <v>2973.9</v>
      </c>
      <c r="K277" s="19"/>
    </row>
    <row r="278" spans="1:11" ht="13.5" customHeight="1">
      <c r="A278" s="23" t="s">
        <v>35</v>
      </c>
      <c r="B278" s="21"/>
      <c r="C278" s="21"/>
      <c r="D278" s="3" t="s">
        <v>36</v>
      </c>
      <c r="E278" s="3"/>
      <c r="F278" s="71">
        <f>F279+F281</f>
        <v>9864.8</v>
      </c>
      <c r="G278" s="71">
        <f>G279+G281</f>
        <v>2973.9</v>
      </c>
      <c r="K278" s="19"/>
    </row>
    <row r="279" spans="1:11" ht="14.25" customHeight="1">
      <c r="A279" s="22" t="s">
        <v>37</v>
      </c>
      <c r="B279" s="21"/>
      <c r="C279" s="21"/>
      <c r="D279" s="3" t="s">
        <v>88</v>
      </c>
      <c r="E279" s="3"/>
      <c r="F279" s="68">
        <f>F280</f>
        <v>2500</v>
      </c>
      <c r="G279" s="68">
        <f>G280</f>
        <v>230</v>
      </c>
      <c r="K279" s="19"/>
    </row>
    <row r="280" spans="1:11" ht="35.25" customHeight="1">
      <c r="A280" s="23" t="s">
        <v>253</v>
      </c>
      <c r="B280" s="21"/>
      <c r="C280" s="21"/>
      <c r="D280" s="3"/>
      <c r="E280" s="3" t="s">
        <v>252</v>
      </c>
      <c r="F280" s="69">
        <v>2500</v>
      </c>
      <c r="G280" s="69">
        <v>230</v>
      </c>
      <c r="K280" s="19"/>
    </row>
    <row r="281" spans="1:11" ht="14.25" customHeight="1">
      <c r="A281" s="23" t="s">
        <v>35</v>
      </c>
      <c r="B281" s="21"/>
      <c r="C281" s="21"/>
      <c r="D281" s="3" t="s">
        <v>147</v>
      </c>
      <c r="E281" s="3"/>
      <c r="F281" s="68">
        <f>F282</f>
        <v>7364.8</v>
      </c>
      <c r="G281" s="68">
        <f>G282</f>
        <v>2743.9</v>
      </c>
      <c r="K281" s="19"/>
    </row>
    <row r="282" spans="1:11" ht="33.75" customHeight="1">
      <c r="A282" s="44" t="s">
        <v>253</v>
      </c>
      <c r="B282" s="45"/>
      <c r="C282" s="45"/>
      <c r="D282" s="47"/>
      <c r="E282" s="47" t="s">
        <v>252</v>
      </c>
      <c r="F282" s="74">
        <v>7364.8</v>
      </c>
      <c r="G282" s="74">
        <v>2743.9</v>
      </c>
      <c r="K282" s="19"/>
    </row>
    <row r="283" spans="1:11" ht="33.75" customHeight="1">
      <c r="A283" s="32" t="s">
        <v>344</v>
      </c>
      <c r="B283" s="45"/>
      <c r="C283" s="45"/>
      <c r="D283" s="108">
        <v>5223200</v>
      </c>
      <c r="E283" s="108"/>
      <c r="F283" s="74">
        <f>F284</f>
        <v>10828</v>
      </c>
      <c r="G283" s="74">
        <f>G284</f>
        <v>0</v>
      </c>
      <c r="K283" s="19"/>
    </row>
    <row r="284" spans="1:11" ht="33.75" customHeight="1">
      <c r="A284" s="32" t="s">
        <v>345</v>
      </c>
      <c r="B284" s="45"/>
      <c r="C284" s="45"/>
      <c r="D284" s="108">
        <v>5223204</v>
      </c>
      <c r="E284" s="108"/>
      <c r="F284" s="74">
        <f>F285</f>
        <v>10828</v>
      </c>
      <c r="G284" s="74">
        <f>G285</f>
        <v>0</v>
      </c>
      <c r="K284" s="19"/>
    </row>
    <row r="285" spans="1:11" ht="23.25" customHeight="1">
      <c r="A285" s="103" t="s">
        <v>200</v>
      </c>
      <c r="B285" s="45"/>
      <c r="C285" s="45"/>
      <c r="D285" s="108"/>
      <c r="E285" s="108">
        <v>244</v>
      </c>
      <c r="F285" s="74">
        <v>10828</v>
      </c>
      <c r="G285" s="74">
        <v>0</v>
      </c>
      <c r="K285" s="19"/>
    </row>
    <row r="286" spans="1:11" ht="15" customHeight="1">
      <c r="A286" s="32" t="s">
        <v>194</v>
      </c>
      <c r="B286" s="36"/>
      <c r="C286" s="36"/>
      <c r="D286" s="38" t="s">
        <v>144</v>
      </c>
      <c r="E286" s="37"/>
      <c r="F286" s="72">
        <f>F287</f>
        <v>2500</v>
      </c>
      <c r="G286" s="72">
        <f>G287</f>
        <v>0</v>
      </c>
      <c r="K286" s="19"/>
    </row>
    <row r="287" spans="1:11" ht="24" customHeight="1">
      <c r="A287" s="32" t="s">
        <v>231</v>
      </c>
      <c r="B287" s="36"/>
      <c r="C287" s="36"/>
      <c r="D287" s="38" t="s">
        <v>232</v>
      </c>
      <c r="E287" s="37"/>
      <c r="F287" s="72">
        <f>F288</f>
        <v>2500</v>
      </c>
      <c r="G287" s="72">
        <f>G288</f>
        <v>0</v>
      </c>
      <c r="K287" s="19"/>
    </row>
    <row r="288" spans="1:11" ht="15.75" customHeight="1">
      <c r="A288" s="32" t="s">
        <v>200</v>
      </c>
      <c r="B288" s="36"/>
      <c r="C288" s="36"/>
      <c r="D288" s="37"/>
      <c r="E288" s="38" t="s">
        <v>205</v>
      </c>
      <c r="F288" s="72">
        <v>2500</v>
      </c>
      <c r="G288" s="72"/>
      <c r="K288" s="19"/>
    </row>
    <row r="289" spans="1:11" ht="15" customHeight="1">
      <c r="A289" s="62" t="s">
        <v>65</v>
      </c>
      <c r="B289" s="8" t="s">
        <v>135</v>
      </c>
      <c r="C289" s="8" t="s">
        <v>134</v>
      </c>
      <c r="D289" s="34"/>
      <c r="E289" s="34"/>
      <c r="F289" s="72">
        <f>F290+F297+F300</f>
        <v>68939.4</v>
      </c>
      <c r="G289" s="72">
        <f>G290+G297+G300</f>
        <v>12356.6</v>
      </c>
      <c r="K289" s="19"/>
    </row>
    <row r="290" spans="1:11" ht="36" customHeight="1">
      <c r="A290" s="32" t="s">
        <v>90</v>
      </c>
      <c r="B290" s="21"/>
      <c r="C290" s="36"/>
      <c r="D290" s="38" t="s">
        <v>91</v>
      </c>
      <c r="E290" s="37"/>
      <c r="F290" s="72">
        <f>F291</f>
        <v>13935.899999999998</v>
      </c>
      <c r="G290" s="72">
        <f>G291</f>
        <v>2662</v>
      </c>
      <c r="K290" s="19"/>
    </row>
    <row r="291" spans="1:11" ht="12" customHeight="1">
      <c r="A291" s="32" t="s">
        <v>4</v>
      </c>
      <c r="B291" s="21"/>
      <c r="C291" s="36"/>
      <c r="D291" s="38" t="s">
        <v>93</v>
      </c>
      <c r="E291" s="37"/>
      <c r="F291" s="72">
        <f>F292+F293+F294+F295+F296</f>
        <v>13935.899999999998</v>
      </c>
      <c r="G291" s="72">
        <f>G292+G293+G294+G295+G296</f>
        <v>2662</v>
      </c>
      <c r="K291" s="19"/>
    </row>
    <row r="292" spans="1:11" ht="13.5" customHeight="1">
      <c r="A292" s="30" t="s">
        <v>216</v>
      </c>
      <c r="B292" s="21"/>
      <c r="C292" s="36"/>
      <c r="D292" s="38"/>
      <c r="E292" s="37">
        <v>121</v>
      </c>
      <c r="F292" s="72">
        <v>11226.4</v>
      </c>
      <c r="G292" s="72">
        <v>2634.4</v>
      </c>
      <c r="K292" s="19"/>
    </row>
    <row r="293" spans="1:11" ht="15" customHeight="1">
      <c r="A293" s="30" t="s">
        <v>218</v>
      </c>
      <c r="B293" s="21"/>
      <c r="C293" s="36"/>
      <c r="D293" s="38"/>
      <c r="E293" s="37">
        <v>122</v>
      </c>
      <c r="F293" s="72">
        <v>2395.7</v>
      </c>
      <c r="G293" s="72">
        <v>0</v>
      </c>
      <c r="K293" s="19"/>
    </row>
    <row r="294" spans="1:11" ht="22.5" customHeight="1">
      <c r="A294" s="23" t="s">
        <v>220</v>
      </c>
      <c r="B294" s="21"/>
      <c r="C294" s="36"/>
      <c r="D294" s="38"/>
      <c r="E294" s="37">
        <v>242</v>
      </c>
      <c r="F294" s="72">
        <v>152</v>
      </c>
      <c r="G294" s="72">
        <v>25</v>
      </c>
      <c r="K294" s="19"/>
    </row>
    <row r="295" spans="1:11" ht="14.25" customHeight="1">
      <c r="A295" s="30" t="s">
        <v>200</v>
      </c>
      <c r="B295" s="21"/>
      <c r="C295" s="36"/>
      <c r="D295" s="38"/>
      <c r="E295" s="37">
        <v>244</v>
      </c>
      <c r="F295" s="72">
        <v>153.8</v>
      </c>
      <c r="G295" s="72">
        <v>2.5</v>
      </c>
      <c r="K295" s="19"/>
    </row>
    <row r="296" spans="1:11" ht="15.75" customHeight="1">
      <c r="A296" s="30" t="s">
        <v>223</v>
      </c>
      <c r="B296" s="21"/>
      <c r="C296" s="36"/>
      <c r="D296" s="38"/>
      <c r="E296" s="37">
        <v>851</v>
      </c>
      <c r="F296" s="72">
        <v>8</v>
      </c>
      <c r="G296" s="72">
        <v>0.1</v>
      </c>
      <c r="K296" s="19"/>
    </row>
    <row r="297" spans="1:11" ht="14.25" customHeight="1">
      <c r="A297" s="32" t="s">
        <v>199</v>
      </c>
      <c r="B297" s="21"/>
      <c r="C297" s="36"/>
      <c r="D297" s="39" t="s">
        <v>204</v>
      </c>
      <c r="E297" s="37"/>
      <c r="F297" s="73">
        <f>F298+F299</f>
        <v>974.9</v>
      </c>
      <c r="G297" s="73">
        <f>G298+G299</f>
        <v>37.9</v>
      </c>
      <c r="K297" s="19"/>
    </row>
    <row r="298" spans="1:11" ht="14.25" customHeight="1">
      <c r="A298" s="32" t="s">
        <v>200</v>
      </c>
      <c r="B298" s="21"/>
      <c r="C298" s="36"/>
      <c r="D298" s="37"/>
      <c r="E298" s="38" t="s">
        <v>205</v>
      </c>
      <c r="F298" s="73">
        <v>938.9</v>
      </c>
      <c r="G298" s="73">
        <v>37.9</v>
      </c>
      <c r="K298" s="19"/>
    </row>
    <row r="299" spans="1:11" ht="27" customHeight="1">
      <c r="A299" s="32" t="s">
        <v>201</v>
      </c>
      <c r="B299" s="21"/>
      <c r="C299" s="36"/>
      <c r="D299" s="37"/>
      <c r="E299" s="38" t="s">
        <v>206</v>
      </c>
      <c r="F299" s="73">
        <v>36</v>
      </c>
      <c r="G299" s="73">
        <v>0</v>
      </c>
      <c r="K299" s="19"/>
    </row>
    <row r="300" spans="1:11" ht="47.25" customHeight="1">
      <c r="A300" s="32" t="s">
        <v>55</v>
      </c>
      <c r="B300" s="57"/>
      <c r="C300" s="36"/>
      <c r="D300" s="39" t="s">
        <v>56</v>
      </c>
      <c r="E300" s="37"/>
      <c r="F300" s="73">
        <f>F301+F303</f>
        <v>54028.6</v>
      </c>
      <c r="G300" s="73">
        <f>G301+G303</f>
        <v>9656.7</v>
      </c>
      <c r="K300" s="19"/>
    </row>
    <row r="301" spans="1:11" ht="86.25" customHeight="1">
      <c r="A301" s="23" t="s">
        <v>282</v>
      </c>
      <c r="B301" s="3"/>
      <c r="C301" s="36"/>
      <c r="D301" s="39">
        <v>4527424</v>
      </c>
      <c r="E301" s="37"/>
      <c r="F301" s="72">
        <f>F302</f>
        <v>1633</v>
      </c>
      <c r="G301" s="72">
        <f>G302</f>
        <v>441.2</v>
      </c>
      <c r="K301" s="19"/>
    </row>
    <row r="302" spans="1:11" ht="36" customHeight="1">
      <c r="A302" s="32" t="s">
        <v>253</v>
      </c>
      <c r="B302" s="21"/>
      <c r="C302" s="36"/>
      <c r="D302" s="39"/>
      <c r="E302" s="37">
        <v>611</v>
      </c>
      <c r="F302" s="72">
        <v>1633</v>
      </c>
      <c r="G302" s="72">
        <v>441.2</v>
      </c>
      <c r="K302" s="19"/>
    </row>
    <row r="303" spans="1:11" ht="15.75" customHeight="1">
      <c r="A303" s="32" t="s">
        <v>16</v>
      </c>
      <c r="B303" s="21"/>
      <c r="C303" s="36"/>
      <c r="D303" s="39">
        <v>4529900</v>
      </c>
      <c r="E303" s="37"/>
      <c r="F303" s="72">
        <f>F304+F305</f>
        <v>52395.6</v>
      </c>
      <c r="G303" s="72">
        <f>G304+G305</f>
        <v>9215.5</v>
      </c>
      <c r="K303" s="19"/>
    </row>
    <row r="304" spans="1:11" ht="35.25" customHeight="1">
      <c r="A304" s="32" t="s">
        <v>253</v>
      </c>
      <c r="B304" s="21"/>
      <c r="C304" s="36"/>
      <c r="D304" s="39"/>
      <c r="E304" s="37">
        <v>611</v>
      </c>
      <c r="F304" s="72">
        <v>51795.6</v>
      </c>
      <c r="G304" s="72">
        <v>9215.5</v>
      </c>
      <c r="K304" s="19"/>
    </row>
    <row r="305" spans="1:11" ht="15" customHeight="1">
      <c r="A305" s="32" t="s">
        <v>192</v>
      </c>
      <c r="B305" s="21"/>
      <c r="C305" s="36"/>
      <c r="D305" s="37"/>
      <c r="E305" s="38" t="s">
        <v>213</v>
      </c>
      <c r="F305" s="72">
        <v>600</v>
      </c>
      <c r="G305" s="72">
        <v>0</v>
      </c>
      <c r="K305" s="19"/>
    </row>
    <row r="306" spans="1:11" ht="15.75" customHeight="1">
      <c r="A306" s="7" t="s">
        <v>269</v>
      </c>
      <c r="B306" s="84" t="s">
        <v>138</v>
      </c>
      <c r="C306" s="84"/>
      <c r="D306" s="98"/>
      <c r="E306" s="98"/>
      <c r="F306" s="87">
        <f>F307+F323</f>
        <v>77194.99999999999</v>
      </c>
      <c r="G306" s="87">
        <f>G307+G323</f>
        <v>16892.600000000002</v>
      </c>
      <c r="K306" s="19"/>
    </row>
    <row r="307" spans="1:11" ht="13.5" customHeight="1">
      <c r="A307" s="62" t="s">
        <v>38</v>
      </c>
      <c r="B307" s="41" t="s">
        <v>138</v>
      </c>
      <c r="C307" s="35" t="s">
        <v>127</v>
      </c>
      <c r="D307" s="34"/>
      <c r="E307" s="34"/>
      <c r="F307" s="68">
        <f>F308+F316+F319</f>
        <v>66223.29999999999</v>
      </c>
      <c r="G307" s="68">
        <f>G308+G316+G319</f>
        <v>14697.7</v>
      </c>
      <c r="K307" s="19"/>
    </row>
    <row r="308" spans="1:11" ht="23.25" customHeight="1">
      <c r="A308" s="29" t="s">
        <v>270</v>
      </c>
      <c r="B308" s="3"/>
      <c r="C308" s="33"/>
      <c r="D308" s="40" t="s">
        <v>39</v>
      </c>
      <c r="E308" s="34"/>
      <c r="F308" s="68">
        <f>F309+F313</f>
        <v>27042.699999999997</v>
      </c>
      <c r="G308" s="68">
        <f>G309+G313</f>
        <v>6671.6</v>
      </c>
      <c r="K308" s="19"/>
    </row>
    <row r="309" spans="1:11" ht="13.5" customHeight="1">
      <c r="A309" s="29" t="s">
        <v>242</v>
      </c>
      <c r="B309" s="3"/>
      <c r="C309" s="33"/>
      <c r="D309" s="3" t="s">
        <v>243</v>
      </c>
      <c r="E309" s="34"/>
      <c r="F309" s="68">
        <f>F311+F310+F312</f>
        <v>4200</v>
      </c>
      <c r="G309" s="68">
        <f>G311+G310+G312</f>
        <v>813.5</v>
      </c>
      <c r="K309" s="19"/>
    </row>
    <row r="310" spans="1:11" ht="17.25" customHeight="1">
      <c r="A310" s="32" t="s">
        <v>200</v>
      </c>
      <c r="B310" s="3"/>
      <c r="C310" s="33"/>
      <c r="D310" s="3"/>
      <c r="E310" s="34" t="s">
        <v>205</v>
      </c>
      <c r="F310" s="68">
        <v>693</v>
      </c>
      <c r="G310" s="68">
        <v>221</v>
      </c>
      <c r="K310" s="19"/>
    </row>
    <row r="311" spans="1:11" ht="34.5" customHeight="1">
      <c r="A311" s="32" t="s">
        <v>253</v>
      </c>
      <c r="B311" s="3"/>
      <c r="C311" s="33"/>
      <c r="D311" s="3"/>
      <c r="E311" s="40" t="s">
        <v>252</v>
      </c>
      <c r="F311" s="68">
        <v>3390.6</v>
      </c>
      <c r="G311" s="68">
        <v>592.5</v>
      </c>
      <c r="K311" s="19"/>
    </row>
    <row r="312" spans="1:11" ht="34.5" customHeight="1">
      <c r="A312" s="103" t="s">
        <v>240</v>
      </c>
      <c r="B312" s="3"/>
      <c r="C312" s="33"/>
      <c r="D312" s="3"/>
      <c r="E312" s="40" t="s">
        <v>241</v>
      </c>
      <c r="F312" s="68">
        <v>116.4</v>
      </c>
      <c r="G312" s="68">
        <v>0</v>
      </c>
      <c r="K312" s="19"/>
    </row>
    <row r="313" spans="1:11" ht="14.25" customHeight="1">
      <c r="A313" s="22" t="s">
        <v>16</v>
      </c>
      <c r="B313" s="3"/>
      <c r="C313" s="33"/>
      <c r="D313" s="40" t="s">
        <v>116</v>
      </c>
      <c r="E313" s="34"/>
      <c r="F313" s="68">
        <f>F314+F315</f>
        <v>22842.699999999997</v>
      </c>
      <c r="G313" s="68">
        <f>G314+G315</f>
        <v>5858.1</v>
      </c>
      <c r="K313" s="19"/>
    </row>
    <row r="314" spans="1:11" ht="33.75" customHeight="1">
      <c r="A314" s="44" t="s">
        <v>253</v>
      </c>
      <c r="B314" s="45"/>
      <c r="C314" s="46"/>
      <c r="D314" s="47"/>
      <c r="E314" s="47" t="s">
        <v>252</v>
      </c>
      <c r="F314" s="75">
        <v>22512.6</v>
      </c>
      <c r="G314" s="75">
        <v>5528</v>
      </c>
      <c r="K314" s="19"/>
    </row>
    <row r="315" spans="1:11" ht="18" customHeight="1">
      <c r="A315" s="104" t="s">
        <v>192</v>
      </c>
      <c r="B315" s="45"/>
      <c r="C315" s="46"/>
      <c r="D315" s="47"/>
      <c r="E315" s="47" t="s">
        <v>213</v>
      </c>
      <c r="F315" s="75">
        <v>330.1</v>
      </c>
      <c r="G315" s="75">
        <v>330.1</v>
      </c>
      <c r="K315" s="19"/>
    </row>
    <row r="316" spans="1:11" ht="14.25" customHeight="1">
      <c r="A316" s="23" t="s">
        <v>40</v>
      </c>
      <c r="B316" s="3"/>
      <c r="C316" s="33"/>
      <c r="D316" s="40" t="s">
        <v>41</v>
      </c>
      <c r="E316" s="34"/>
      <c r="F316" s="68">
        <f>F317</f>
        <v>9140</v>
      </c>
      <c r="G316" s="68">
        <f>G317</f>
        <v>2018</v>
      </c>
      <c r="K316" s="19"/>
    </row>
    <row r="317" spans="1:11" ht="15" customHeight="1">
      <c r="A317" s="22" t="s">
        <v>16</v>
      </c>
      <c r="B317" s="3"/>
      <c r="C317" s="33"/>
      <c r="D317" s="40" t="s">
        <v>117</v>
      </c>
      <c r="E317" s="34"/>
      <c r="F317" s="68">
        <f>F318</f>
        <v>9140</v>
      </c>
      <c r="G317" s="68">
        <f>G318</f>
        <v>2018</v>
      </c>
      <c r="K317" s="19"/>
    </row>
    <row r="318" spans="1:11" ht="33.75" customHeight="1">
      <c r="A318" s="44" t="s">
        <v>253</v>
      </c>
      <c r="B318" s="47"/>
      <c r="C318" s="48"/>
      <c r="D318" s="49"/>
      <c r="E318" s="49" t="s">
        <v>252</v>
      </c>
      <c r="F318" s="76">
        <v>9140</v>
      </c>
      <c r="G318" s="76">
        <v>2018</v>
      </c>
      <c r="K318" s="19"/>
    </row>
    <row r="319" spans="1:11" ht="11.25" customHeight="1">
      <c r="A319" s="23" t="s">
        <v>59</v>
      </c>
      <c r="B319" s="21"/>
      <c r="C319" s="8"/>
      <c r="D319" s="3" t="s">
        <v>60</v>
      </c>
      <c r="E319" s="3"/>
      <c r="F319" s="68">
        <f>F320</f>
        <v>30040.6</v>
      </c>
      <c r="G319" s="68">
        <f>G320</f>
        <v>6008.1</v>
      </c>
      <c r="K319" s="19"/>
    </row>
    <row r="320" spans="1:11" ht="13.5" customHeight="1">
      <c r="A320" s="22" t="s">
        <v>16</v>
      </c>
      <c r="B320" s="21"/>
      <c r="C320" s="8"/>
      <c r="D320" s="3" t="s">
        <v>118</v>
      </c>
      <c r="E320" s="3"/>
      <c r="F320" s="68">
        <f>F321</f>
        <v>30040.6</v>
      </c>
      <c r="G320" s="68">
        <f>G321</f>
        <v>6008.1</v>
      </c>
      <c r="K320" s="19"/>
    </row>
    <row r="321" spans="1:11" ht="33.75" customHeight="1">
      <c r="A321" s="32" t="s">
        <v>253</v>
      </c>
      <c r="B321" s="47"/>
      <c r="C321" s="48"/>
      <c r="D321" s="49"/>
      <c r="E321" s="49" t="s">
        <v>252</v>
      </c>
      <c r="F321" s="76">
        <v>30040.6</v>
      </c>
      <c r="G321" s="76">
        <v>6008.1</v>
      </c>
      <c r="K321" s="19"/>
    </row>
    <row r="322" spans="1:11" ht="13.5" customHeight="1">
      <c r="A322" s="62" t="s">
        <v>250</v>
      </c>
      <c r="B322" s="21" t="s">
        <v>138</v>
      </c>
      <c r="C322" s="8" t="s">
        <v>130</v>
      </c>
      <c r="D322" s="3"/>
      <c r="E322" s="3"/>
      <c r="F322" s="68">
        <f>F323</f>
        <v>10971.699999999997</v>
      </c>
      <c r="G322" s="68">
        <f>G323</f>
        <v>2194.9</v>
      </c>
      <c r="K322" s="19"/>
    </row>
    <row r="323" spans="1:11" ht="32.25" customHeight="1">
      <c r="A323" s="23" t="s">
        <v>90</v>
      </c>
      <c r="B323" s="21"/>
      <c r="C323" s="8"/>
      <c r="D323" s="3" t="s">
        <v>91</v>
      </c>
      <c r="E323" s="3"/>
      <c r="F323" s="69">
        <f>F324</f>
        <v>10971.699999999997</v>
      </c>
      <c r="G323" s="69">
        <f>G324</f>
        <v>2194.9</v>
      </c>
      <c r="K323" s="19"/>
    </row>
    <row r="324" spans="1:11" ht="12" customHeight="1">
      <c r="A324" s="22" t="s">
        <v>4</v>
      </c>
      <c r="B324" s="21"/>
      <c r="C324" s="8"/>
      <c r="D324" s="3" t="s">
        <v>93</v>
      </c>
      <c r="E324" s="3"/>
      <c r="F324" s="68">
        <f>SUM(F325:F329)</f>
        <v>10971.699999999997</v>
      </c>
      <c r="G324" s="68">
        <f>SUM(G325:G329)</f>
        <v>2194.9</v>
      </c>
      <c r="K324" s="19"/>
    </row>
    <row r="325" spans="1:7" ht="12.75" customHeight="1">
      <c r="A325" s="22" t="s">
        <v>216</v>
      </c>
      <c r="B325" s="21"/>
      <c r="C325" s="8"/>
      <c r="D325" s="3"/>
      <c r="E325" s="3" t="s">
        <v>217</v>
      </c>
      <c r="F325" s="69">
        <v>8421.3</v>
      </c>
      <c r="G325" s="69">
        <v>1782.4</v>
      </c>
    </row>
    <row r="326" spans="1:7" ht="15" customHeight="1">
      <c r="A326" s="22" t="s">
        <v>218</v>
      </c>
      <c r="B326" s="21"/>
      <c r="C326" s="8"/>
      <c r="D326" s="3"/>
      <c r="E326" s="3" t="s">
        <v>219</v>
      </c>
      <c r="F326" s="69">
        <v>1497.3</v>
      </c>
      <c r="G326" s="69">
        <v>274</v>
      </c>
    </row>
    <row r="327" spans="1:7" ht="22.5" customHeight="1">
      <c r="A327" s="23" t="s">
        <v>226</v>
      </c>
      <c r="B327" s="21"/>
      <c r="C327" s="8"/>
      <c r="D327" s="3"/>
      <c r="E327" s="3" t="s">
        <v>221</v>
      </c>
      <c r="F327" s="69">
        <v>254.8</v>
      </c>
      <c r="G327" s="69">
        <v>3.2</v>
      </c>
    </row>
    <row r="328" spans="1:7" ht="12.75" customHeight="1">
      <c r="A328" s="32" t="s">
        <v>200</v>
      </c>
      <c r="B328" s="21"/>
      <c r="C328" s="8"/>
      <c r="D328" s="3"/>
      <c r="E328" s="3" t="s">
        <v>205</v>
      </c>
      <c r="F328" s="69">
        <v>778.3</v>
      </c>
      <c r="G328" s="69">
        <v>135.3</v>
      </c>
    </row>
    <row r="329" spans="1:7" ht="12.75" customHeight="1">
      <c r="A329" s="23" t="s">
        <v>223</v>
      </c>
      <c r="B329" s="21"/>
      <c r="C329" s="8"/>
      <c r="D329" s="3"/>
      <c r="E329" s="3" t="s">
        <v>224</v>
      </c>
      <c r="F329" s="69">
        <v>20</v>
      </c>
      <c r="G329" s="69"/>
    </row>
    <row r="330" spans="1:7" ht="12.75" customHeight="1">
      <c r="A330" s="59" t="s">
        <v>191</v>
      </c>
      <c r="B330" s="84" t="s">
        <v>134</v>
      </c>
      <c r="C330" s="84"/>
      <c r="D330" s="34"/>
      <c r="E330" s="40"/>
      <c r="F330" s="77">
        <f>F331+F341+F352+F358+F364</f>
        <v>220316.1</v>
      </c>
      <c r="G330" s="77">
        <f>G331+G341+G352+G358+G364</f>
        <v>54510.6</v>
      </c>
    </row>
    <row r="331" spans="1:7" ht="12.75" customHeight="1">
      <c r="A331" s="60" t="s">
        <v>85</v>
      </c>
      <c r="B331" s="41" t="s">
        <v>134</v>
      </c>
      <c r="C331" s="35" t="s">
        <v>127</v>
      </c>
      <c r="D331" s="34"/>
      <c r="E331" s="40"/>
      <c r="F331" s="68">
        <f>F332+F337</f>
        <v>167337.30000000002</v>
      </c>
      <c r="G331" s="68">
        <f>G332+G337</f>
        <v>39882.6</v>
      </c>
    </row>
    <row r="332" spans="1:7" ht="14.25" customHeight="1">
      <c r="A332" s="23" t="s">
        <v>49</v>
      </c>
      <c r="B332" s="3"/>
      <c r="C332" s="34"/>
      <c r="D332" s="34" t="s">
        <v>50</v>
      </c>
      <c r="E332" s="40"/>
      <c r="F332" s="68">
        <f>F333+F335</f>
        <v>143635.30000000002</v>
      </c>
      <c r="G332" s="68">
        <f>G333+G335</f>
        <v>34092.9</v>
      </c>
    </row>
    <row r="333" spans="1:7" ht="33.75" customHeight="1">
      <c r="A333" s="23" t="s">
        <v>295</v>
      </c>
      <c r="B333" s="3"/>
      <c r="C333" s="34"/>
      <c r="D333" s="34" t="s">
        <v>296</v>
      </c>
      <c r="E333" s="40"/>
      <c r="F333" s="68">
        <f>F334</f>
        <v>136784.6</v>
      </c>
      <c r="G333" s="68">
        <f>G334</f>
        <v>32380.2</v>
      </c>
    </row>
    <row r="334" spans="1:7" ht="33.75" customHeight="1">
      <c r="A334" s="23" t="s">
        <v>253</v>
      </c>
      <c r="B334" s="3"/>
      <c r="C334" s="34"/>
      <c r="D334" s="34"/>
      <c r="E334" s="40" t="s">
        <v>252</v>
      </c>
      <c r="F334" s="68">
        <v>136784.6</v>
      </c>
      <c r="G334" s="68">
        <v>32380.2</v>
      </c>
    </row>
    <row r="335" spans="1:7" ht="33" customHeight="1">
      <c r="A335" s="23" t="s">
        <v>297</v>
      </c>
      <c r="B335" s="3"/>
      <c r="C335" s="34"/>
      <c r="D335" s="34" t="s">
        <v>298</v>
      </c>
      <c r="E335" s="40"/>
      <c r="F335" s="68">
        <f>F336</f>
        <v>6850.7</v>
      </c>
      <c r="G335" s="68">
        <f>G336</f>
        <v>1712.7</v>
      </c>
    </row>
    <row r="336" spans="1:7" ht="35.25" customHeight="1">
      <c r="A336" s="23" t="s">
        <v>253</v>
      </c>
      <c r="B336" s="3"/>
      <c r="C336" s="34"/>
      <c r="D336" s="34"/>
      <c r="E336" s="40" t="s">
        <v>252</v>
      </c>
      <c r="F336" s="68">
        <v>6850.7</v>
      </c>
      <c r="G336" s="68">
        <v>1712.7</v>
      </c>
    </row>
    <row r="337" spans="1:7" ht="15.75" customHeight="1">
      <c r="A337" s="32" t="s">
        <v>288</v>
      </c>
      <c r="B337" s="3"/>
      <c r="C337" s="34"/>
      <c r="D337" s="34" t="s">
        <v>289</v>
      </c>
      <c r="E337" s="40"/>
      <c r="F337" s="68">
        <f aca="true" t="shared" si="4" ref="F337:G339">F338</f>
        <v>23702</v>
      </c>
      <c r="G337" s="68">
        <f t="shared" si="4"/>
        <v>5789.7</v>
      </c>
    </row>
    <row r="338" spans="1:7" ht="46.5" customHeight="1">
      <c r="A338" s="23" t="s">
        <v>299</v>
      </c>
      <c r="B338" s="3"/>
      <c r="C338" s="34"/>
      <c r="D338" s="34" t="s">
        <v>300</v>
      </c>
      <c r="E338" s="40"/>
      <c r="F338" s="68">
        <f t="shared" si="4"/>
        <v>23702</v>
      </c>
      <c r="G338" s="68">
        <f t="shared" si="4"/>
        <v>5789.7</v>
      </c>
    </row>
    <row r="339" spans="1:7" ht="45" customHeight="1">
      <c r="A339" s="23" t="s">
        <v>301</v>
      </c>
      <c r="B339" s="3"/>
      <c r="C339" s="34"/>
      <c r="D339" s="34" t="s">
        <v>302</v>
      </c>
      <c r="E339" s="40"/>
      <c r="F339" s="68">
        <f t="shared" si="4"/>
        <v>23702</v>
      </c>
      <c r="G339" s="68">
        <f t="shared" si="4"/>
        <v>5789.7</v>
      </c>
    </row>
    <row r="340" spans="1:7" ht="35.25" customHeight="1">
      <c r="A340" s="23" t="s">
        <v>253</v>
      </c>
      <c r="B340" s="3"/>
      <c r="C340" s="34"/>
      <c r="D340" s="34"/>
      <c r="E340" s="40" t="s">
        <v>252</v>
      </c>
      <c r="F340" s="68">
        <v>23702</v>
      </c>
      <c r="G340" s="68">
        <v>5789.7</v>
      </c>
    </row>
    <row r="341" spans="1:7" ht="13.5" customHeight="1">
      <c r="A341" s="60" t="s">
        <v>86</v>
      </c>
      <c r="B341" s="21" t="s">
        <v>134</v>
      </c>
      <c r="C341" s="21" t="s">
        <v>128</v>
      </c>
      <c r="D341" s="3"/>
      <c r="E341" s="3"/>
      <c r="F341" s="71">
        <f>F342+F347</f>
        <v>30482.199999999997</v>
      </c>
      <c r="G341" s="71">
        <f>G342+G347</f>
        <v>7517.5</v>
      </c>
    </row>
    <row r="342" spans="1:7" ht="14.25" customHeight="1">
      <c r="A342" s="23" t="s">
        <v>49</v>
      </c>
      <c r="B342" s="61"/>
      <c r="C342" s="21"/>
      <c r="D342" s="3" t="s">
        <v>50</v>
      </c>
      <c r="E342" s="3"/>
      <c r="F342" s="68">
        <f>F343+F345</f>
        <v>30314.399999999998</v>
      </c>
      <c r="G342" s="68">
        <f>G343+G345</f>
        <v>7464</v>
      </c>
    </row>
    <row r="343" spans="1:7" ht="32.25" customHeight="1">
      <c r="A343" s="23" t="s">
        <v>295</v>
      </c>
      <c r="B343" s="61"/>
      <c r="C343" s="21"/>
      <c r="D343" s="34" t="s">
        <v>296</v>
      </c>
      <c r="E343" s="3"/>
      <c r="F343" s="68">
        <f>F344</f>
        <v>26642.1</v>
      </c>
      <c r="G343" s="68">
        <f>G344</f>
        <v>6545.9</v>
      </c>
    </row>
    <row r="344" spans="1:7" ht="33.75" customHeight="1">
      <c r="A344" s="23" t="s">
        <v>253</v>
      </c>
      <c r="B344" s="3"/>
      <c r="C344" s="34"/>
      <c r="D344" s="34"/>
      <c r="E344" s="40" t="s">
        <v>252</v>
      </c>
      <c r="F344" s="68">
        <v>26642.1</v>
      </c>
      <c r="G344" s="68">
        <v>6545.9</v>
      </c>
    </row>
    <row r="345" spans="1:7" ht="34.5" customHeight="1">
      <c r="A345" s="23" t="s">
        <v>297</v>
      </c>
      <c r="B345" s="3"/>
      <c r="C345" s="34"/>
      <c r="D345" s="34" t="s">
        <v>298</v>
      </c>
      <c r="E345" s="40"/>
      <c r="F345" s="68">
        <f>F346</f>
        <v>3672.3</v>
      </c>
      <c r="G345" s="68">
        <f>G346</f>
        <v>918.1</v>
      </c>
    </row>
    <row r="346" spans="1:7" ht="33.75" customHeight="1">
      <c r="A346" s="23" t="s">
        <v>253</v>
      </c>
      <c r="B346" s="3"/>
      <c r="C346" s="34"/>
      <c r="D346" s="34"/>
      <c r="E346" s="40" t="s">
        <v>252</v>
      </c>
      <c r="F346" s="68">
        <v>3672.3</v>
      </c>
      <c r="G346" s="68">
        <v>918.1</v>
      </c>
    </row>
    <row r="347" spans="1:7" ht="14.25" customHeight="1">
      <c r="A347" s="23" t="s">
        <v>51</v>
      </c>
      <c r="B347" s="3"/>
      <c r="C347" s="34"/>
      <c r="D347" s="34" t="s">
        <v>52</v>
      </c>
      <c r="E347" s="40"/>
      <c r="F347" s="71">
        <f>F348+F350</f>
        <v>167.8</v>
      </c>
      <c r="G347" s="71">
        <f>G348+G350</f>
        <v>53.5</v>
      </c>
    </row>
    <row r="348" spans="1:7" ht="35.25" customHeight="1">
      <c r="A348" s="23" t="s">
        <v>303</v>
      </c>
      <c r="B348" s="3"/>
      <c r="C348" s="34"/>
      <c r="D348" s="34" t="s">
        <v>304</v>
      </c>
      <c r="E348" s="40"/>
      <c r="F348" s="68">
        <f>F349</f>
        <v>89.7</v>
      </c>
      <c r="G348" s="68">
        <f>G349</f>
        <v>34</v>
      </c>
    </row>
    <row r="349" spans="1:7" ht="33" customHeight="1">
      <c r="A349" s="23" t="s">
        <v>253</v>
      </c>
      <c r="B349" s="3"/>
      <c r="C349" s="34"/>
      <c r="D349" s="34"/>
      <c r="E349" s="40" t="s">
        <v>252</v>
      </c>
      <c r="F349" s="68">
        <v>89.7</v>
      </c>
      <c r="G349" s="68">
        <v>34</v>
      </c>
    </row>
    <row r="350" spans="1:7" ht="35.25" customHeight="1">
      <c r="A350" s="23" t="s">
        <v>305</v>
      </c>
      <c r="B350" s="3"/>
      <c r="C350" s="34"/>
      <c r="D350" s="34" t="s">
        <v>306</v>
      </c>
      <c r="E350" s="40"/>
      <c r="F350" s="68">
        <f>F351</f>
        <v>78.1</v>
      </c>
      <c r="G350" s="68">
        <f>G351</f>
        <v>19.5</v>
      </c>
    </row>
    <row r="351" spans="1:7" ht="35.25" customHeight="1">
      <c r="A351" s="23" t="s">
        <v>253</v>
      </c>
      <c r="B351" s="3"/>
      <c r="C351" s="34"/>
      <c r="D351" s="34"/>
      <c r="E351" s="40" t="s">
        <v>252</v>
      </c>
      <c r="F351" s="68">
        <v>78.1</v>
      </c>
      <c r="G351" s="68">
        <v>19.5</v>
      </c>
    </row>
    <row r="352" spans="1:7" ht="14.25" customHeight="1">
      <c r="A352" s="60" t="s">
        <v>148</v>
      </c>
      <c r="B352" s="21" t="s">
        <v>134</v>
      </c>
      <c r="C352" s="21" t="s">
        <v>129</v>
      </c>
      <c r="D352" s="3"/>
      <c r="E352" s="3"/>
      <c r="F352" s="68">
        <f>F353</f>
        <v>11630</v>
      </c>
      <c r="G352" s="68">
        <f>G353</f>
        <v>3002.3</v>
      </c>
    </row>
    <row r="353" spans="1:7" ht="14.25" customHeight="1">
      <c r="A353" s="23" t="s">
        <v>49</v>
      </c>
      <c r="B353" s="61"/>
      <c r="C353" s="21"/>
      <c r="D353" s="3" t="s">
        <v>50</v>
      </c>
      <c r="E353" s="3"/>
      <c r="F353" s="68">
        <f>F354+F356</f>
        <v>11630</v>
      </c>
      <c r="G353" s="68">
        <f>G354+G356</f>
        <v>3002.3</v>
      </c>
    </row>
    <row r="354" spans="1:7" ht="33.75" customHeight="1">
      <c r="A354" s="23" t="s">
        <v>295</v>
      </c>
      <c r="B354" s="61"/>
      <c r="C354" s="21"/>
      <c r="D354" s="34" t="s">
        <v>296</v>
      </c>
      <c r="E354" s="3"/>
      <c r="F354" s="68">
        <f>F355</f>
        <v>11120.1</v>
      </c>
      <c r="G354" s="68">
        <f>G355</f>
        <v>2874.8</v>
      </c>
    </row>
    <row r="355" spans="1:7" ht="34.5" customHeight="1">
      <c r="A355" s="23" t="s">
        <v>253</v>
      </c>
      <c r="B355" s="61"/>
      <c r="C355" s="21"/>
      <c r="D355" s="3"/>
      <c r="E355" s="40" t="s">
        <v>252</v>
      </c>
      <c r="F355" s="69">
        <v>11120.1</v>
      </c>
      <c r="G355" s="69">
        <v>2874.8</v>
      </c>
    </row>
    <row r="356" spans="1:7" ht="35.25" customHeight="1">
      <c r="A356" s="23" t="s">
        <v>297</v>
      </c>
      <c r="B356" s="61"/>
      <c r="C356" s="21"/>
      <c r="D356" s="34" t="s">
        <v>298</v>
      </c>
      <c r="E356" s="3"/>
      <c r="F356" s="68">
        <f>F357</f>
        <v>509.9</v>
      </c>
      <c r="G356" s="68">
        <f>G357</f>
        <v>127.5</v>
      </c>
    </row>
    <row r="357" spans="1:7" ht="33" customHeight="1">
      <c r="A357" s="23" t="s">
        <v>253</v>
      </c>
      <c r="B357" s="61"/>
      <c r="C357" s="21"/>
      <c r="D357" s="3"/>
      <c r="E357" s="40" t="s">
        <v>252</v>
      </c>
      <c r="F357" s="69">
        <v>509.9</v>
      </c>
      <c r="G357" s="69">
        <v>127.5</v>
      </c>
    </row>
    <row r="358" spans="1:7" ht="15" customHeight="1">
      <c r="A358" s="60" t="s">
        <v>87</v>
      </c>
      <c r="B358" s="21" t="s">
        <v>134</v>
      </c>
      <c r="C358" s="21" t="s">
        <v>130</v>
      </c>
      <c r="D358" s="3"/>
      <c r="E358" s="3"/>
      <c r="F358" s="68">
        <f>F359</f>
        <v>3483.5</v>
      </c>
      <c r="G358" s="68">
        <f>G359</f>
        <v>2648.5</v>
      </c>
    </row>
    <row r="359" spans="1:7" ht="16.5" customHeight="1">
      <c r="A359" s="22" t="s">
        <v>53</v>
      </c>
      <c r="B359" s="61"/>
      <c r="C359" s="21"/>
      <c r="D359" s="3" t="s">
        <v>54</v>
      </c>
      <c r="E359" s="3"/>
      <c r="F359" s="68">
        <f>F360+F362</f>
        <v>3483.5</v>
      </c>
      <c r="G359" s="68">
        <f>G360+G362</f>
        <v>2648.5</v>
      </c>
    </row>
    <row r="360" spans="1:7" ht="24.75" customHeight="1">
      <c r="A360" s="23" t="s">
        <v>307</v>
      </c>
      <c r="B360" s="61"/>
      <c r="C360" s="21"/>
      <c r="D360" s="3" t="s">
        <v>308</v>
      </c>
      <c r="E360" s="3"/>
      <c r="F360" s="68">
        <f>F361</f>
        <v>2908.3</v>
      </c>
      <c r="G360" s="68">
        <f>G361</f>
        <v>2504.7</v>
      </c>
    </row>
    <row r="361" spans="1:7" ht="36" customHeight="1">
      <c r="A361" s="23" t="s">
        <v>253</v>
      </c>
      <c r="B361" s="61"/>
      <c r="C361" s="21"/>
      <c r="D361" s="3"/>
      <c r="E361" s="3" t="s">
        <v>252</v>
      </c>
      <c r="F361" s="69">
        <v>2908.3</v>
      </c>
      <c r="G361" s="69">
        <v>2504.7</v>
      </c>
    </row>
    <row r="362" spans="1:7" ht="33" customHeight="1">
      <c r="A362" s="23" t="s">
        <v>309</v>
      </c>
      <c r="B362" s="61"/>
      <c r="C362" s="21"/>
      <c r="D362" s="3" t="s">
        <v>310</v>
      </c>
      <c r="E362" s="3"/>
      <c r="F362" s="68">
        <f>F363</f>
        <v>575.2</v>
      </c>
      <c r="G362" s="68">
        <f>G363</f>
        <v>143.8</v>
      </c>
    </row>
    <row r="363" spans="1:7" ht="34.5" customHeight="1">
      <c r="A363" s="23" t="s">
        <v>253</v>
      </c>
      <c r="B363" s="61"/>
      <c r="C363" s="21"/>
      <c r="D363" s="3"/>
      <c r="E363" s="3" t="s">
        <v>252</v>
      </c>
      <c r="F363" s="69">
        <v>575.2</v>
      </c>
      <c r="G363" s="69">
        <v>143.8</v>
      </c>
    </row>
    <row r="364" spans="1:7" ht="14.25" customHeight="1">
      <c r="A364" s="60" t="s">
        <v>170</v>
      </c>
      <c r="B364" s="21" t="s">
        <v>134</v>
      </c>
      <c r="C364" s="21" t="s">
        <v>134</v>
      </c>
      <c r="D364" s="3"/>
      <c r="E364" s="3"/>
      <c r="F364" s="68">
        <f>F365</f>
        <v>7383.1</v>
      </c>
      <c r="G364" s="68">
        <f>G365</f>
        <v>1459.7</v>
      </c>
    </row>
    <row r="365" spans="1:7" ht="33" customHeight="1">
      <c r="A365" s="23" t="s">
        <v>90</v>
      </c>
      <c r="B365" s="61"/>
      <c r="C365" s="21"/>
      <c r="D365" s="3" t="s">
        <v>91</v>
      </c>
      <c r="E365" s="3"/>
      <c r="F365" s="68">
        <f>F366+F370</f>
        <v>7383.1</v>
      </c>
      <c r="G365" s="68">
        <f>G366+G370</f>
        <v>1459.7</v>
      </c>
    </row>
    <row r="366" spans="1:7" ht="14.25" customHeight="1">
      <c r="A366" s="22" t="s">
        <v>4</v>
      </c>
      <c r="B366" s="61"/>
      <c r="C366" s="21"/>
      <c r="D366" s="3" t="s">
        <v>93</v>
      </c>
      <c r="E366" s="3"/>
      <c r="F366" s="68">
        <f>F367+F368+F369</f>
        <v>2444.1</v>
      </c>
      <c r="G366" s="68">
        <f>G367+G368+G369</f>
        <v>426</v>
      </c>
    </row>
    <row r="367" spans="1:7" ht="15" customHeight="1">
      <c r="A367" s="23" t="s">
        <v>216</v>
      </c>
      <c r="B367" s="61"/>
      <c r="C367" s="21"/>
      <c r="D367" s="3"/>
      <c r="E367" s="3" t="s">
        <v>217</v>
      </c>
      <c r="F367" s="68">
        <v>1466.3</v>
      </c>
      <c r="G367" s="68">
        <v>420</v>
      </c>
    </row>
    <row r="368" spans="1:7" ht="16.5" customHeight="1">
      <c r="A368" s="23" t="s">
        <v>218</v>
      </c>
      <c r="B368" s="61"/>
      <c r="C368" s="21"/>
      <c r="D368" s="3"/>
      <c r="E368" s="3" t="s">
        <v>219</v>
      </c>
      <c r="F368" s="68">
        <v>911.4</v>
      </c>
      <c r="G368" s="68">
        <v>0</v>
      </c>
    </row>
    <row r="369" spans="1:7" ht="14.25" customHeight="1">
      <c r="A369" s="23" t="s">
        <v>257</v>
      </c>
      <c r="B369" s="61"/>
      <c r="C369" s="21"/>
      <c r="D369" s="3"/>
      <c r="E369" s="3" t="s">
        <v>205</v>
      </c>
      <c r="F369" s="68">
        <v>66.4</v>
      </c>
      <c r="G369" s="68">
        <v>6</v>
      </c>
    </row>
    <row r="370" spans="1:7" ht="22.5" customHeight="1">
      <c r="A370" s="23" t="s">
        <v>212</v>
      </c>
      <c r="B370" s="61"/>
      <c r="C370" s="21"/>
      <c r="D370" s="3" t="s">
        <v>211</v>
      </c>
      <c r="E370" s="3"/>
      <c r="F370" s="68">
        <f>F371+F372+F373+F374</f>
        <v>4939</v>
      </c>
      <c r="G370" s="68">
        <f>G371+G372+G373+G374</f>
        <v>1033.7</v>
      </c>
    </row>
    <row r="371" spans="1:7" ht="12.75" customHeight="1">
      <c r="A371" s="23" t="s">
        <v>216</v>
      </c>
      <c r="B371" s="61"/>
      <c r="C371" s="21"/>
      <c r="D371" s="3"/>
      <c r="E371" s="3" t="s">
        <v>217</v>
      </c>
      <c r="F371" s="68">
        <v>3981</v>
      </c>
      <c r="G371" s="68">
        <v>892.2</v>
      </c>
    </row>
    <row r="372" spans="1:7" ht="23.25" customHeight="1">
      <c r="A372" s="32" t="s">
        <v>226</v>
      </c>
      <c r="B372" s="61"/>
      <c r="C372" s="21"/>
      <c r="D372" s="3"/>
      <c r="E372" s="3" t="s">
        <v>221</v>
      </c>
      <c r="F372" s="68">
        <v>435</v>
      </c>
      <c r="G372" s="68">
        <v>63.7</v>
      </c>
    </row>
    <row r="373" spans="1:7" ht="15.75" customHeight="1">
      <c r="A373" s="32" t="s">
        <v>200</v>
      </c>
      <c r="B373" s="61"/>
      <c r="C373" s="21"/>
      <c r="D373" s="3"/>
      <c r="E373" s="3" t="s">
        <v>205</v>
      </c>
      <c r="F373" s="68">
        <v>519.8</v>
      </c>
      <c r="G373" s="68">
        <v>77.1</v>
      </c>
    </row>
    <row r="374" spans="1:7" ht="13.5" customHeight="1">
      <c r="A374" s="32" t="s">
        <v>223</v>
      </c>
      <c r="B374" s="61"/>
      <c r="C374" s="21"/>
      <c r="D374" s="3"/>
      <c r="E374" s="3" t="s">
        <v>224</v>
      </c>
      <c r="F374" s="68">
        <v>3.2</v>
      </c>
      <c r="G374" s="68">
        <v>0.7</v>
      </c>
    </row>
    <row r="375" spans="1:7" ht="14.25" customHeight="1">
      <c r="A375" s="7" t="s">
        <v>83</v>
      </c>
      <c r="B375" s="91" t="s">
        <v>139</v>
      </c>
      <c r="C375" s="91"/>
      <c r="D375" s="95"/>
      <c r="E375" s="95"/>
      <c r="F375" s="87">
        <f>F376+F380+F403</f>
        <v>90865.79999999999</v>
      </c>
      <c r="G375" s="87">
        <f>G376+G380+G403</f>
        <v>22201.300000000003</v>
      </c>
    </row>
    <row r="376" spans="1:7" ht="14.25" customHeight="1">
      <c r="A376" s="62" t="s">
        <v>79</v>
      </c>
      <c r="B376" s="8" t="s">
        <v>139</v>
      </c>
      <c r="C376" s="8" t="s">
        <v>127</v>
      </c>
      <c r="D376" s="3"/>
      <c r="E376" s="3"/>
      <c r="F376" s="74">
        <f aca="true" t="shared" si="5" ref="F376:G378">F377</f>
        <v>3792.1</v>
      </c>
      <c r="G376" s="74">
        <f t="shared" si="5"/>
        <v>689.7</v>
      </c>
    </row>
    <row r="377" spans="1:7" ht="13.5" customHeight="1">
      <c r="A377" s="22" t="s">
        <v>112</v>
      </c>
      <c r="B377" s="8"/>
      <c r="C377" s="8"/>
      <c r="D377" s="3" t="s">
        <v>111</v>
      </c>
      <c r="E377" s="3"/>
      <c r="F377" s="74">
        <f t="shared" si="5"/>
        <v>3792.1</v>
      </c>
      <c r="G377" s="74">
        <f t="shared" si="5"/>
        <v>689.7</v>
      </c>
    </row>
    <row r="378" spans="1:14" ht="55.5" customHeight="1">
      <c r="A378" s="23" t="s">
        <v>273</v>
      </c>
      <c r="B378" s="8"/>
      <c r="C378" s="8"/>
      <c r="D378" s="3" t="s">
        <v>113</v>
      </c>
      <c r="E378" s="3"/>
      <c r="F378" s="78">
        <f t="shared" si="5"/>
        <v>3792.1</v>
      </c>
      <c r="G378" s="78">
        <f t="shared" si="5"/>
        <v>689.7</v>
      </c>
      <c r="H378" s="51"/>
      <c r="I378" s="51"/>
      <c r="J378" s="109"/>
      <c r="K378" s="50"/>
      <c r="L378" s="52"/>
      <c r="M378" s="52"/>
      <c r="N378" s="52"/>
    </row>
    <row r="379" spans="1:13" ht="22.5" customHeight="1">
      <c r="A379" s="23" t="s">
        <v>215</v>
      </c>
      <c r="B379" s="8"/>
      <c r="C379" s="8"/>
      <c r="D379" s="3"/>
      <c r="E379" s="3" t="s">
        <v>206</v>
      </c>
      <c r="F379" s="74">
        <v>3792.1</v>
      </c>
      <c r="G379" s="74">
        <v>689.7</v>
      </c>
      <c r="H379" s="63"/>
      <c r="I379" s="63"/>
      <c r="J379" s="63"/>
      <c r="K379" s="67"/>
      <c r="L379" s="51"/>
      <c r="M379" s="52"/>
    </row>
    <row r="380" spans="1:7" ht="15" customHeight="1">
      <c r="A380" s="62" t="s">
        <v>78</v>
      </c>
      <c r="B380" s="8" t="s">
        <v>139</v>
      </c>
      <c r="C380" s="8" t="s">
        <v>129</v>
      </c>
      <c r="D380" s="3"/>
      <c r="E380" s="3"/>
      <c r="F380" s="71">
        <f>F381+F395+F400</f>
        <v>53047.7</v>
      </c>
      <c r="G380" s="71">
        <f>G381+G395+G400</f>
        <v>13817.7</v>
      </c>
    </row>
    <row r="381" spans="1:7" ht="15" customHeight="1">
      <c r="A381" s="23" t="s">
        <v>114</v>
      </c>
      <c r="B381" s="8"/>
      <c r="C381" s="8"/>
      <c r="D381" s="3" t="s">
        <v>42</v>
      </c>
      <c r="E381" s="3"/>
      <c r="F381" s="71">
        <f>F382+F386+F389</f>
        <v>14119.199999999999</v>
      </c>
      <c r="G381" s="71">
        <f>G382+G386+G389</f>
        <v>3415.6</v>
      </c>
    </row>
    <row r="382" spans="1:7" ht="13.5" customHeight="1">
      <c r="A382" s="43" t="s">
        <v>80</v>
      </c>
      <c r="B382" s="8"/>
      <c r="C382" s="8"/>
      <c r="D382" s="3" t="s">
        <v>84</v>
      </c>
      <c r="E382" s="3"/>
      <c r="F382" s="71">
        <f>F383+F384+F385</f>
        <v>1300</v>
      </c>
      <c r="G382" s="71">
        <f>G383+G384+G385</f>
        <v>191.3</v>
      </c>
    </row>
    <row r="383" spans="1:7" ht="14.25" customHeight="1">
      <c r="A383" s="32" t="s">
        <v>200</v>
      </c>
      <c r="B383" s="8"/>
      <c r="C383" s="8"/>
      <c r="D383" s="3"/>
      <c r="E383" s="3" t="s">
        <v>205</v>
      </c>
      <c r="F383" s="74">
        <v>300</v>
      </c>
      <c r="G383" s="74">
        <v>41.3</v>
      </c>
    </row>
    <row r="384" spans="1:7" ht="25.5" customHeight="1">
      <c r="A384" s="23" t="s">
        <v>215</v>
      </c>
      <c r="B384" s="8"/>
      <c r="C384" s="8"/>
      <c r="D384" s="3"/>
      <c r="E384" s="3" t="s">
        <v>206</v>
      </c>
      <c r="F384" s="74">
        <v>400</v>
      </c>
      <c r="G384" s="74">
        <v>0</v>
      </c>
    </row>
    <row r="385" spans="1:7" ht="14.25" customHeight="1">
      <c r="A385" s="23" t="s">
        <v>202</v>
      </c>
      <c r="B385" s="8"/>
      <c r="C385" s="8"/>
      <c r="D385" s="3"/>
      <c r="E385" s="3" t="s">
        <v>213</v>
      </c>
      <c r="F385" s="74">
        <v>600</v>
      </c>
      <c r="G385" s="74">
        <v>150</v>
      </c>
    </row>
    <row r="386" spans="1:7" ht="21" customHeight="1">
      <c r="A386" s="23" t="s">
        <v>208</v>
      </c>
      <c r="B386" s="21"/>
      <c r="C386" s="21"/>
      <c r="D386" s="3" t="s">
        <v>187</v>
      </c>
      <c r="E386" s="3"/>
      <c r="F386" s="79">
        <f>F387+F388</f>
        <v>2500</v>
      </c>
      <c r="G386" s="79">
        <f>G387+G388</f>
        <v>437.8</v>
      </c>
    </row>
    <row r="387" spans="1:7" ht="14.25" customHeight="1">
      <c r="A387" s="23" t="s">
        <v>200</v>
      </c>
      <c r="B387" s="21"/>
      <c r="C387" s="21"/>
      <c r="D387" s="3"/>
      <c r="E387" s="3" t="s">
        <v>205</v>
      </c>
      <c r="F387" s="78">
        <v>19</v>
      </c>
      <c r="G387" s="78">
        <v>3.1</v>
      </c>
    </row>
    <row r="388" spans="1:7" ht="25.5" customHeight="1">
      <c r="A388" s="23" t="s">
        <v>234</v>
      </c>
      <c r="B388" s="21"/>
      <c r="C388" s="21"/>
      <c r="D388" s="3"/>
      <c r="E388" s="3" t="s">
        <v>209</v>
      </c>
      <c r="F388" s="78">
        <v>2481</v>
      </c>
      <c r="G388" s="78">
        <v>434.7</v>
      </c>
    </row>
    <row r="389" spans="1:10" ht="12.75" customHeight="1">
      <c r="A389" s="28" t="s">
        <v>188</v>
      </c>
      <c r="B389" s="8"/>
      <c r="C389" s="8"/>
      <c r="D389" s="3" t="s">
        <v>149</v>
      </c>
      <c r="E389" s="3"/>
      <c r="F389" s="79">
        <f>SUM(F390:F394)</f>
        <v>10319.199999999999</v>
      </c>
      <c r="G389" s="79">
        <f>SUM(G390:G394)</f>
        <v>2786.5</v>
      </c>
      <c r="H389" s="51"/>
      <c r="I389" s="51"/>
      <c r="J389" s="51"/>
    </row>
    <row r="390" spans="1:7" ht="15.75" customHeight="1">
      <c r="A390" s="32" t="s">
        <v>200</v>
      </c>
      <c r="B390" s="21"/>
      <c r="C390" s="36"/>
      <c r="D390" s="37"/>
      <c r="E390" s="38" t="s">
        <v>205</v>
      </c>
      <c r="F390" s="69">
        <v>28</v>
      </c>
      <c r="G390" s="69">
        <v>0</v>
      </c>
    </row>
    <row r="391" spans="1:7" ht="26.25" customHeight="1">
      <c r="A391" s="32" t="s">
        <v>210</v>
      </c>
      <c r="B391" s="21"/>
      <c r="C391" s="36"/>
      <c r="D391" s="37"/>
      <c r="E391" s="38" t="s">
        <v>209</v>
      </c>
      <c r="F391" s="72">
        <v>7099.2</v>
      </c>
      <c r="G391" s="72">
        <v>2146.7</v>
      </c>
    </row>
    <row r="392" spans="1:7" ht="22.5" customHeight="1">
      <c r="A392" s="32" t="s">
        <v>262</v>
      </c>
      <c r="B392" s="21"/>
      <c r="C392" s="36"/>
      <c r="D392" s="37"/>
      <c r="E392" s="38" t="s">
        <v>261</v>
      </c>
      <c r="F392" s="72">
        <v>2191.2</v>
      </c>
      <c r="G392" s="72">
        <v>589.3</v>
      </c>
    </row>
    <row r="393" spans="1:10" ht="24" customHeight="1">
      <c r="A393" s="32" t="s">
        <v>201</v>
      </c>
      <c r="B393" s="8"/>
      <c r="C393" s="8"/>
      <c r="D393" s="37"/>
      <c r="E393" s="38" t="s">
        <v>206</v>
      </c>
      <c r="F393" s="73">
        <v>990</v>
      </c>
      <c r="G393" s="73">
        <v>48.5</v>
      </c>
      <c r="I393" s="51"/>
      <c r="J393" s="51"/>
    </row>
    <row r="394" spans="1:7" ht="13.5" customHeight="1">
      <c r="A394" s="23" t="s">
        <v>235</v>
      </c>
      <c r="B394" s="8"/>
      <c r="C394" s="8"/>
      <c r="D394" s="37"/>
      <c r="E394" s="38" t="s">
        <v>236</v>
      </c>
      <c r="F394" s="73">
        <v>10.8</v>
      </c>
      <c r="G394" s="73">
        <v>2</v>
      </c>
    </row>
    <row r="395" spans="1:7" ht="34.5" customHeight="1">
      <c r="A395" s="23" t="s">
        <v>311</v>
      </c>
      <c r="B395" s="21"/>
      <c r="C395" s="21"/>
      <c r="D395" s="3" t="s">
        <v>312</v>
      </c>
      <c r="E395" s="3"/>
      <c r="F395" s="68">
        <f>F396</f>
        <v>34439</v>
      </c>
      <c r="G395" s="68">
        <f>G396</f>
        <v>10402.1</v>
      </c>
    </row>
    <row r="396" spans="1:7" ht="23.25" customHeight="1">
      <c r="A396" s="23" t="s">
        <v>313</v>
      </c>
      <c r="B396" s="21"/>
      <c r="C396" s="21"/>
      <c r="D396" s="61" t="s">
        <v>314</v>
      </c>
      <c r="E396" s="3"/>
      <c r="F396" s="68">
        <f>F397</f>
        <v>34439</v>
      </c>
      <c r="G396" s="68">
        <f>G397</f>
        <v>10402.1</v>
      </c>
    </row>
    <row r="397" spans="1:7" ht="21" customHeight="1">
      <c r="A397" s="23" t="s">
        <v>317</v>
      </c>
      <c r="B397" s="21"/>
      <c r="C397" s="21"/>
      <c r="D397" s="3" t="s">
        <v>318</v>
      </c>
      <c r="E397" s="3"/>
      <c r="F397" s="68">
        <f>F398+F399</f>
        <v>34439</v>
      </c>
      <c r="G397" s="68">
        <f>G398+G399</f>
        <v>10402.1</v>
      </c>
    </row>
    <row r="398" spans="1:7" ht="13.5" customHeight="1">
      <c r="A398" s="23" t="s">
        <v>200</v>
      </c>
      <c r="B398" s="21"/>
      <c r="C398" s="21"/>
      <c r="D398" s="3"/>
      <c r="E398" s="3" t="s">
        <v>205</v>
      </c>
      <c r="F398" s="69">
        <v>257</v>
      </c>
      <c r="G398" s="69">
        <v>77.4</v>
      </c>
    </row>
    <row r="399" spans="1:7" ht="26.25" customHeight="1">
      <c r="A399" s="23" t="s">
        <v>210</v>
      </c>
      <c r="B399" s="21"/>
      <c r="C399" s="21"/>
      <c r="D399" s="3"/>
      <c r="E399" s="3" t="s">
        <v>209</v>
      </c>
      <c r="F399" s="69">
        <v>34182</v>
      </c>
      <c r="G399" s="69">
        <v>10324.7</v>
      </c>
    </row>
    <row r="400" spans="1:7" ht="14.25" customHeight="1">
      <c r="A400" s="24" t="s">
        <v>182</v>
      </c>
      <c r="B400" s="21"/>
      <c r="C400" s="21"/>
      <c r="D400" s="3" t="s">
        <v>144</v>
      </c>
      <c r="E400" s="3"/>
      <c r="F400" s="74">
        <f>F401</f>
        <v>4489.5</v>
      </c>
      <c r="G400" s="74">
        <f>G401</f>
        <v>0</v>
      </c>
    </row>
    <row r="401" spans="1:7" ht="24.75" customHeight="1">
      <c r="A401" s="32" t="s">
        <v>263</v>
      </c>
      <c r="B401" s="21"/>
      <c r="C401" s="21"/>
      <c r="D401" s="3" t="s">
        <v>189</v>
      </c>
      <c r="E401" s="3"/>
      <c r="F401" s="74">
        <f>F402</f>
        <v>4489.5</v>
      </c>
      <c r="G401" s="74">
        <f>G402</f>
        <v>0</v>
      </c>
    </row>
    <row r="402" spans="1:7" ht="24" customHeight="1">
      <c r="A402" s="32" t="s">
        <v>262</v>
      </c>
      <c r="B402" s="21"/>
      <c r="C402" s="21"/>
      <c r="D402" s="3"/>
      <c r="E402" s="3" t="s">
        <v>261</v>
      </c>
      <c r="F402" s="74">
        <v>4489.5</v>
      </c>
      <c r="G402" s="74">
        <v>0</v>
      </c>
    </row>
    <row r="403" spans="1:7" ht="14.25" customHeight="1">
      <c r="A403" s="62" t="s">
        <v>119</v>
      </c>
      <c r="B403" s="35" t="s">
        <v>139</v>
      </c>
      <c r="C403" s="35" t="s">
        <v>130</v>
      </c>
      <c r="D403" s="40"/>
      <c r="E403" s="40"/>
      <c r="F403" s="74">
        <f>F404</f>
        <v>34026</v>
      </c>
      <c r="G403" s="74">
        <f>G404</f>
        <v>7693.9</v>
      </c>
    </row>
    <row r="404" spans="1:7" ht="14.25" customHeight="1">
      <c r="A404" s="32" t="s">
        <v>114</v>
      </c>
      <c r="B404" s="21"/>
      <c r="C404" s="36"/>
      <c r="D404" s="39" t="s">
        <v>42</v>
      </c>
      <c r="E404" s="37"/>
      <c r="F404" s="72">
        <f>F405</f>
        <v>34026</v>
      </c>
      <c r="G404" s="72">
        <f>G405</f>
        <v>7693.9</v>
      </c>
    </row>
    <row r="405" spans="1:7" ht="78" customHeight="1">
      <c r="A405" s="23" t="s">
        <v>283</v>
      </c>
      <c r="B405" s="3"/>
      <c r="C405" s="36"/>
      <c r="D405" s="38" t="s">
        <v>284</v>
      </c>
      <c r="E405" s="37"/>
      <c r="F405" s="73">
        <f>F406+F407</f>
        <v>34026</v>
      </c>
      <c r="G405" s="73">
        <f>G406+G407</f>
        <v>7693.9</v>
      </c>
    </row>
    <row r="406" spans="1:7" ht="15.75" customHeight="1">
      <c r="A406" s="32" t="s">
        <v>200</v>
      </c>
      <c r="B406" s="3"/>
      <c r="C406" s="36"/>
      <c r="D406" s="38"/>
      <c r="E406" s="37">
        <v>244</v>
      </c>
      <c r="F406" s="73">
        <v>667</v>
      </c>
      <c r="G406" s="73">
        <v>37.9</v>
      </c>
    </row>
    <row r="407" spans="1:7" ht="23.25" customHeight="1">
      <c r="A407" s="32" t="s">
        <v>210</v>
      </c>
      <c r="B407" s="21"/>
      <c r="C407" s="36"/>
      <c r="D407" s="37"/>
      <c r="E407" s="38" t="s">
        <v>209</v>
      </c>
      <c r="F407" s="73">
        <v>33359</v>
      </c>
      <c r="G407" s="73">
        <v>7656</v>
      </c>
    </row>
    <row r="408" spans="1:7" ht="14.25" customHeight="1">
      <c r="A408" s="7" t="s">
        <v>70</v>
      </c>
      <c r="B408" s="91" t="s">
        <v>131</v>
      </c>
      <c r="C408" s="91"/>
      <c r="D408" s="95"/>
      <c r="E408" s="95"/>
      <c r="F408" s="87">
        <f>F409+F419</f>
        <v>37927.5</v>
      </c>
      <c r="G408" s="87">
        <f>G409+G419</f>
        <v>8097.099999999999</v>
      </c>
    </row>
    <row r="409" spans="1:7" ht="13.5" customHeight="1">
      <c r="A409" s="62" t="s">
        <v>163</v>
      </c>
      <c r="B409" s="35" t="s">
        <v>131</v>
      </c>
      <c r="C409" s="35" t="s">
        <v>127</v>
      </c>
      <c r="D409" s="3"/>
      <c r="E409" s="3"/>
      <c r="F409" s="68">
        <f>F410+F415</f>
        <v>30014</v>
      </c>
      <c r="G409" s="68">
        <f>G410+G415</f>
        <v>6449.4</v>
      </c>
    </row>
    <row r="410" spans="1:7" ht="14.25" customHeight="1">
      <c r="A410" s="23" t="s">
        <v>57</v>
      </c>
      <c r="B410" s="61"/>
      <c r="C410" s="21"/>
      <c r="D410" s="3" t="s">
        <v>58</v>
      </c>
      <c r="E410" s="3"/>
      <c r="F410" s="68">
        <f>F411</f>
        <v>27960</v>
      </c>
      <c r="G410" s="68">
        <f>G411</f>
        <v>5640.9</v>
      </c>
    </row>
    <row r="411" spans="1:7" ht="15.75" customHeight="1">
      <c r="A411" s="22" t="s">
        <v>16</v>
      </c>
      <c r="B411" s="61"/>
      <c r="C411" s="21"/>
      <c r="D411" s="3" t="s">
        <v>115</v>
      </c>
      <c r="E411" s="3"/>
      <c r="F411" s="68">
        <f>F412+F413+F414</f>
        <v>27960</v>
      </c>
      <c r="G411" s="68">
        <f>G412+G413+G414</f>
        <v>5640.9</v>
      </c>
    </row>
    <row r="412" spans="1:7" ht="35.25" customHeight="1">
      <c r="A412" s="23" t="s">
        <v>253</v>
      </c>
      <c r="B412" s="61"/>
      <c r="C412" s="21"/>
      <c r="D412" s="3"/>
      <c r="E412" s="3" t="s">
        <v>252</v>
      </c>
      <c r="F412" s="68">
        <v>3562</v>
      </c>
      <c r="G412" s="68">
        <v>682.9</v>
      </c>
    </row>
    <row r="413" spans="1:7" ht="14.25" customHeight="1">
      <c r="A413" s="23" t="s">
        <v>192</v>
      </c>
      <c r="B413" s="61"/>
      <c r="C413" s="21"/>
      <c r="D413" s="3"/>
      <c r="E413" s="3" t="s">
        <v>213</v>
      </c>
      <c r="F413" s="68">
        <v>98</v>
      </c>
      <c r="G413" s="68">
        <v>98</v>
      </c>
    </row>
    <row r="414" spans="1:7" ht="33.75" customHeight="1">
      <c r="A414" s="23" t="s">
        <v>240</v>
      </c>
      <c r="B414" s="61"/>
      <c r="C414" s="21"/>
      <c r="D414" s="3"/>
      <c r="E414" s="3" t="s">
        <v>241</v>
      </c>
      <c r="F414" s="68">
        <v>24300</v>
      </c>
      <c r="G414" s="68">
        <v>4860</v>
      </c>
    </row>
    <row r="415" spans="1:7" ht="22.5" customHeight="1">
      <c r="A415" s="29" t="s">
        <v>141</v>
      </c>
      <c r="B415" s="61"/>
      <c r="C415" s="21"/>
      <c r="D415" s="3" t="s">
        <v>142</v>
      </c>
      <c r="E415" s="3"/>
      <c r="F415" s="68">
        <f>F416</f>
        <v>2054</v>
      </c>
      <c r="G415" s="68">
        <f>G416</f>
        <v>808.5</v>
      </c>
    </row>
    <row r="416" spans="1:7" ht="15.75" customHeight="1">
      <c r="A416" s="29" t="s">
        <v>164</v>
      </c>
      <c r="B416" s="61"/>
      <c r="C416" s="21"/>
      <c r="D416" s="3" t="s">
        <v>143</v>
      </c>
      <c r="E416" s="3"/>
      <c r="F416" s="68">
        <f>F417+F418</f>
        <v>2054</v>
      </c>
      <c r="G416" s="68">
        <f>G417+G418</f>
        <v>808.5</v>
      </c>
    </row>
    <row r="417" spans="1:7" ht="15" customHeight="1">
      <c r="A417" s="32" t="s">
        <v>200</v>
      </c>
      <c r="B417" s="61"/>
      <c r="C417" s="21"/>
      <c r="D417" s="3"/>
      <c r="E417" s="3" t="s">
        <v>205</v>
      </c>
      <c r="F417" s="68">
        <v>1704</v>
      </c>
      <c r="G417" s="68">
        <v>703.5</v>
      </c>
    </row>
    <row r="418" spans="1:7" ht="23.25" customHeight="1">
      <c r="A418" s="23" t="s">
        <v>258</v>
      </c>
      <c r="B418" s="61"/>
      <c r="C418" s="21"/>
      <c r="D418" s="3"/>
      <c r="E418" s="3" t="s">
        <v>206</v>
      </c>
      <c r="F418" s="69">
        <v>350</v>
      </c>
      <c r="G418" s="69">
        <v>105</v>
      </c>
    </row>
    <row r="419" spans="1:7" ht="15" customHeight="1">
      <c r="A419" s="62" t="s">
        <v>165</v>
      </c>
      <c r="B419" s="35" t="s">
        <v>131</v>
      </c>
      <c r="C419" s="35" t="s">
        <v>136</v>
      </c>
      <c r="D419" s="3"/>
      <c r="E419" s="3"/>
      <c r="F419" s="68">
        <f>F420</f>
        <v>7913.5</v>
      </c>
      <c r="G419" s="68">
        <f>G420</f>
        <v>1647.7</v>
      </c>
    </row>
    <row r="420" spans="1:7" ht="34.5" customHeight="1">
      <c r="A420" s="23" t="s">
        <v>90</v>
      </c>
      <c r="B420" s="61"/>
      <c r="C420" s="21"/>
      <c r="D420" s="3" t="s">
        <v>91</v>
      </c>
      <c r="E420" s="3"/>
      <c r="F420" s="68">
        <f>F421</f>
        <v>7913.5</v>
      </c>
      <c r="G420" s="68">
        <f>G421</f>
        <v>1647.7</v>
      </c>
    </row>
    <row r="421" spans="1:7" ht="14.25" customHeight="1">
      <c r="A421" s="22" t="s">
        <v>4</v>
      </c>
      <c r="B421" s="61"/>
      <c r="C421" s="21"/>
      <c r="D421" s="3" t="s">
        <v>93</v>
      </c>
      <c r="E421" s="3"/>
      <c r="F421" s="68">
        <f>SUM(F422:F427)</f>
        <v>7913.5</v>
      </c>
      <c r="G421" s="68">
        <f>SUM(G422:G427)</f>
        <v>1647.7</v>
      </c>
    </row>
    <row r="422" spans="1:7" ht="15" customHeight="1">
      <c r="A422" s="22" t="s">
        <v>216</v>
      </c>
      <c r="B422" s="61"/>
      <c r="C422" s="21"/>
      <c r="D422" s="3"/>
      <c r="E422" s="3" t="s">
        <v>217</v>
      </c>
      <c r="F422" s="69">
        <v>6133.2</v>
      </c>
      <c r="G422" s="69">
        <v>1557.6</v>
      </c>
    </row>
    <row r="423" spans="1:7" ht="13.5" customHeight="1">
      <c r="A423" s="22" t="s">
        <v>218</v>
      </c>
      <c r="B423" s="61"/>
      <c r="C423" s="21"/>
      <c r="D423" s="3"/>
      <c r="E423" s="3" t="s">
        <v>219</v>
      </c>
      <c r="F423" s="69">
        <v>1048</v>
      </c>
      <c r="G423" s="69">
        <v>0.2</v>
      </c>
    </row>
    <row r="424" spans="1:7" ht="23.25" customHeight="1">
      <c r="A424" s="23" t="s">
        <v>226</v>
      </c>
      <c r="B424" s="61"/>
      <c r="C424" s="21"/>
      <c r="D424" s="3"/>
      <c r="E424" s="3" t="s">
        <v>221</v>
      </c>
      <c r="F424" s="69">
        <v>441.3</v>
      </c>
      <c r="G424" s="69">
        <v>49.6</v>
      </c>
    </row>
    <row r="425" spans="1:7" ht="14.25" customHeight="1">
      <c r="A425" s="32" t="s">
        <v>200</v>
      </c>
      <c r="B425" s="61"/>
      <c r="C425" s="21"/>
      <c r="D425" s="3"/>
      <c r="E425" s="3" t="s">
        <v>205</v>
      </c>
      <c r="F425" s="69">
        <v>288</v>
      </c>
      <c r="G425" s="69">
        <v>41.2</v>
      </c>
    </row>
    <row r="426" spans="1:7" ht="14.25" customHeight="1">
      <c r="A426" s="32" t="s">
        <v>223</v>
      </c>
      <c r="B426" s="61"/>
      <c r="C426" s="21"/>
      <c r="D426" s="3"/>
      <c r="E426" s="3" t="s">
        <v>224</v>
      </c>
      <c r="F426" s="69">
        <v>1</v>
      </c>
      <c r="G426" s="69">
        <v>-1.6</v>
      </c>
    </row>
    <row r="427" spans="1:7" ht="14.25" customHeight="1">
      <c r="A427" s="23" t="s">
        <v>235</v>
      </c>
      <c r="B427" s="61"/>
      <c r="C427" s="21"/>
      <c r="D427" s="3"/>
      <c r="E427" s="3" t="s">
        <v>236</v>
      </c>
      <c r="F427" s="69">
        <v>2</v>
      </c>
      <c r="G427" s="69">
        <v>0.7</v>
      </c>
    </row>
    <row r="428" spans="1:7" ht="26.25" customHeight="1">
      <c r="A428" s="7" t="s">
        <v>251</v>
      </c>
      <c r="B428" s="91" t="s">
        <v>151</v>
      </c>
      <c r="C428" s="91"/>
      <c r="D428" s="95"/>
      <c r="E428" s="95"/>
      <c r="F428" s="87">
        <f aca="true" t="shared" si="6" ref="F428:G431">F429</f>
        <v>38000</v>
      </c>
      <c r="G428" s="87">
        <f t="shared" si="6"/>
        <v>8488.6</v>
      </c>
    </row>
    <row r="429" spans="1:7" ht="24" customHeight="1">
      <c r="A429" s="62" t="s">
        <v>274</v>
      </c>
      <c r="B429" s="21" t="s">
        <v>151</v>
      </c>
      <c r="C429" s="21" t="s">
        <v>127</v>
      </c>
      <c r="D429" s="3"/>
      <c r="E429" s="3"/>
      <c r="F429" s="71">
        <f t="shared" si="6"/>
        <v>38000</v>
      </c>
      <c r="G429" s="71">
        <f t="shared" si="6"/>
        <v>8488.6</v>
      </c>
    </row>
    <row r="430" spans="1:7" ht="14.25" customHeight="1">
      <c r="A430" s="23" t="s">
        <v>166</v>
      </c>
      <c r="B430" s="21"/>
      <c r="C430" s="21"/>
      <c r="D430" s="3" t="s">
        <v>167</v>
      </c>
      <c r="E430" s="3"/>
      <c r="F430" s="71">
        <f t="shared" si="6"/>
        <v>38000</v>
      </c>
      <c r="G430" s="71">
        <f t="shared" si="6"/>
        <v>8488.6</v>
      </c>
    </row>
    <row r="431" spans="1:7" ht="14.25" customHeight="1">
      <c r="A431" s="23" t="s">
        <v>168</v>
      </c>
      <c r="B431" s="21"/>
      <c r="C431" s="21"/>
      <c r="D431" s="3" t="s">
        <v>169</v>
      </c>
      <c r="E431" s="3"/>
      <c r="F431" s="71">
        <f t="shared" si="6"/>
        <v>38000</v>
      </c>
      <c r="G431" s="71">
        <f t="shared" si="6"/>
        <v>8488.6</v>
      </c>
    </row>
    <row r="432" spans="1:7" ht="24.75" customHeight="1">
      <c r="A432" s="106" t="s">
        <v>347</v>
      </c>
      <c r="B432" s="21"/>
      <c r="C432" s="21"/>
      <c r="D432" s="3"/>
      <c r="E432" s="3" t="s">
        <v>248</v>
      </c>
      <c r="F432" s="74">
        <v>38000</v>
      </c>
      <c r="G432" s="74">
        <v>8488.6</v>
      </c>
    </row>
    <row r="433" spans="1:7" ht="19.5" customHeight="1">
      <c r="A433" s="99" t="s">
        <v>140</v>
      </c>
      <c r="B433" s="91"/>
      <c r="C433" s="100"/>
      <c r="D433" s="3"/>
      <c r="E433" s="3"/>
      <c r="F433" s="87">
        <f>F8+F85+F100+F125+F147+F195+F200+F306+F330+F375+F408+F428</f>
        <v>2978209.4</v>
      </c>
      <c r="G433" s="87">
        <f>G8+G85+G100+G125+G147+G195+G200+G306+G330+G375+G408+G428</f>
        <v>549515.1999999998</v>
      </c>
    </row>
    <row r="434" spans="1:7" ht="36" customHeight="1">
      <c r="A434" s="20" t="s">
        <v>349</v>
      </c>
      <c r="B434" s="15"/>
      <c r="C434" s="16"/>
      <c r="D434" s="17"/>
      <c r="E434" s="17"/>
      <c r="F434" s="17"/>
      <c r="G434" s="18"/>
    </row>
  </sheetData>
  <sheetProtection/>
  <mergeCells count="4">
    <mergeCell ref="A5:G5"/>
    <mergeCell ref="E1:G1"/>
    <mergeCell ref="E2:G2"/>
    <mergeCell ref="E3:G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2013-04-23T06:20:17Z</cp:lastPrinted>
  <dcterms:created xsi:type="dcterms:W3CDTF">2007-06-21T04:52:44Z</dcterms:created>
  <dcterms:modified xsi:type="dcterms:W3CDTF">2013-05-29T08:53:29Z</dcterms:modified>
  <cp:category/>
  <cp:version/>
  <cp:contentType/>
  <cp:contentStatus/>
</cp:coreProperties>
</file>