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720" activeTab="0"/>
  </bookViews>
  <sheets>
    <sheet name="Ср-ва о. и ф.2013 год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<sst xmlns="http://schemas.openxmlformats.org/spreadsheetml/2006/main" count="73" uniqueCount="58">
  <si>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Всего</t>
  </si>
  <si>
    <t>в том числе:</t>
  </si>
  <si>
    <t>Администрация городского округа</t>
  </si>
  <si>
    <t>Управление образования Администраци городского округа</t>
  </si>
  <si>
    <t>Управление здравоохранения Администрации городского округа</t>
  </si>
  <si>
    <t>тыс.руб.</t>
  </si>
  <si>
    <t>Комитет имущественных отношений</t>
  </si>
  <si>
    <t>Управление городского жилищно-коммунального хозяйства</t>
  </si>
  <si>
    <t>Субвенции всего,    в том числе:</t>
  </si>
  <si>
    <t>ВСЕГО</t>
  </si>
  <si>
    <t>Комитет по физкультуре и спорту</t>
  </si>
  <si>
    <t>Управление п культуре и молодежной политике</t>
  </si>
  <si>
    <t>% исполнения</t>
  </si>
  <si>
    <t>Приложение  № 4</t>
  </si>
  <si>
    <t>к постановлению</t>
  </si>
  <si>
    <t xml:space="preserve">Администрации городского </t>
  </si>
  <si>
    <t>округа Электросталь</t>
  </si>
  <si>
    <t>Московской области</t>
  </si>
  <si>
    <t xml:space="preserve"> - обеспечение предоставления гражданам субсидий на оплату жилого помещения и коммунальных услуг</t>
  </si>
  <si>
    <t xml:space="preserve">Распределение субвенций, субсидий, иных межбюджетных трансфертов и дотаций, предусмотренных бюджету городского округа Электросталь Московской области на 2013 год </t>
  </si>
  <si>
    <t>Утверждено на 2013 год</t>
  </si>
  <si>
    <t>Исполнено за 1 квартал 2013 года</t>
  </si>
  <si>
    <t xml:space="preserve">  Субвенции бюджетам муниц.образований МО на обеспеч. в соответ.с законодательством РФ государственных гарантий прав граждан на получение общедоступного и бесплатного  дошкольного, начального общего, основного общего,  среднего (полного) общего образования, а также дополнительного образования в муниципальных общеобразоват.учреждениях в МО в размере, необходимом для реализации основных общеобразоват. программ в части финансирования расходов на оплату труда работников общеобразоват.учреждений, расходов на учебники и учебные пособия, технические средства обучения, расходные материалы и хозяйственные нужды, (за исключением расходов на содержание зданий и коммунальных расходов, осуществляемых из местных бюджетов), расходов  на ежемесячную денежную компенсацию педагогическим работникам в целях содействиядля их обеспечению  книгоиздательской продукцией и периодическими изданиями, на 2013  год, в том числе на:</t>
  </si>
  <si>
    <t xml:space="preserve"> - оплату труда работников</t>
  </si>
  <si>
    <t xml:space="preserve"> - учебники и учебные пособия, технические средства обучения, расходные материалы и хозяйственные нужды</t>
  </si>
  <si>
    <t xml:space="preserve"> - ежемесячную денежную компенсацию педагогическим работникам в целях содействиядля их обеспечению книгоиздательской продукцией и периодическими изданиями</t>
  </si>
  <si>
    <t xml:space="preserve"> - оплату услуг по неограниченному широкополосному круглосуточному доступу к сети Интернет муниципальных общеобразовательных учреждений, реализующих основные  общеобразовательные программы в части обучения детей-инвалидов на дому с использованием дистанционных образовательных технологий</t>
  </si>
  <si>
    <t xml:space="preserve"> Субвенции бюджетам муниципальных образований Московской области на обеспечение полноценным питанием беременных женщин, кормящих матерей, а также детей в возрасте до трех лет в соответствии с Законом Московской области  № 26/2006-ОЗ "О порядке обеспечения полноценным питанием беременных женщин, кормящих матерей, а также детей в возрасте до трех лет в Московской области", на 2013 год.</t>
  </si>
  <si>
    <t xml:space="preserve"> Субвенции бюджетам муниципальных районов и городских округов Московской области на 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 на  2013 год</t>
  </si>
  <si>
    <t xml:space="preserve"> Субвенции бюджетам муниципальных районов и городских округов Московской области на 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архивах, на 2013 год</t>
  </si>
  <si>
    <t xml:space="preserve"> Субвенции бюджетам муниципальных районов и городских округов Московской области на выплаты гражданам Российской Федерации, имеющим место жительства в Московской области, субсидий на оплату жилого помещения и коммунальных услуг, на 2013 год, в том числе на:</t>
  </si>
  <si>
    <t xml:space="preserve"> - предоставление  гражданам субсидий на оплату жилого помещения и коммунальных услуг</t>
  </si>
  <si>
    <t xml:space="preserve"> Субвенции бюджетам муниципальных образований Московской области на частичную компенсацию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учреждениях, в Московской области, прошедших государственную аккредитацию, в соответствии с Законом Московской области №24/2005-ОЗ "О частичной компенсации стоимости питания отдельным категориям обучающихся в образовательных учреждениях ", на 2013 год</t>
  </si>
  <si>
    <t xml:space="preserve"> Субвенции бюджетам муниципальных образований Московской области на оплату расходов, связанных с  компенсацией проезда к месту учебы и обратно отдельным категориям обучающихся в муниципальных образовательных учреждениях Московской области в соответствии с Законом Московской области №7/2005-ОЗ " О компенсации расходов на проезд к месту учебы и обратно отдельным категориям обучающихся", на 2013 год</t>
  </si>
  <si>
    <t xml:space="preserve">  Субвенции бюджетам муниципальных образований Московской области на реализацию мер социальной поддержки и социального обеспечения детей-сирот, детей, оставшихся без попечения родителей, а также лиц из их числа  в муниципальных образовательных и негосударственных учреждениях в Московской области в соответствии с Законом Московской области № 248/2007-ОЗ "О предоставлении полного государственного обеспечения и дополнительных гарантий по социальной поддержке детям - сиротам и детям, оставшимся без попечения родителей" на 2013 год</t>
  </si>
  <si>
    <t xml:space="preserve"> Субвенции бюдж.муниц.образований МО на выплату компенсации части родит.платы за содерж.ребенка (присмотр и  уход за ребенком) в  государственных и муниципальных образовательных учреждениях и иных образовательных организациях в  Московской области, реализующих основную общеобразоват.программу дошкольного образования, на 2013 год, в т.ч.на:</t>
  </si>
  <si>
    <t xml:space="preserve"> -выплату компенсации части родительской платы за содержание ребенка (присмотр и  уход за ребенком) в государственных и муниципальных образовательных учреждениях и иных образовательных  организациях в Московской области, реализующих основную общеобразовательную программу дошкольного образования</t>
  </si>
  <si>
    <t xml:space="preserve"> - оплату труда работников  бухгалтерских служб, осуществляющих  работупо обеспечению выплаты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</si>
  <si>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-оплату банковских и почтовых услуг по  перечислению компенсации части родительской платы за содержание ребенка ( присмотр и уход за ребенком)  в государственных и муниципальных образовательных учреждениях  и иных  образовательных организациях в  Московской области, реализующих основную общеобразовательную программу дошкольного образования</t>
  </si>
  <si>
    <t xml:space="preserve"> Субвенции бюджетам муниципальных образований Московской области на обеспечение питанием, одеждой, обувью и мягким инвентарем детей-сирот и детей, оставшихся без попечения родителей, находящихся в лечебно-профилактических учреждениях Московской области, на 2013 год</t>
  </si>
  <si>
    <t xml:space="preserve"> Субвенции бюджетам муниципальных образований Московской области на 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бюджета, на 2013 год</t>
  </si>
  <si>
    <t xml:space="preserve"> Субвенции бюджетам муниципальных образований Московской области на организацию оказания медицинской помощи на территории муниципального образования на 2013 год</t>
  </si>
  <si>
    <t xml:space="preserve"> Субвенции бюджетам муниципальных образований  Московской области на  финансовое  обеспечение содержание детей (присмотр и уход за детьми) в негосударственных дошкольных образовательных учреждениях  на 2013 год</t>
  </si>
  <si>
    <t xml:space="preserve"> Субвенции бюджетам муниципальных образований Московской области  по финансовому обеспечению получения  гражданами дошкольного, начального общего и среднего (полного) общего образованияв имеющих государственную акередитацию  негосударствеенных общеобразовательных учреждениях 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 пособия, технические средства обучения, игры, игрушки,расходные материалы, на 2013 год, всего, в том числе на:</t>
  </si>
  <si>
    <t xml:space="preserve"> - оплату труда работников  </t>
  </si>
  <si>
    <t xml:space="preserve"> -  учебники и учебные пособия, технические средства обучения, расходные материалы и хозяйственные нужды</t>
  </si>
  <si>
    <t>Субсидии всего, в том числе:</t>
  </si>
  <si>
    <t xml:space="preserve"> Субсидии бюджетам муниципальных образований Московской области на проектирование и строительство объектов дошкольного образования в соответствии с долгосрочной целевой программой Московской области "Развитие образования в Московской области в 2013-2015 годах"на 2013г.</t>
  </si>
  <si>
    <t xml:space="preserve"> Субсидии бюджетам муниципальных образований Московской области на обеспечение дополнительными местами в муниципальных дошкольных образовательных учреджениях в соответствии с долгосрочной целевой программой Московской области "Развитие дошкольного образования в Московской области в 2012-2014 г."(Остатки 2012 года)</t>
  </si>
  <si>
    <t xml:space="preserve"> Субсидия бюджетам муниципальных образований Московской области на проведение мероприятий по комплексному развитию коммунальной инфраструктуры с целью организации теплоснабжения (Остатки 2012 года)</t>
  </si>
  <si>
    <t>Субсидии бюджетам муниципальных образований Московской области на мероприятия по проведению капитального,текущего ремонта,ремонта ограждений,замену оконных конструкций, выполнению противопожарных мероприятий в муниципальных общеобразовательных учреждениях в соответствии с долгосрочной целевой программой Московской области "Развитие образования в Московской области в 2013-2015 годах"на 2013г.</t>
  </si>
  <si>
    <t xml:space="preserve"> Субсидии бюджетам муниципальных образований Московской области на внедрение современных образовательных технологий в соответствии с долгосрочной целевой программой Московской области "Развитие образования в Московской области в 2013-2015 годах",на 2013год</t>
  </si>
  <si>
    <t xml:space="preserve"> Субсидии бюджетам муниципальных образований Московской области на мероприятия по организации отдыха детей в каникулярное время в соответствии с долгосрочной целевой программой Московской области "Развитие системы отдыха и оздоровления детей в Московской области в 2012-2015 годах"</t>
  </si>
  <si>
    <t>Субсидии бюджетам муниципальных образований Московской области на проектирование детских дошкольных учреждений с бассейном  в соответствии с долгосрочной целевой программой Московской области "Развитие образования в Московской области в 2013-2015 годах"на 2013г.</t>
  </si>
  <si>
    <t xml:space="preserve">  Субсидии бюджетам муниципальных образований Московской области на финансовое обеспечение  получения детьми дошкольного образования в негосударственных дошкольных образовательных учреждениях в размере, необходимом для реализации  основной общеобразоваательной  программы дошкольного образования в части финансирования расходов на оплату  труда педагогических работников, расходов на учебно-наглядные  пособия, технические средства обучения, игры, игрушки, расходные материалы в соответствии с долгосрочной целевой программой Московской области "Развитие образования в Московской области в 2013-2015 годах", на 2013 год</t>
  </si>
  <si>
    <t xml:space="preserve"> Субвенции бюджетам муниципальных образований Московской области на выплату  вознаграждения за выполнение функций классного руководителя педагогическим работникам муниципальных образовательных учреждений в Московской области, на 2013 год</t>
  </si>
  <si>
    <t>от 17.05.2013</t>
  </si>
  <si>
    <t>№ 331/6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</si>
</sst>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000"/>
    <numFmt numFmtId="166" formatCode="0.000"/>
  </numFmts>
  <fonts count="51">
    <font>
      <sz val="10"/>
      <name val="Arial Cyr"/>
      <family val="0"/>
    </font>
    <font>
      <sz val="8"/>
      <name val="Times New Roman Cyr"/>
      <family val="1"/>
    </font>
    <font>
      <sz val="8"/>
      <name val="Arial Cyr"/>
      <family val="0"/>
    </font>
    <font>
      <b/>
      <sz val="8"/>
      <name val="Times New Roman Cyr"/>
      <family val="0"/>
    </font>
    <font>
      <sz val="8"/>
      <name val="Times New Roman"/>
      <family val="1"/>
    </font>
    <font>
      <b/>
      <sz val="10"/>
      <name val="Times New Roman Cyr"/>
      <family val="0"/>
    </font>
    <font>
      <b/>
      <sz val="8"/>
      <name val="Arial Cyr"/>
      <family val="0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sz val="8"/>
      <color indexed="8"/>
      <name val="Times New Roman Cyr"/>
      <family val="0"/>
    </font>
    <font>
      <b/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3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33" borderId="0" xfId="0" applyFont="1" applyFill="1" applyAlignment="1">
      <alignment/>
    </xf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/>
    </xf>
    <xf numFmtId="0" fontId="2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3" fontId="6" fillId="0" borderId="0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/>
    </xf>
    <xf numFmtId="0" fontId="11" fillId="0" borderId="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wrapText="1"/>
    </xf>
    <xf numFmtId="2" fontId="6" fillId="0" borderId="10" xfId="0" applyNumberFormat="1" applyFont="1" applyFill="1" applyBorder="1" applyAlignment="1">
      <alignment/>
    </xf>
    <xf numFmtId="2" fontId="6" fillId="0" borderId="10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 vertical="top" wrapText="1"/>
    </xf>
    <xf numFmtId="0" fontId="7" fillId="34" borderId="15" xfId="0" applyFont="1" applyFill="1" applyBorder="1" applyAlignment="1">
      <alignment horizontal="center" vertical="top" wrapText="1"/>
    </xf>
    <xf numFmtId="0" fontId="0" fillId="34" borderId="16" xfId="0" applyFill="1" applyBorder="1" applyAlignment="1">
      <alignment/>
    </xf>
    <xf numFmtId="0" fontId="7" fillId="34" borderId="17" xfId="0" applyFont="1" applyFill="1" applyBorder="1" applyAlignment="1">
      <alignment horizontal="center" vertical="top" wrapText="1"/>
    </xf>
    <xf numFmtId="0" fontId="0" fillId="34" borderId="0" xfId="0" applyFill="1" applyBorder="1" applyAlignment="1">
      <alignment/>
    </xf>
    <xf numFmtId="3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9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center"/>
    </xf>
    <xf numFmtId="0" fontId="15" fillId="0" borderId="13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 wrapText="1"/>
    </xf>
    <xf numFmtId="2" fontId="6" fillId="34" borderId="10" xfId="0" applyNumberFormat="1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3" fillId="35" borderId="10" xfId="0" applyNumberFormat="1" applyFont="1" applyFill="1" applyBorder="1" applyAlignment="1">
      <alignment horizontal="center"/>
    </xf>
    <xf numFmtId="4" fontId="6" fillId="35" borderId="10" xfId="0" applyNumberFormat="1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left" vertical="center" wrapText="1"/>
    </xf>
    <xf numFmtId="0" fontId="9" fillId="34" borderId="10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 applyProtection="1">
      <alignment vertical="top" wrapText="1"/>
      <protection locked="0"/>
    </xf>
    <xf numFmtId="4" fontId="1" fillId="0" borderId="10" xfId="0" applyNumberFormat="1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 vertical="center" wrapText="1"/>
    </xf>
    <xf numFmtId="0" fontId="8" fillId="34" borderId="13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top" wrapText="1"/>
    </xf>
    <xf numFmtId="0" fontId="8" fillId="34" borderId="12" xfId="0" applyFont="1" applyFill="1" applyBorder="1" applyAlignment="1">
      <alignment horizontal="center" vertical="top" wrapText="1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14" fillId="0" borderId="15" xfId="0" applyFont="1" applyBorder="1" applyAlignment="1">
      <alignment horizontal="center" wrapText="1"/>
    </xf>
    <xf numFmtId="0" fontId="14" fillId="0" borderId="25" xfId="0" applyFont="1" applyBorder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zoomScalePageLayoutView="0" workbookViewId="0" topLeftCell="A1">
      <pane xSplit="5" ySplit="22" topLeftCell="F23" activePane="bottomRight" state="frozen"/>
      <selection pane="topLeft" activeCell="A1" sqref="A1"/>
      <selection pane="topRight" activeCell="F1" sqref="F1"/>
      <selection pane="bottomLeft" activeCell="A23" sqref="A23"/>
      <selection pane="bottomRight" activeCell="Q1" sqref="Q1"/>
    </sheetView>
  </sheetViews>
  <sheetFormatPr defaultColWidth="9.00390625" defaultRowHeight="12.75"/>
  <cols>
    <col min="1" max="1" width="31.375" style="11" customWidth="1"/>
    <col min="2" max="2" width="8.875" style="0" hidden="1" customWidth="1"/>
    <col min="3" max="3" width="11.875" style="2" customWidth="1"/>
    <col min="4" max="4" width="10.875" style="2" customWidth="1"/>
    <col min="5" max="5" width="8.00390625" style="2" customWidth="1"/>
    <col min="6" max="6" width="7.625" style="5" customWidth="1"/>
    <col min="7" max="7" width="7.25390625" style="5" customWidth="1"/>
    <col min="8" max="8" width="11.25390625" style="5" bestFit="1" customWidth="1"/>
    <col min="9" max="9" width="9.00390625" style="5" customWidth="1"/>
    <col min="10" max="10" width="8.375" style="5" customWidth="1"/>
    <col min="11" max="11" width="8.75390625" style="5" customWidth="1"/>
    <col min="12" max="12" width="8.375" style="5" customWidth="1"/>
    <col min="13" max="13" width="8.625" style="5" customWidth="1"/>
    <col min="14" max="14" width="5.375" style="5" customWidth="1"/>
    <col min="15" max="15" width="7.25390625" style="5" customWidth="1"/>
    <col min="16" max="16" width="6.25390625" style="5" customWidth="1"/>
    <col min="17" max="17" width="6.625" style="5" customWidth="1"/>
    <col min="18" max="18" width="6.875" style="5" customWidth="1"/>
    <col min="19" max="19" width="6.75390625" style="5" customWidth="1"/>
  </cols>
  <sheetData>
    <row r="1" spans="14:18" ht="12.75" customHeight="1">
      <c r="N1" s="95"/>
      <c r="O1" s="95"/>
      <c r="P1" s="96" t="s">
        <v>13</v>
      </c>
      <c r="Q1" s="96"/>
      <c r="R1" s="96"/>
    </row>
    <row r="2" spans="14:18" ht="12.75" customHeight="1">
      <c r="N2" s="95"/>
      <c r="O2" s="95"/>
      <c r="P2" s="96" t="s">
        <v>14</v>
      </c>
      <c r="Q2" s="96"/>
      <c r="R2" s="96"/>
    </row>
    <row r="3" spans="14:18" ht="12.75" customHeight="1">
      <c r="N3" s="95"/>
      <c r="O3" s="95"/>
      <c r="P3" s="96" t="s">
        <v>15</v>
      </c>
      <c r="Q3" s="96"/>
      <c r="R3" s="96"/>
    </row>
    <row r="4" spans="14:18" ht="12.75" customHeight="1">
      <c r="N4" s="95"/>
      <c r="O4" s="95"/>
      <c r="P4" s="96" t="s">
        <v>16</v>
      </c>
      <c r="Q4" s="96"/>
      <c r="R4" s="96"/>
    </row>
    <row r="5" spans="14:18" ht="12.75" customHeight="1">
      <c r="N5" s="95"/>
      <c r="O5" s="95"/>
      <c r="P5" s="96" t="s">
        <v>17</v>
      </c>
      <c r="Q5" s="96"/>
      <c r="R5" s="96"/>
    </row>
    <row r="6" spans="14:18" ht="12.75">
      <c r="N6" s="95"/>
      <c r="O6" s="95"/>
      <c r="P6" s="96" t="s">
        <v>56</v>
      </c>
      <c r="Q6" s="96"/>
      <c r="R6" s="96"/>
    </row>
    <row r="7" spans="14:18" ht="12.75">
      <c r="N7" s="95"/>
      <c r="O7" s="95"/>
      <c r="P7" s="96" t="s">
        <v>57</v>
      </c>
      <c r="Q7" s="96"/>
      <c r="R7" s="96"/>
    </row>
    <row r="8" ht="14.25" customHeight="1"/>
    <row r="9" ht="12.75" hidden="1"/>
    <row r="10" spans="1:19" ht="30" customHeight="1">
      <c r="A10" s="93" t="s">
        <v>19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</row>
    <row r="11" spans="1:18" ht="12.75" hidden="1">
      <c r="A11" s="94"/>
      <c r="B11" s="4"/>
      <c r="C11" s="10"/>
      <c r="D11" s="10"/>
      <c r="E11" s="10"/>
      <c r="F11" s="6"/>
      <c r="G11" s="6"/>
      <c r="H11" s="6"/>
      <c r="I11" s="6"/>
      <c r="J11" s="6"/>
      <c r="K11" s="6"/>
      <c r="L11" s="13"/>
      <c r="M11" s="13"/>
      <c r="N11" s="13"/>
      <c r="O11" s="13"/>
      <c r="P11" s="13"/>
      <c r="Q11" s="13"/>
      <c r="R11" s="13"/>
    </row>
    <row r="12" spans="1:18" ht="12.75" hidden="1">
      <c r="A12" s="94"/>
      <c r="B12" s="4"/>
      <c r="C12" s="10"/>
      <c r="D12" s="10"/>
      <c r="E12" s="10"/>
      <c r="F12" s="8"/>
      <c r="G12" s="8"/>
      <c r="H12" s="8"/>
      <c r="I12" s="8"/>
      <c r="J12" s="8"/>
      <c r="K12" s="8"/>
      <c r="L12" s="13"/>
      <c r="M12" s="13"/>
      <c r="N12" s="13"/>
      <c r="O12" s="13"/>
      <c r="P12" s="13"/>
      <c r="Q12" s="13"/>
      <c r="R12" s="13"/>
    </row>
    <row r="13" spans="1:18" ht="9.75" customHeight="1" hidden="1" thickBot="1">
      <c r="A13" s="19"/>
      <c r="B13" s="20"/>
      <c r="C13" s="21"/>
      <c r="D13" s="21"/>
      <c r="E13" s="21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</row>
    <row r="14" spans="1:19" ht="25.5" hidden="1">
      <c r="A14" s="18"/>
      <c r="B14" s="14"/>
      <c r="C14" s="17"/>
      <c r="D14" s="17"/>
      <c r="E14" s="17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2" t="s">
        <v>5</v>
      </c>
    </row>
    <row r="15" spans="1:19" ht="12.75">
      <c r="A15" s="18"/>
      <c r="B15" s="14"/>
      <c r="C15" s="17"/>
      <c r="D15" s="17"/>
      <c r="E15" s="17"/>
      <c r="F15" s="13"/>
      <c r="G15" s="13"/>
      <c r="H15" s="13"/>
      <c r="I15" s="13"/>
      <c r="J15" s="13"/>
      <c r="K15" s="13"/>
      <c r="L15" s="13"/>
      <c r="M15" s="13"/>
      <c r="N15" s="13"/>
      <c r="O15" s="31" t="s">
        <v>5</v>
      </c>
      <c r="P15" s="31"/>
      <c r="Q15" s="31"/>
      <c r="R15" s="31"/>
      <c r="S15" s="12"/>
    </row>
    <row r="16" spans="1:19" ht="12.75">
      <c r="A16" s="36"/>
      <c r="B16" s="37"/>
      <c r="C16" s="83" t="s">
        <v>0</v>
      </c>
      <c r="D16" s="84"/>
      <c r="E16" s="85"/>
      <c r="F16" s="88" t="s">
        <v>1</v>
      </c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0"/>
    </row>
    <row r="17" spans="1:19" ht="45.75" customHeight="1">
      <c r="A17" s="38"/>
      <c r="B17" s="39"/>
      <c r="C17" s="86"/>
      <c r="D17" s="87"/>
      <c r="E17" s="87"/>
      <c r="F17" s="91" t="s">
        <v>2</v>
      </c>
      <c r="G17" s="92"/>
      <c r="H17" s="91" t="s">
        <v>3</v>
      </c>
      <c r="I17" s="92"/>
      <c r="J17" s="91" t="s">
        <v>4</v>
      </c>
      <c r="K17" s="92"/>
      <c r="L17" s="91" t="s">
        <v>7</v>
      </c>
      <c r="M17" s="92"/>
      <c r="N17" s="91" t="s">
        <v>10</v>
      </c>
      <c r="O17" s="92"/>
      <c r="P17" s="91" t="s">
        <v>11</v>
      </c>
      <c r="Q17" s="92"/>
      <c r="R17" s="91" t="s">
        <v>6</v>
      </c>
      <c r="S17" s="92"/>
    </row>
    <row r="18" spans="1:19" ht="57.75" customHeight="1" thickBot="1">
      <c r="A18" s="35"/>
      <c r="B18" s="7"/>
      <c r="C18" s="40" t="s">
        <v>20</v>
      </c>
      <c r="D18" s="40" t="s">
        <v>21</v>
      </c>
      <c r="E18" s="40" t="s">
        <v>12</v>
      </c>
      <c r="F18" s="40" t="s">
        <v>20</v>
      </c>
      <c r="G18" s="40" t="s">
        <v>21</v>
      </c>
      <c r="H18" s="40" t="s">
        <v>20</v>
      </c>
      <c r="I18" s="40" t="s">
        <v>21</v>
      </c>
      <c r="J18" s="40" t="s">
        <v>20</v>
      </c>
      <c r="K18" s="40" t="s">
        <v>21</v>
      </c>
      <c r="L18" s="40" t="s">
        <v>20</v>
      </c>
      <c r="M18" s="40" t="s">
        <v>21</v>
      </c>
      <c r="N18" s="40" t="s">
        <v>20</v>
      </c>
      <c r="O18" s="40" t="s">
        <v>21</v>
      </c>
      <c r="P18" s="40" t="s">
        <v>20</v>
      </c>
      <c r="Q18" s="40" t="s">
        <v>21</v>
      </c>
      <c r="R18" s="40" t="s">
        <v>20</v>
      </c>
      <c r="S18" s="40" t="s">
        <v>21</v>
      </c>
    </row>
    <row r="19" spans="1:19" ht="12.75" customHeight="1" hidden="1">
      <c r="A19" s="80"/>
      <c r="B19" s="2"/>
      <c r="F19" s="9"/>
      <c r="G19" s="9"/>
      <c r="H19" s="9"/>
      <c r="I19" s="9"/>
      <c r="J19" s="9"/>
      <c r="K19" s="9"/>
      <c r="L19" s="13"/>
      <c r="M19" s="13"/>
      <c r="N19" s="13"/>
      <c r="O19" s="13"/>
      <c r="P19" s="13"/>
      <c r="Q19" s="13"/>
      <c r="R19" s="13"/>
      <c r="S19" s="16"/>
    </row>
    <row r="20" spans="1:19" ht="13.5" hidden="1" thickBot="1">
      <c r="A20" s="81"/>
      <c r="B20" s="2"/>
      <c r="C20" s="1">
        <v>682</v>
      </c>
      <c r="D20" s="1"/>
      <c r="E20" s="1"/>
      <c r="F20" s="6"/>
      <c r="G20" s="6"/>
      <c r="H20" s="6"/>
      <c r="I20" s="6"/>
      <c r="J20" s="6"/>
      <c r="K20" s="6"/>
      <c r="L20" s="13"/>
      <c r="M20" s="13"/>
      <c r="N20" s="13"/>
      <c r="O20" s="13"/>
      <c r="P20" s="13"/>
      <c r="Q20" s="13"/>
      <c r="R20" s="13"/>
      <c r="S20" s="16"/>
    </row>
    <row r="21" spans="1:19" ht="13.5" hidden="1" thickBot="1">
      <c r="A21" s="81"/>
      <c r="B21" s="2"/>
      <c r="F21" s="6"/>
      <c r="G21" s="6"/>
      <c r="H21" s="6"/>
      <c r="I21" s="6"/>
      <c r="J21" s="6"/>
      <c r="K21" s="6"/>
      <c r="L21" s="13"/>
      <c r="M21" s="13"/>
      <c r="N21" s="13"/>
      <c r="O21" s="13"/>
      <c r="P21" s="13"/>
      <c r="Q21" s="13"/>
      <c r="R21" s="13"/>
      <c r="S21" s="16"/>
    </row>
    <row r="22" spans="1:19" ht="13.5" hidden="1" thickBot="1">
      <c r="A22" s="82"/>
      <c r="B22" s="2"/>
      <c r="F22" s="8"/>
      <c r="G22" s="8"/>
      <c r="H22" s="8"/>
      <c r="I22" s="8"/>
      <c r="J22" s="8"/>
      <c r="K22" s="8"/>
      <c r="L22" s="13"/>
      <c r="M22" s="13"/>
      <c r="N22" s="13"/>
      <c r="O22" s="13"/>
      <c r="P22" s="13"/>
      <c r="Q22" s="13"/>
      <c r="R22" s="13"/>
      <c r="S22" s="16"/>
    </row>
    <row r="23" spans="1:19" ht="13.5" customHeight="1">
      <c r="A23" s="42">
        <v>1</v>
      </c>
      <c r="B23" s="43"/>
      <c r="C23" s="43">
        <v>2</v>
      </c>
      <c r="D23" s="43">
        <v>3</v>
      </c>
      <c r="E23" s="43">
        <v>4</v>
      </c>
      <c r="F23" s="42">
        <v>5</v>
      </c>
      <c r="G23" s="44">
        <v>6</v>
      </c>
      <c r="H23" s="44">
        <v>7</v>
      </c>
      <c r="I23" s="45">
        <v>8</v>
      </c>
      <c r="J23" s="44">
        <v>11</v>
      </c>
      <c r="K23" s="46">
        <v>12</v>
      </c>
      <c r="L23" s="47">
        <v>13</v>
      </c>
      <c r="M23" s="47">
        <v>14</v>
      </c>
      <c r="N23" s="47">
        <v>15</v>
      </c>
      <c r="O23" s="47">
        <v>16</v>
      </c>
      <c r="P23" s="47">
        <v>17</v>
      </c>
      <c r="Q23" s="47">
        <v>18</v>
      </c>
      <c r="R23" s="47">
        <v>19</v>
      </c>
      <c r="S23" s="48">
        <v>20</v>
      </c>
    </row>
    <row r="24" spans="1:19" ht="29.25" customHeight="1">
      <c r="A24" s="49" t="s">
        <v>8</v>
      </c>
      <c r="B24" s="50"/>
      <c r="C24" s="72">
        <f aca="true" t="shared" si="0" ref="C24:D29">F24+H24+J24+L24+N24+P24+R24</f>
        <v>1026940</v>
      </c>
      <c r="D24" s="72">
        <f t="shared" si="0"/>
        <v>211276.50000000003</v>
      </c>
      <c r="E24" s="72">
        <f>D24/C24*100</f>
        <v>20.573402535688555</v>
      </c>
      <c r="F24" s="73">
        <f>SUM(F25:F50)-F25-F34-F40-F48</f>
        <v>13761</v>
      </c>
      <c r="G24" s="73">
        <f>SUM(G25:G50)-G25-G34-G40-G48</f>
        <v>2283.6000000000004</v>
      </c>
      <c r="H24" s="73">
        <f>SUM(H25:H50)-H25-H34-H40-H48</f>
        <v>751343</v>
      </c>
      <c r="I24" s="73">
        <f aca="true" t="shared" si="1" ref="I24:S24">SUM(I25:I50)-I25-I34-I40-I48</f>
        <v>142891.80000000002</v>
      </c>
      <c r="J24" s="73">
        <f t="shared" si="1"/>
        <v>217872</v>
      </c>
      <c r="K24" s="73">
        <f t="shared" si="1"/>
        <v>54084.6</v>
      </c>
      <c r="L24" s="73">
        <f t="shared" si="1"/>
        <v>43964</v>
      </c>
      <c r="M24" s="73">
        <f t="shared" si="1"/>
        <v>12016.5</v>
      </c>
      <c r="N24" s="73">
        <f t="shared" si="1"/>
        <v>0</v>
      </c>
      <c r="O24" s="73">
        <f t="shared" si="1"/>
        <v>0</v>
      </c>
      <c r="P24" s="73">
        <f t="shared" si="1"/>
        <v>0</v>
      </c>
      <c r="Q24" s="73">
        <f t="shared" si="1"/>
        <v>0</v>
      </c>
      <c r="R24" s="73">
        <f t="shared" si="1"/>
        <v>0</v>
      </c>
      <c r="S24" s="73">
        <f t="shared" si="1"/>
        <v>0</v>
      </c>
    </row>
    <row r="25" spans="1:19" ht="263.25" customHeight="1">
      <c r="A25" s="58" t="s">
        <v>22</v>
      </c>
      <c r="B25" s="51"/>
      <c r="C25" s="64">
        <f t="shared" si="0"/>
        <v>659538</v>
      </c>
      <c r="D25" s="64">
        <f t="shared" si="0"/>
        <v>123932</v>
      </c>
      <c r="E25" s="64">
        <f>D25/C25%</f>
        <v>18.7907292680634</v>
      </c>
      <c r="F25" s="25"/>
      <c r="G25" s="25"/>
      <c r="H25" s="60">
        <f>H26+H27+H28+H29</f>
        <v>659538</v>
      </c>
      <c r="I25" s="60">
        <f>I26+I27+I28+I29</f>
        <v>123932</v>
      </c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19" ht="20.25" customHeight="1">
      <c r="A26" s="59" t="s">
        <v>23</v>
      </c>
      <c r="B26" s="51"/>
      <c r="C26" s="64">
        <f t="shared" si="0"/>
        <v>636590</v>
      </c>
      <c r="D26" s="64">
        <f t="shared" si="0"/>
        <v>123600</v>
      </c>
      <c r="E26" s="64">
        <f>D26/C26%</f>
        <v>19.415950611853784</v>
      </c>
      <c r="F26" s="25"/>
      <c r="G26" s="25"/>
      <c r="H26" s="61">
        <v>636590</v>
      </c>
      <c r="I26" s="61">
        <v>123600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19" ht="31.5" customHeight="1">
      <c r="A27" s="58" t="s">
        <v>24</v>
      </c>
      <c r="B27" s="52"/>
      <c r="C27" s="64">
        <f t="shared" si="0"/>
        <v>21376</v>
      </c>
      <c r="D27" s="64">
        <f t="shared" si="0"/>
        <v>0</v>
      </c>
      <c r="E27" s="64">
        <f>D27/C27%</f>
        <v>0</v>
      </c>
      <c r="F27" s="26"/>
      <c r="G27" s="26"/>
      <c r="H27" s="62">
        <v>21376</v>
      </c>
      <c r="I27" s="62">
        <v>0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</row>
    <row r="28" spans="1:19" ht="57" customHeight="1">
      <c r="A28" s="58" t="s">
        <v>25</v>
      </c>
      <c r="B28" s="52"/>
      <c r="C28" s="64">
        <f t="shared" si="0"/>
        <v>1260</v>
      </c>
      <c r="D28" s="64">
        <f t="shared" si="0"/>
        <v>332</v>
      </c>
      <c r="E28" s="64">
        <f>D28/C28%</f>
        <v>26.34920634920635</v>
      </c>
      <c r="F28" s="29"/>
      <c r="G28" s="29"/>
      <c r="H28" s="62">
        <v>1260</v>
      </c>
      <c r="I28" s="62">
        <v>332</v>
      </c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00.5" customHeight="1">
      <c r="A29" s="63" t="s">
        <v>26</v>
      </c>
      <c r="B29" s="51"/>
      <c r="C29" s="64">
        <f t="shared" si="0"/>
        <v>312</v>
      </c>
      <c r="D29" s="64">
        <f t="shared" si="0"/>
        <v>0</v>
      </c>
      <c r="E29" s="64">
        <f>D29/C29%</f>
        <v>0</v>
      </c>
      <c r="F29" s="29"/>
      <c r="G29" s="29"/>
      <c r="H29" s="62">
        <v>312</v>
      </c>
      <c r="I29" s="62">
        <v>0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94.5" customHeight="1">
      <c r="A30" s="65" t="s">
        <v>55</v>
      </c>
      <c r="B30" s="51"/>
      <c r="C30" s="64">
        <f aca="true" t="shared" si="2" ref="C30:C42">F30+H30+J30+L30+N30+P30+R30</f>
        <v>2034</v>
      </c>
      <c r="D30" s="64">
        <f aca="true" t="shared" si="3" ref="D30:D42">G30+I30+K30+M30+O30+Q30+S30</f>
        <v>0</v>
      </c>
      <c r="E30" s="64">
        <f aca="true" t="shared" si="4" ref="E30:E42">D30/C30%</f>
        <v>0</v>
      </c>
      <c r="F30" s="29"/>
      <c r="G30" s="29"/>
      <c r="H30" s="62">
        <v>2034</v>
      </c>
      <c r="I30" s="62">
        <v>0</v>
      </c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26.75" customHeight="1">
      <c r="A31" s="58" t="s">
        <v>27</v>
      </c>
      <c r="B31" s="51"/>
      <c r="C31" s="64">
        <f t="shared" si="2"/>
        <v>22755</v>
      </c>
      <c r="D31" s="64">
        <f t="shared" si="3"/>
        <v>5688.8</v>
      </c>
      <c r="E31" s="64">
        <f t="shared" si="4"/>
        <v>25.00021973192705</v>
      </c>
      <c r="F31" s="29"/>
      <c r="G31" s="29"/>
      <c r="H31" s="29"/>
      <c r="I31" s="29"/>
      <c r="J31" s="67">
        <v>22755</v>
      </c>
      <c r="K31" s="67">
        <v>5688.8</v>
      </c>
      <c r="L31" s="27"/>
      <c r="M31" s="27"/>
      <c r="N31" s="27"/>
      <c r="O31" s="27"/>
      <c r="P31" s="27"/>
      <c r="Q31" s="27"/>
      <c r="R31" s="27"/>
      <c r="S31" s="27"/>
    </row>
    <row r="32" spans="1:19" ht="88.5" customHeight="1">
      <c r="A32" s="58" t="s">
        <v>28</v>
      </c>
      <c r="B32" s="51"/>
      <c r="C32" s="64">
        <f t="shared" si="2"/>
        <v>4791</v>
      </c>
      <c r="D32" s="64">
        <f t="shared" si="3"/>
        <v>1021</v>
      </c>
      <c r="E32" s="64">
        <f t="shared" si="4"/>
        <v>21.310791066583178</v>
      </c>
      <c r="F32" s="62">
        <v>4791</v>
      </c>
      <c r="G32" s="62">
        <v>1021</v>
      </c>
      <c r="H32" s="29"/>
      <c r="I32" s="29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37.25" customHeight="1">
      <c r="A33" s="58" t="s">
        <v>29</v>
      </c>
      <c r="B33" s="53"/>
      <c r="C33" s="64">
        <f t="shared" si="2"/>
        <v>958</v>
      </c>
      <c r="D33" s="64">
        <f t="shared" si="3"/>
        <v>133.2</v>
      </c>
      <c r="E33" s="64">
        <f t="shared" si="4"/>
        <v>13.903966597077243</v>
      </c>
      <c r="F33" s="68">
        <v>958</v>
      </c>
      <c r="G33" s="68">
        <v>133.2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 ht="81" customHeight="1">
      <c r="A34" s="58" t="s">
        <v>30</v>
      </c>
      <c r="B34" s="54"/>
      <c r="C34" s="64">
        <f t="shared" si="2"/>
        <v>43964</v>
      </c>
      <c r="D34" s="64">
        <f t="shared" si="3"/>
        <v>12016.5</v>
      </c>
      <c r="E34" s="64">
        <f t="shared" si="4"/>
        <v>27.33259030115549</v>
      </c>
      <c r="F34" s="29"/>
      <c r="G34" s="29"/>
      <c r="H34" s="29"/>
      <c r="I34" s="29"/>
      <c r="J34" s="27"/>
      <c r="K34" s="27"/>
      <c r="L34" s="67">
        <f>L35+L36</f>
        <v>43964</v>
      </c>
      <c r="M34" s="67">
        <f>M35+M36</f>
        <v>12016.5</v>
      </c>
      <c r="N34" s="27"/>
      <c r="O34" s="27"/>
      <c r="P34" s="27"/>
      <c r="Q34" s="27"/>
      <c r="R34" s="27"/>
      <c r="S34" s="27"/>
    </row>
    <row r="35" spans="1:19" ht="36.75" customHeight="1">
      <c r="A35" s="66" t="s">
        <v>31</v>
      </c>
      <c r="B35" s="51"/>
      <c r="C35" s="64">
        <f t="shared" si="2"/>
        <v>34439</v>
      </c>
      <c r="D35" s="64">
        <f t="shared" si="3"/>
        <v>10402.1</v>
      </c>
      <c r="E35" s="64">
        <f t="shared" si="4"/>
        <v>30.204419408229043</v>
      </c>
      <c r="F35" s="29"/>
      <c r="G35" s="29"/>
      <c r="H35" s="29"/>
      <c r="I35" s="29"/>
      <c r="J35" s="27"/>
      <c r="K35" s="27"/>
      <c r="L35" s="67">
        <v>34439</v>
      </c>
      <c r="M35" s="67">
        <v>10402.1</v>
      </c>
      <c r="N35" s="27"/>
      <c r="O35" s="27"/>
      <c r="P35" s="27"/>
      <c r="Q35" s="27"/>
      <c r="R35" s="27"/>
      <c r="S35" s="27"/>
    </row>
    <row r="36" spans="1:19" ht="36.75" customHeight="1">
      <c r="A36" s="66" t="s">
        <v>18</v>
      </c>
      <c r="B36" s="51"/>
      <c r="C36" s="64">
        <f t="shared" si="2"/>
        <v>9525</v>
      </c>
      <c r="D36" s="64">
        <f t="shared" si="3"/>
        <v>1614.4</v>
      </c>
      <c r="E36" s="64">
        <f t="shared" si="4"/>
        <v>16.949081364829397</v>
      </c>
      <c r="F36" s="29"/>
      <c r="G36" s="29"/>
      <c r="H36" s="29"/>
      <c r="I36" s="29"/>
      <c r="J36" s="27"/>
      <c r="K36" s="27"/>
      <c r="L36" s="67">
        <v>9525</v>
      </c>
      <c r="M36" s="67">
        <v>1614.4</v>
      </c>
      <c r="N36" s="27"/>
      <c r="O36" s="27"/>
      <c r="P36" s="27"/>
      <c r="Q36" s="27"/>
      <c r="R36" s="27"/>
      <c r="S36" s="27"/>
    </row>
    <row r="37" spans="1:19" ht="167.25" customHeight="1">
      <c r="A37" s="58" t="s">
        <v>32</v>
      </c>
      <c r="B37" s="51"/>
      <c r="C37" s="64">
        <f t="shared" si="2"/>
        <v>31910</v>
      </c>
      <c r="D37" s="64">
        <f t="shared" si="3"/>
        <v>7800.9</v>
      </c>
      <c r="E37" s="64">
        <f t="shared" si="4"/>
        <v>24.446568473832652</v>
      </c>
      <c r="F37" s="29"/>
      <c r="G37" s="29"/>
      <c r="H37" s="62">
        <v>31910</v>
      </c>
      <c r="I37" s="62">
        <v>7800.9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132" customHeight="1">
      <c r="A38" s="58" t="s">
        <v>33</v>
      </c>
      <c r="B38" s="53"/>
      <c r="C38" s="64">
        <f t="shared" si="2"/>
        <v>284</v>
      </c>
      <c r="D38" s="64">
        <f t="shared" si="3"/>
        <v>20.2</v>
      </c>
      <c r="E38" s="64">
        <f t="shared" si="4"/>
        <v>7.112676056338028</v>
      </c>
      <c r="F38" s="32"/>
      <c r="G38" s="32"/>
      <c r="H38" s="68">
        <v>284</v>
      </c>
      <c r="I38" s="68">
        <v>20.2</v>
      </c>
      <c r="J38" s="32"/>
      <c r="K38" s="32"/>
      <c r="L38" s="32"/>
      <c r="M38" s="32"/>
      <c r="N38" s="32"/>
      <c r="O38" s="32"/>
      <c r="P38" s="32"/>
      <c r="Q38" s="32"/>
      <c r="R38" s="32"/>
      <c r="S38" s="32"/>
    </row>
    <row r="39" spans="1:19" ht="165.75" customHeight="1">
      <c r="A39" s="58" t="s">
        <v>34</v>
      </c>
      <c r="B39" s="51"/>
      <c r="C39" s="64">
        <f t="shared" si="2"/>
        <v>4069</v>
      </c>
      <c r="D39" s="64">
        <f t="shared" si="3"/>
        <v>803.6</v>
      </c>
      <c r="E39" s="64">
        <f t="shared" si="4"/>
        <v>19.749324158269847</v>
      </c>
      <c r="F39" s="29"/>
      <c r="G39" s="29"/>
      <c r="H39" s="62">
        <v>4069</v>
      </c>
      <c r="I39" s="62">
        <v>803.6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117" customHeight="1">
      <c r="A40" s="58" t="s">
        <v>35</v>
      </c>
      <c r="B40" s="51"/>
      <c r="C40" s="64">
        <f t="shared" si="2"/>
        <v>35659</v>
      </c>
      <c r="D40" s="64">
        <f t="shared" si="3"/>
        <v>8135.099999999999</v>
      </c>
      <c r="E40" s="64">
        <f t="shared" si="4"/>
        <v>22.81359544575002</v>
      </c>
      <c r="F40" s="29"/>
      <c r="G40" s="29"/>
      <c r="H40" s="62">
        <f>H41+H42+H43</f>
        <v>35659</v>
      </c>
      <c r="I40" s="62">
        <f>I41+I42+I43</f>
        <v>8135.099999999999</v>
      </c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03.5" customHeight="1">
      <c r="A41" s="66" t="s">
        <v>36</v>
      </c>
      <c r="B41" s="51"/>
      <c r="C41" s="64">
        <f t="shared" si="2"/>
        <v>33359</v>
      </c>
      <c r="D41" s="64">
        <f t="shared" si="3"/>
        <v>7656</v>
      </c>
      <c r="E41" s="64">
        <f t="shared" si="4"/>
        <v>22.95032824724962</v>
      </c>
      <c r="F41" s="29"/>
      <c r="G41" s="29"/>
      <c r="H41" s="29">
        <v>33359</v>
      </c>
      <c r="I41" s="29">
        <v>7656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25.25" customHeight="1">
      <c r="A42" s="66" t="s">
        <v>37</v>
      </c>
      <c r="B42" s="51"/>
      <c r="C42" s="64">
        <f t="shared" si="2"/>
        <v>1633</v>
      </c>
      <c r="D42" s="64">
        <f t="shared" si="3"/>
        <v>441.2</v>
      </c>
      <c r="E42" s="64">
        <f t="shared" si="4"/>
        <v>27.01775872627067</v>
      </c>
      <c r="F42" s="29"/>
      <c r="G42" s="29"/>
      <c r="H42" s="62">
        <v>1633</v>
      </c>
      <c r="I42" s="62">
        <v>441.2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116.25" customHeight="1">
      <c r="A43" s="66" t="s">
        <v>38</v>
      </c>
      <c r="B43" s="51"/>
      <c r="C43" s="64">
        <f aca="true" t="shared" si="5" ref="C43:C50">F43+H43+J43+L43+N43+P43+R43</f>
        <v>667</v>
      </c>
      <c r="D43" s="64">
        <f aca="true" t="shared" si="6" ref="D43:D50">G43+I43+K43+M43+O43+Q43+S43</f>
        <v>37.9</v>
      </c>
      <c r="E43" s="64">
        <f aca="true" t="shared" si="7" ref="E43:E50">D43/C43%</f>
        <v>5.68215892053973</v>
      </c>
      <c r="F43" s="29"/>
      <c r="G43" s="29"/>
      <c r="H43" s="62">
        <v>667</v>
      </c>
      <c r="I43" s="62">
        <v>37.9</v>
      </c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20" ht="93.75" customHeight="1">
      <c r="A44" s="58" t="s">
        <v>39</v>
      </c>
      <c r="B44" s="50"/>
      <c r="C44" s="64">
        <f t="shared" si="5"/>
        <v>947</v>
      </c>
      <c r="D44" s="64">
        <f t="shared" si="6"/>
        <v>100.9</v>
      </c>
      <c r="E44" s="64">
        <f t="shared" si="7"/>
        <v>10.654699049630413</v>
      </c>
      <c r="F44" s="69"/>
      <c r="G44" s="69"/>
      <c r="H44" s="69"/>
      <c r="I44" s="69"/>
      <c r="J44" s="70">
        <v>947</v>
      </c>
      <c r="K44" s="70">
        <v>100.9</v>
      </c>
      <c r="L44" s="69"/>
      <c r="M44" s="69"/>
      <c r="N44" s="69"/>
      <c r="O44" s="69"/>
      <c r="P44" s="69"/>
      <c r="Q44" s="69"/>
      <c r="R44" s="69"/>
      <c r="S44" s="69"/>
      <c r="T44" s="15"/>
    </row>
    <row r="45" spans="1:20" ht="81.75" customHeight="1">
      <c r="A45" s="58" t="s">
        <v>40</v>
      </c>
      <c r="B45" s="55"/>
      <c r="C45" s="64">
        <f t="shared" si="5"/>
        <v>8012</v>
      </c>
      <c r="D45" s="64">
        <f t="shared" si="6"/>
        <v>1129.4</v>
      </c>
      <c r="E45" s="64">
        <f t="shared" si="7"/>
        <v>14.096355466799801</v>
      </c>
      <c r="F45" s="60">
        <v>8012</v>
      </c>
      <c r="G45" s="60">
        <v>1129.4</v>
      </c>
      <c r="H45" s="41"/>
      <c r="I45" s="56"/>
      <c r="K45" s="6"/>
      <c r="L45" s="33"/>
      <c r="M45" s="33"/>
      <c r="N45" s="33"/>
      <c r="O45" s="33"/>
      <c r="P45" s="33"/>
      <c r="Q45" s="33"/>
      <c r="R45" s="33"/>
      <c r="S45" s="33"/>
      <c r="T45" s="15"/>
    </row>
    <row r="46" spans="1:20" ht="58.5" customHeight="1">
      <c r="A46" s="58" t="s">
        <v>41</v>
      </c>
      <c r="B46" s="55"/>
      <c r="C46" s="64">
        <f t="shared" si="5"/>
        <v>194170</v>
      </c>
      <c r="D46" s="64">
        <f t="shared" si="6"/>
        <v>48294.9</v>
      </c>
      <c r="E46" s="64">
        <f t="shared" si="7"/>
        <v>24.872482875830457</v>
      </c>
      <c r="F46" s="41"/>
      <c r="G46" s="41"/>
      <c r="H46" s="41"/>
      <c r="I46" s="56"/>
      <c r="J46" s="71">
        <v>194170</v>
      </c>
      <c r="K46" s="71">
        <v>48294.9</v>
      </c>
      <c r="L46" s="33"/>
      <c r="M46" s="33"/>
      <c r="N46" s="33"/>
      <c r="O46" s="33"/>
      <c r="P46" s="33"/>
      <c r="Q46" s="33"/>
      <c r="R46" s="33"/>
      <c r="S46" s="33"/>
      <c r="T46" s="15"/>
    </row>
    <row r="47" spans="1:20" ht="67.5" customHeight="1">
      <c r="A47" s="58" t="s">
        <v>42</v>
      </c>
      <c r="B47" s="55"/>
      <c r="C47" s="64">
        <f t="shared" si="5"/>
        <v>8715</v>
      </c>
      <c r="D47" s="64">
        <f t="shared" si="6"/>
        <v>0</v>
      </c>
      <c r="E47" s="64">
        <f t="shared" si="7"/>
        <v>0</v>
      </c>
      <c r="F47" s="41"/>
      <c r="G47" s="41"/>
      <c r="H47" s="60">
        <v>8715</v>
      </c>
      <c r="I47" s="71">
        <v>0</v>
      </c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15"/>
    </row>
    <row r="48" spans="1:20" ht="189.75" customHeight="1">
      <c r="A48" s="58" t="s">
        <v>43</v>
      </c>
      <c r="B48" s="55"/>
      <c r="C48" s="64">
        <f t="shared" si="5"/>
        <v>9134</v>
      </c>
      <c r="D48" s="64">
        <f t="shared" si="6"/>
        <v>2200</v>
      </c>
      <c r="E48" s="64">
        <f t="shared" si="7"/>
        <v>24.0858331508649</v>
      </c>
      <c r="F48" s="41"/>
      <c r="G48" s="41"/>
      <c r="H48" s="60">
        <f>H49+H50</f>
        <v>9134</v>
      </c>
      <c r="I48" s="60">
        <f>I49+I50</f>
        <v>2200</v>
      </c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15"/>
    </row>
    <row r="49" spans="1:20" ht="15.75" customHeight="1">
      <c r="A49" s="58" t="s">
        <v>44</v>
      </c>
      <c r="B49" s="55"/>
      <c r="C49" s="64">
        <f t="shared" si="5"/>
        <v>8801</v>
      </c>
      <c r="D49" s="64">
        <f t="shared" si="6"/>
        <v>2200</v>
      </c>
      <c r="E49" s="64">
        <f t="shared" si="7"/>
        <v>24.997159413702988</v>
      </c>
      <c r="F49" s="41"/>
      <c r="G49" s="41"/>
      <c r="H49" s="60">
        <v>8801</v>
      </c>
      <c r="I49" s="71">
        <v>2200</v>
      </c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15"/>
    </row>
    <row r="50" spans="1:20" ht="42" customHeight="1">
      <c r="A50" s="58" t="s">
        <v>45</v>
      </c>
      <c r="B50" s="55"/>
      <c r="C50" s="64">
        <f t="shared" si="5"/>
        <v>333</v>
      </c>
      <c r="D50" s="64">
        <f t="shared" si="6"/>
        <v>0</v>
      </c>
      <c r="E50" s="64">
        <f t="shared" si="7"/>
        <v>0</v>
      </c>
      <c r="F50" s="41"/>
      <c r="G50" s="41"/>
      <c r="H50" s="60">
        <v>333</v>
      </c>
      <c r="I50" s="71">
        <v>0</v>
      </c>
      <c r="J50" s="56"/>
      <c r="K50" s="56"/>
      <c r="L50" s="33"/>
      <c r="M50" s="33"/>
      <c r="N50" s="33"/>
      <c r="O50" s="33"/>
      <c r="P50" s="33"/>
      <c r="Q50" s="33"/>
      <c r="R50" s="33"/>
      <c r="S50" s="33"/>
      <c r="T50" s="15"/>
    </row>
    <row r="51" spans="1:20" ht="40.5" customHeight="1">
      <c r="A51" s="75" t="s">
        <v>46</v>
      </c>
      <c r="B51" s="74"/>
      <c r="C51" s="72">
        <f aca="true" t="shared" si="8" ref="C51:C60">F51+H51+J51+L51+N51+P51+R51</f>
        <v>177579.19999999998</v>
      </c>
      <c r="D51" s="72">
        <f aca="true" t="shared" si="9" ref="D51:D60">G51+I51+K51+M51+O51+Q51+S51</f>
        <v>37530.2</v>
      </c>
      <c r="E51" s="72">
        <f aca="true" t="shared" si="10" ref="E51:E60">D51/C51%</f>
        <v>21.134344562876734</v>
      </c>
      <c r="F51" s="72">
        <f>SUM(F52:F59)</f>
        <v>0</v>
      </c>
      <c r="G51" s="72">
        <f>SUM(G52:G59)</f>
        <v>0</v>
      </c>
      <c r="H51" s="72">
        <f>SUM(H52:H59)</f>
        <v>145092.4</v>
      </c>
      <c r="I51" s="72">
        <f aca="true" t="shared" si="11" ref="I51:S51">SUM(I52:I59)</f>
        <v>5043.4</v>
      </c>
      <c r="J51" s="72">
        <f t="shared" si="11"/>
        <v>0</v>
      </c>
      <c r="K51" s="72">
        <f t="shared" si="11"/>
        <v>0</v>
      </c>
      <c r="L51" s="72">
        <f t="shared" si="11"/>
        <v>32486.8</v>
      </c>
      <c r="M51" s="72">
        <f t="shared" si="11"/>
        <v>32486.8</v>
      </c>
      <c r="N51" s="72">
        <f t="shared" si="11"/>
        <v>0</v>
      </c>
      <c r="O51" s="72">
        <f t="shared" si="11"/>
        <v>0</v>
      </c>
      <c r="P51" s="72">
        <f t="shared" si="11"/>
        <v>0</v>
      </c>
      <c r="Q51" s="72">
        <f t="shared" si="11"/>
        <v>0</v>
      </c>
      <c r="R51" s="72">
        <f t="shared" si="11"/>
        <v>0</v>
      </c>
      <c r="S51" s="72">
        <f t="shared" si="11"/>
        <v>0</v>
      </c>
      <c r="T51" s="15"/>
    </row>
    <row r="52" spans="1:20" ht="81" customHeight="1">
      <c r="A52" s="77" t="s">
        <v>51</v>
      </c>
      <c r="B52" s="55"/>
      <c r="C52" s="64">
        <f t="shared" si="8"/>
        <v>420</v>
      </c>
      <c r="D52" s="64">
        <f t="shared" si="9"/>
        <v>0</v>
      </c>
      <c r="E52" s="64">
        <f t="shared" si="10"/>
        <v>0</v>
      </c>
      <c r="F52" s="41"/>
      <c r="G52" s="41"/>
      <c r="H52" s="60">
        <v>420</v>
      </c>
      <c r="I52" s="71">
        <v>0</v>
      </c>
      <c r="J52" s="56"/>
      <c r="K52" s="56"/>
      <c r="L52" s="33"/>
      <c r="M52" s="33"/>
      <c r="N52" s="33"/>
      <c r="O52" s="33"/>
      <c r="P52" s="33"/>
      <c r="Q52" s="33"/>
      <c r="R52" s="33"/>
      <c r="S52" s="33"/>
      <c r="T52" s="15"/>
    </row>
    <row r="53" spans="1:20" ht="89.25" customHeight="1">
      <c r="A53" s="77" t="s">
        <v>52</v>
      </c>
      <c r="B53" s="55"/>
      <c r="C53" s="64">
        <f>F53+H53+J53+L53+N53+P53+R53</f>
        <v>10828</v>
      </c>
      <c r="D53" s="64">
        <f>G53+I53+K53+M53+O53+Q53+S53</f>
        <v>0</v>
      </c>
      <c r="E53" s="64">
        <f>D53/C53%</f>
        <v>0</v>
      </c>
      <c r="F53" s="41"/>
      <c r="G53" s="41"/>
      <c r="H53" s="60">
        <v>10828</v>
      </c>
      <c r="I53" s="71">
        <v>0</v>
      </c>
      <c r="J53" s="56"/>
      <c r="K53" s="56"/>
      <c r="L53" s="33"/>
      <c r="M53" s="33"/>
      <c r="N53" s="33"/>
      <c r="O53" s="33"/>
      <c r="P53" s="33"/>
      <c r="Q53" s="33"/>
      <c r="R53" s="33"/>
      <c r="S53" s="33"/>
      <c r="T53" s="15"/>
    </row>
    <row r="54" spans="1:20" ht="93.75" customHeight="1">
      <c r="A54" s="58" t="s">
        <v>47</v>
      </c>
      <c r="B54" s="55"/>
      <c r="C54" s="64">
        <f t="shared" si="8"/>
        <v>110852</v>
      </c>
      <c r="D54" s="64">
        <f t="shared" si="9"/>
        <v>0</v>
      </c>
      <c r="E54" s="64">
        <f t="shared" si="10"/>
        <v>0</v>
      </c>
      <c r="F54" s="41"/>
      <c r="G54" s="41"/>
      <c r="H54" s="60">
        <v>110852</v>
      </c>
      <c r="I54" s="71">
        <v>0</v>
      </c>
      <c r="J54" s="56"/>
      <c r="K54" s="56"/>
      <c r="L54" s="56"/>
      <c r="M54" s="56"/>
      <c r="N54" s="33"/>
      <c r="O54" s="33"/>
      <c r="P54" s="33"/>
      <c r="Q54" s="33"/>
      <c r="R54" s="33"/>
      <c r="S54" s="33"/>
      <c r="T54" s="15"/>
    </row>
    <row r="55" spans="1:20" ht="108" customHeight="1">
      <c r="A55" s="58" t="s">
        <v>48</v>
      </c>
      <c r="B55" s="55"/>
      <c r="C55" s="64">
        <f t="shared" si="8"/>
        <v>5043.4</v>
      </c>
      <c r="D55" s="64">
        <f t="shared" si="9"/>
        <v>5043.4</v>
      </c>
      <c r="E55" s="64">
        <f t="shared" si="10"/>
        <v>100</v>
      </c>
      <c r="F55" s="41"/>
      <c r="G55" s="41"/>
      <c r="H55" s="60">
        <v>5043.4</v>
      </c>
      <c r="I55" s="71">
        <v>5043.4</v>
      </c>
      <c r="J55" s="56"/>
      <c r="K55" s="56"/>
      <c r="L55" s="56"/>
      <c r="M55" s="56"/>
      <c r="N55" s="33"/>
      <c r="O55" s="33"/>
      <c r="P55" s="33"/>
      <c r="Q55" s="33"/>
      <c r="R55" s="33"/>
      <c r="S55" s="33"/>
      <c r="T55" s="15"/>
    </row>
    <row r="56" spans="1:20" ht="71.25" customHeight="1">
      <c r="A56" s="58" t="s">
        <v>49</v>
      </c>
      <c r="B56" s="55"/>
      <c r="C56" s="64">
        <f t="shared" si="8"/>
        <v>32486.8</v>
      </c>
      <c r="D56" s="64">
        <f t="shared" si="9"/>
        <v>32486.8</v>
      </c>
      <c r="E56" s="64">
        <f t="shared" si="10"/>
        <v>100</v>
      </c>
      <c r="F56" s="28"/>
      <c r="G56" s="28"/>
      <c r="H56" s="57"/>
      <c r="I56" s="57"/>
      <c r="J56" s="28"/>
      <c r="K56" s="28"/>
      <c r="L56" s="78">
        <v>32486.8</v>
      </c>
      <c r="M56" s="78">
        <v>32486.8</v>
      </c>
      <c r="N56" s="57"/>
      <c r="O56" s="57"/>
      <c r="P56" s="57"/>
      <c r="Q56" s="57"/>
      <c r="R56" s="57"/>
      <c r="S56" s="28"/>
      <c r="T56" s="15"/>
    </row>
    <row r="57" spans="1:19" ht="94.5" customHeight="1">
      <c r="A57" s="58" t="s">
        <v>53</v>
      </c>
      <c r="B57" s="49"/>
      <c r="C57" s="64">
        <f t="shared" si="8"/>
        <v>9450</v>
      </c>
      <c r="D57" s="64">
        <f t="shared" si="9"/>
        <v>0</v>
      </c>
      <c r="E57" s="64">
        <f t="shared" si="10"/>
        <v>0</v>
      </c>
      <c r="F57" s="76"/>
      <c r="G57" s="76"/>
      <c r="H57" s="78">
        <v>9450</v>
      </c>
      <c r="I57" s="78">
        <v>0</v>
      </c>
      <c r="J57" s="76"/>
      <c r="K57" s="76"/>
      <c r="L57" s="76"/>
      <c r="M57" s="76"/>
      <c r="N57" s="76"/>
      <c r="O57" s="76"/>
      <c r="P57" s="76"/>
      <c r="Q57" s="76"/>
      <c r="R57" s="76"/>
      <c r="S57" s="76"/>
    </row>
    <row r="58" spans="1:19" ht="132.75" customHeight="1">
      <c r="A58" s="58" t="s">
        <v>50</v>
      </c>
      <c r="B58" s="55"/>
      <c r="C58" s="64">
        <f t="shared" si="8"/>
        <v>7277</v>
      </c>
      <c r="D58" s="64">
        <f t="shared" si="9"/>
        <v>0</v>
      </c>
      <c r="E58" s="64">
        <f t="shared" si="10"/>
        <v>0</v>
      </c>
      <c r="F58" s="34"/>
      <c r="G58" s="34"/>
      <c r="H58" s="60">
        <v>7277</v>
      </c>
      <c r="I58" s="60">
        <v>0</v>
      </c>
      <c r="J58" s="34"/>
      <c r="K58" s="34"/>
      <c r="L58" s="34"/>
      <c r="M58" s="34"/>
      <c r="N58" s="34"/>
      <c r="O58" s="34"/>
      <c r="P58" s="41"/>
      <c r="Q58" s="41"/>
      <c r="R58" s="34"/>
      <c r="S58" s="34"/>
    </row>
    <row r="59" spans="1:19" ht="190.5" customHeight="1">
      <c r="A59" s="58" t="s">
        <v>54</v>
      </c>
      <c r="B59" s="55"/>
      <c r="C59" s="64">
        <f t="shared" si="8"/>
        <v>1222</v>
      </c>
      <c r="D59" s="64">
        <f t="shared" si="9"/>
        <v>0</v>
      </c>
      <c r="E59" s="64">
        <f t="shared" si="10"/>
        <v>0</v>
      </c>
      <c r="F59" s="34"/>
      <c r="G59" s="34"/>
      <c r="H59" s="41">
        <v>1222</v>
      </c>
      <c r="I59" s="41">
        <v>0</v>
      </c>
      <c r="J59" s="34"/>
      <c r="K59" s="34"/>
      <c r="L59" s="34"/>
      <c r="M59" s="34"/>
      <c r="N59" s="34"/>
      <c r="O59" s="34"/>
      <c r="P59" s="41"/>
      <c r="Q59" s="41"/>
      <c r="R59" s="34"/>
      <c r="S59" s="34"/>
    </row>
    <row r="60" spans="1:19" ht="30" customHeight="1">
      <c r="A60" s="79" t="s">
        <v>9</v>
      </c>
      <c r="B60" s="50"/>
      <c r="C60" s="72">
        <f t="shared" si="8"/>
        <v>1204519.2</v>
      </c>
      <c r="D60" s="72">
        <f t="shared" si="9"/>
        <v>248806.7</v>
      </c>
      <c r="E60" s="72">
        <f t="shared" si="10"/>
        <v>20.656100791087432</v>
      </c>
      <c r="F60" s="73">
        <f>F24+F51</f>
        <v>13761</v>
      </c>
      <c r="G60" s="73">
        <f aca="true" t="shared" si="12" ref="G60:S60">G24+G51</f>
        <v>2283.6000000000004</v>
      </c>
      <c r="H60" s="73">
        <f t="shared" si="12"/>
        <v>896435.4</v>
      </c>
      <c r="I60" s="73">
        <f t="shared" si="12"/>
        <v>147935.2</v>
      </c>
      <c r="J60" s="73">
        <f t="shared" si="12"/>
        <v>217872</v>
      </c>
      <c r="K60" s="73">
        <f t="shared" si="12"/>
        <v>54084.6</v>
      </c>
      <c r="L60" s="73">
        <f t="shared" si="12"/>
        <v>76450.8</v>
      </c>
      <c r="M60" s="73">
        <f t="shared" si="12"/>
        <v>44503.3</v>
      </c>
      <c r="N60" s="73">
        <f t="shared" si="12"/>
        <v>0</v>
      </c>
      <c r="O60" s="73">
        <f t="shared" si="12"/>
        <v>0</v>
      </c>
      <c r="P60" s="73">
        <f t="shared" si="12"/>
        <v>0</v>
      </c>
      <c r="Q60" s="73">
        <f t="shared" si="12"/>
        <v>0</v>
      </c>
      <c r="R60" s="73">
        <f t="shared" si="12"/>
        <v>0</v>
      </c>
      <c r="S60" s="73">
        <f t="shared" si="12"/>
        <v>0</v>
      </c>
    </row>
    <row r="61" spans="1:19" ht="30" customHeight="1">
      <c r="A61" s="23"/>
      <c r="B61" s="3"/>
      <c r="C61" s="22"/>
      <c r="D61" s="22"/>
      <c r="E61" s="22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</row>
  </sheetData>
  <sheetProtection/>
  <mergeCells count="12">
    <mergeCell ref="A10:S10"/>
    <mergeCell ref="A11:A12"/>
    <mergeCell ref="A19:A22"/>
    <mergeCell ref="C16:E17"/>
    <mergeCell ref="F16:S16"/>
    <mergeCell ref="L17:M17"/>
    <mergeCell ref="N17:O17"/>
    <mergeCell ref="P17:Q17"/>
    <mergeCell ref="R17:S17"/>
    <mergeCell ref="F17:G17"/>
    <mergeCell ref="H17:I17"/>
    <mergeCell ref="J17:K17"/>
  </mergeCells>
  <printOptions horizontalCentered="1"/>
  <pageMargins left="0" right="0" top="0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FinUpravlenie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2013-05-13T12:29:35Z</cp:lastPrinted>
  <dcterms:created xsi:type="dcterms:W3CDTF">2006-09-20T04:39:57Z</dcterms:created>
  <dcterms:modified xsi:type="dcterms:W3CDTF">2013-05-29T08:59:15Z</dcterms:modified>
  <cp:category/>
  <cp:version/>
  <cp:contentType/>
  <cp:contentStatus/>
</cp:coreProperties>
</file>