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2013год'!$A$1:$G$555</definedName>
  </definedNames>
  <calcPr fullCalcOnLoad="1"/>
</workbook>
</file>

<file path=xl/sharedStrings.xml><?xml version="1.0" encoding="utf-8"?>
<sst xmlns="http://schemas.openxmlformats.org/spreadsheetml/2006/main" count="1021" uniqueCount="407">
  <si>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</si>
  <si>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</si>
  <si>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</si>
  <si>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</si>
  <si>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</si>
  <si>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</si>
  <si>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</si>
  <si>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</si>
  <si>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</si>
  <si>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</si>
  <si>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</si>
  <si>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</si>
  <si>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</si>
  <si>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</si>
  <si>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</si>
  <si>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</si>
  <si>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</si>
  <si>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</si>
  <si>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</si>
  <si>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</si>
  <si>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</si>
  <si>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</si>
  <si>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</si>
  <si>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</si>
  <si>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</si>
  <si>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</si>
  <si>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</si>
  <si>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</si>
  <si>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</si>
  <si>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</si>
  <si>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</si>
  <si>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</si>
  <si>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</si>
  <si>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</si>
  <si>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</si>
  <si>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</si>
  <si>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</si>
  <si>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</si>
  <si>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</si>
  <si>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</si>
  <si>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</si>
  <si>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</si>
  <si>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</si>
  <si>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</si>
  <si>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</si>
  <si>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</si>
  <si>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</si>
  <si>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</si>
  <si>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</si>
  <si>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</si>
  <si>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</si>
  <si>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</si>
  <si>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</si>
  <si>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</si>
  <si>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</si>
  <si>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</si>
  <si>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</si>
  <si>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</si>
  <si>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</si>
  <si>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</si>
  <si>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</si>
  <si>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</si>
  <si>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</si>
  <si>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</si>
  <si>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</si>
  <si>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</si>
  <si>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</si>
  <si>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</si>
  <si>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</si>
  <si>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</si>
  <si>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</si>
  <si>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</si>
  <si>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</si>
  <si>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</si>
  <si>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</si>
  <si>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</si>
  <si>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</si>
  <si>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</si>
  <si>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Мероприятия в области социальной политики</t>
  </si>
  <si>
    <t>4220000</t>
  </si>
  <si>
    <t> Образование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</si>
  <si>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</si>
  <si>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</si>
  <si>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</si>
  <si>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</si>
  <si>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</si>
  <si>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</si>
  <si>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</si>
  <si>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</si>
  <si>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</si>
  <si>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</si>
  <si>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</si>
  <si>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</si>
  <si>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</si>
  <si>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</si>
  <si>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</si>
  <si>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</si>
  <si>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</si>
  <si>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</si>
  <si>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</si>
  <si>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</si>
  <si>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</si>
  <si>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</si>
  <si>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</si>
  <si>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</si>
  <si>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</si>
  <si>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</si>
  <si>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</si>
  <si>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</si>
  <si>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</si>
  <si>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</si>
  <si>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</si>
  <si>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</si>
  <si>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</si>
  <si>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</si>
  <si>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</si>
  <si>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</si>
  <si>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</si>
  <si>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</si>
  <si>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</si>
  <si>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</si>
  <si>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</si>
  <si>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</si>
  <si>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</si>
  <si>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</si>
  <si>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</si>
  <si>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</si>
  <si>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</si>
  <si>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</si>
  <si>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</si>
  <si>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</si>
  <si>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</si>
  <si>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</si>
  <si>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</si>
  <si>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</si>
  <si>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</si>
  <si>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</si>
  <si>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</si>
  <si>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</si>
  <si>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</si>
  <si>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</si>
  <si>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</si>
  <si>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</si>
  <si>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</si>
  <si>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</si>
  <si>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</si>
  <si>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</si>
  <si>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</si>
  <si>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</si>
  <si>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</si>
  <si>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</si>
  <si>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</si>
  <si>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</si>
  <si>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</si>
  <si>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</si>
  <si>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</si>
  <si>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</si>
  <si>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</si>
  <si>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</si>
  <si>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</si>
  <si>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</si>
  <si>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</si>
  <si>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</si>
  <si>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</si>
  <si>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</si>
  <si>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</si>
  <si>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</si>
  <si>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</si>
  <si>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</si>
  <si>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</si>
  <si>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</si>
  <si>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</si>
  <si>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</si>
  <si>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</si>
  <si>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</si>
  <si>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</si>
  <si>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</si>
  <si>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</si>
  <si>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</si>
  <si>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</si>
  <si>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</si>
  <si>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</si>
  <si>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</si>
  <si>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</si>
  <si>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</si>
  <si>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</si>
  <si>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</si>
  <si>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</si>
  <si>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</si>
  <si>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</si>
  <si>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</si>
  <si>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</si>
  <si>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</si>
  <si>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</si>
  <si>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</si>
  <si>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</si>
  <si>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</si>
  <si>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</si>
  <si>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</si>
  <si>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</si>
  <si>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</si>
  <si>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</si>
  <si>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</si>
  <si>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</si>
  <si>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</si>
  <si>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</si>
  <si>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</si>
  <si>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</si>
  <si>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</si>
  <si>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</si>
  <si>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</si>
  <si>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</si>
  <si>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</si>
  <si>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</si>
  <si>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</si>
  <si>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</si>
  <si>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</si>
  <si>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</si>
  <si>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</si>
  <si>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</si>
  <si>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</si>
  <si>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</si>
  <si>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</si>
  <si>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</si>
  <si>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</si>
  <si>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</si>
  <si>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</si>
  <si>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</si>
  <si>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</si>
  <si>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</si>
  <si>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</si>
  <si>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</si>
  <si>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</si>
  <si>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</si>
  <si>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</si>
  <si>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</si>
  <si>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</si>
  <si>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</si>
  <si>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</si>
  <si>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</si>
  <si>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</si>
  <si>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</si>
  <si>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</si>
  <si>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</si>
  <si>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</si>
  <si>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</si>
  <si>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</si>
  <si>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</si>
  <si>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</si>
  <si>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</si>
  <si>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</si>
  <si>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</si>
  <si>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</si>
  <si>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</si>
  <si>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</si>
  <si>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</si>
  <si>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</si>
  <si>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</si>
  <si>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</si>
  <si>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</si>
  <si>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</si>
  <si>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</si>
  <si>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</si>
  <si>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</si>
  <si>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</si>
  <si>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</si>
  <si>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</si>
  <si>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</si>
  <si>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</si>
  <si>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</si>
  <si>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</si>
  <si>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</si>
  <si>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</si>
  <si>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</si>
  <si>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</si>
  <si>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</si>
  <si>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</si>
  <si>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</si>
  <si>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</si>
  <si>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</si>
  <si>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</si>
  <si>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</si>
  <si>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</si>
  <si>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</si>
  <si>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</si>
  <si>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</si>
  <si>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</si>
  <si>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</si>
  <si>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</si>
  <si>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</si>
  <si>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</si>
  <si>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</si>
  <si>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</si>
  <si>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</si>
  <si>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</si>
  <si>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</si>
  <si>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</si>
  <si>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</si>
  <si>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</si>
  <si>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</si>
  <si>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</si>
  <si>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</si>
  <si>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</si>
  <si>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</si>
  <si>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</si>
  <si>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</si>
  <si>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</si>
  <si>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</si>
  <si>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</si>
  <si>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</si>
  <si>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</si>
  <si>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</si>
  <si>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</si>
  <si>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</si>
  <si>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</si>
  <si>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</si>
  <si>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</si>
  <si>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</si>
  <si>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</si>
  <si>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</si>
  <si>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</si>
  <si>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</si>
  <si>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</si>
  <si>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</si>
  <si>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</si>
  <si>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</si>
  <si>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</si>
  <si>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Приложение № 2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</si>
  <si>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</si>
  <si>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</si>
  <si>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</si>
  <si>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</si>
  <si>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</si>
  <si>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</si>
  <si>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</si>
  <si>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</si>
  <si>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</si>
  <si>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</si>
  <si>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</si>
  <si>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</si>
  <si>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</si>
  <si>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</si>
  <si>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</si>
  <si>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</si>
  <si>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</si>
  <si>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</si>
  <si>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</si>
  <si>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</si>
  <si>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</si>
  <si>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</si>
  <si>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</si>
  <si>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Увеличение задолженности по внутреннему государственному  (муниципальному) долгу </t>
  </si>
  <si>
    <t xml:space="preserve">Долгосрочная целевая программа Московской области "Дороги Подмосковья на период 2012-2015 годов" </t>
  </si>
  <si>
    <t>5221700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</si>
  <si>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</si>
  <si>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5221703</t>
  </si>
  <si>
    <t>Закупка товаров, работ,услуг в целях капитального ремонта государственного имущества</t>
  </si>
  <si>
    <t>7950012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</si>
  <si>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</si>
  <si>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</si>
  <si>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</si>
  <si>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7950015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</si>
  <si>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</si>
  <si>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</si>
  <si>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</si>
  <si>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</si>
  <si>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</si>
  <si>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5220461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</si>
  <si>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</si>
  <si>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5220462</t>
  </si>
  <si>
    <t>Долгосрочная целевая программа Московской области "Развитие здравоохранения Московской области на 2013-2015 годы"</t>
  </si>
  <si>
    <t>5260000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</si>
  <si>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</si>
  <si>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</si>
  <si>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</si>
  <si>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5260402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</si>
  <si>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</si>
  <si>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</si>
  <si>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</si>
  <si>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</si>
  <si>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</si>
  <si>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</si>
  <si>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</si>
  <si>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</si>
  <si>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</si>
  <si>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</si>
  <si>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5220914</t>
  </si>
  <si>
    <t>Программа  "Модернизация здравоохранения Московской области на 2011-2013 годы"</t>
  </si>
  <si>
    <t>7950013</t>
  </si>
  <si>
    <t> Социальная политика </t>
  </si>
  <si>
    <t> Пенсионное обеспечение </t>
  </si>
  <si>
    <t>к постановлению Администрации городского округа Электросталь Московской области</t>
  </si>
  <si>
    <t>Исполнено за 1 полугодие 2013г.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</si>
  <si>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</si>
  <si>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</si>
  <si>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</si>
  <si>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</si>
  <si>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0980100</t>
  </si>
  <si>
    <t>Обеспечение мероприятий по капитальному ремонту многоквартирных домов за счет средств бюджетов</t>
  </si>
  <si>
    <t>0980101</t>
  </si>
  <si>
    <t>Субсидии юридическим лицам (кроме  государственных учреждений) и физическим лицам-производителям товаров , работ, услуг</t>
  </si>
  <si>
    <t>0980200</t>
  </si>
  <si>
    <t>0980201</t>
  </si>
  <si>
    <t>Профессиональная подготовка, переподготовка и повышение квалификации</t>
  </si>
  <si>
    <t>Отчет  об исполнении бюджета городского округа Электросталь Московской области</t>
  </si>
  <si>
    <t xml:space="preserve"> за первое  полугодие 2013 года по расходам</t>
  </si>
  <si>
    <t xml:space="preserve">от 06.09.2013 № 682/9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</si>
</sst>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8" fillId="28" borderId="13" xfId="0" applyNumberFormat="1" applyFont="1" applyFill="1" applyBorder="1" applyAlignment="1">
      <alignment vertical="top" wrapText="1"/>
    </xf>
    <xf numFmtId="49" fontId="10" fillId="28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right" vertical="top" wrapText="1"/>
    </xf>
    <xf numFmtId="49" fontId="2" fillId="28" borderId="13" xfId="0" applyNumberFormat="1" applyFont="1" applyFill="1" applyBorder="1" applyAlignment="1">
      <alignment vertical="top" wrapText="1"/>
    </xf>
    <xf numFmtId="49" fontId="2" fillId="28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center" vertical="center" wrapText="1"/>
    </xf>
    <xf numFmtId="164" fontId="2" fillId="28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49" fontId="2" fillId="28" borderId="13" xfId="0" applyNumberFormat="1" applyFont="1" applyFill="1" applyBorder="1" applyAlignment="1">
      <alignment horizontal="left" vertical="top" wrapText="1"/>
    </xf>
    <xf numFmtId="49" fontId="2" fillId="28" borderId="13" xfId="0" applyNumberFormat="1" applyFont="1" applyFill="1" applyBorder="1" applyAlignment="1">
      <alignment horizontal="center" vertical="top" wrapText="1"/>
    </xf>
    <xf numFmtId="4" fontId="2" fillId="28" borderId="13" xfId="0" applyNumberFormat="1" applyFont="1" applyFill="1" applyBorder="1" applyAlignment="1">
      <alignment horizontal="right" vertical="top" wrapText="1"/>
    </xf>
    <xf numFmtId="169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1" fillId="0" borderId="0" xfId="0" applyNumberFormat="1" applyFont="1" applyBorder="1" applyAlignment="1">
      <alignment horizontal="center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5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54.140625" style="6" customWidth="1"/>
    <col min="2" max="2" width="5.00390625" style="12" customWidth="1"/>
    <col min="3" max="3" width="6.00390625" style="0" customWidth="1"/>
    <col min="4" max="4" width="7.28125" style="0" customWidth="1"/>
    <col min="5" max="5" width="10.00390625" style="0" customWidth="1"/>
    <col min="6" max="6" width="10.5742187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0.00390625" style="0" customWidth="1"/>
    <col min="11" max="11" width="11.140625" style="0" customWidth="1"/>
    <col min="12" max="12" width="12.00390625" style="0" customWidth="1"/>
  </cols>
  <sheetData>
    <row r="1" spans="1:7" ht="12" customHeight="1">
      <c r="A1" s="14"/>
      <c r="C1" s="12"/>
      <c r="D1" s="12"/>
      <c r="E1" s="147" t="s">
        <v>327</v>
      </c>
      <c r="F1" s="147"/>
      <c r="G1" s="147"/>
    </row>
    <row r="2" spans="1:7" ht="39.75" customHeight="1">
      <c r="A2" s="14"/>
      <c r="B2" s="14"/>
      <c r="C2" s="14"/>
      <c r="D2" s="14"/>
      <c r="E2" s="147" t="s">
        <v>391</v>
      </c>
      <c r="F2" s="147"/>
      <c r="G2" s="147"/>
    </row>
    <row r="3" spans="1:7" ht="12.75" customHeight="1">
      <c r="A3" s="2"/>
      <c r="B3" s="10"/>
      <c r="C3" s="2"/>
      <c r="D3" s="2"/>
      <c r="E3" s="148" t="s">
        <v>406</v>
      </c>
      <c r="F3" s="148"/>
      <c r="G3" s="148"/>
    </row>
    <row r="4" spans="1:7" ht="12.75" customHeight="1">
      <c r="A4" s="2"/>
      <c r="B4" s="10"/>
      <c r="C4" s="2"/>
      <c r="D4" s="2"/>
      <c r="E4" s="2"/>
      <c r="F4" s="2"/>
      <c r="G4" s="5"/>
    </row>
    <row r="5" spans="1:7" ht="14.25" customHeight="1">
      <c r="A5" s="145"/>
      <c r="B5" s="146"/>
      <c r="C5" s="146"/>
      <c r="D5" s="146"/>
      <c r="E5" s="146"/>
      <c r="F5" s="146"/>
      <c r="G5" s="146"/>
    </row>
    <row r="6" spans="1:7" ht="23.25" customHeight="1">
      <c r="A6" s="144" t="s">
        <v>404</v>
      </c>
      <c r="B6" s="144"/>
      <c r="C6" s="144"/>
      <c r="D6" s="144"/>
      <c r="E6" s="144"/>
      <c r="F6" s="144"/>
      <c r="G6" s="144"/>
    </row>
    <row r="7" spans="1:7" ht="13.5" customHeight="1">
      <c r="A7" s="144" t="s">
        <v>405</v>
      </c>
      <c r="B7" s="144"/>
      <c r="C7" s="144"/>
      <c r="D7" s="144"/>
      <c r="E7" s="144"/>
      <c r="F7" s="144"/>
      <c r="G7" s="144"/>
    </row>
    <row r="8" spans="1:7" ht="14.25" customHeight="1">
      <c r="A8" s="3"/>
      <c r="B8" s="11"/>
      <c r="C8" s="3"/>
      <c r="D8" s="3"/>
      <c r="E8" s="3"/>
      <c r="F8" s="3"/>
      <c r="G8" s="13" t="s">
        <v>142</v>
      </c>
    </row>
    <row r="9" spans="1:7" ht="57.75" customHeight="1">
      <c r="A9" s="7" t="s">
        <v>122</v>
      </c>
      <c r="B9" s="81" t="s">
        <v>118</v>
      </c>
      <c r="C9" s="81" t="s">
        <v>119</v>
      </c>
      <c r="D9" s="81" t="s">
        <v>120</v>
      </c>
      <c r="E9" s="81" t="s">
        <v>121</v>
      </c>
      <c r="F9" s="15" t="s">
        <v>137</v>
      </c>
      <c r="G9" s="133" t="s">
        <v>392</v>
      </c>
    </row>
    <row r="10" spans="1:7" ht="12.75" customHeight="1">
      <c r="A10" s="82" t="s">
        <v>0</v>
      </c>
      <c r="B10" s="83" t="s">
        <v>123</v>
      </c>
      <c r="C10" s="84"/>
      <c r="D10" s="85"/>
      <c r="E10" s="85"/>
      <c r="F10" s="86">
        <f>F11+F15+F24+F49+F57+F61</f>
        <v>234907.5</v>
      </c>
      <c r="G10" s="86">
        <f>G11+G15+G24+G49+G57+G61</f>
        <v>105712.70000000001</v>
      </c>
    </row>
    <row r="11" spans="1:7" ht="24.75" customHeight="1">
      <c r="A11" s="61" t="s">
        <v>65</v>
      </c>
      <c r="B11" s="87" t="s">
        <v>123</v>
      </c>
      <c r="C11" s="87" t="s">
        <v>124</v>
      </c>
      <c r="D11" s="41"/>
      <c r="E11" s="41"/>
      <c r="F11" s="71">
        <f aca="true" t="shared" si="0" ref="F11:G13">F12</f>
        <v>2112</v>
      </c>
      <c r="G11" s="71">
        <f t="shared" si="0"/>
        <v>1079.7</v>
      </c>
    </row>
    <row r="12" spans="1:7" ht="34.5" customHeight="1">
      <c r="A12" s="24" t="s">
        <v>86</v>
      </c>
      <c r="B12" s="88"/>
      <c r="C12" s="34"/>
      <c r="D12" s="41" t="s">
        <v>87</v>
      </c>
      <c r="E12" s="41"/>
      <c r="F12" s="71">
        <f t="shared" si="0"/>
        <v>2112</v>
      </c>
      <c r="G12" s="71">
        <f t="shared" si="0"/>
        <v>1079.7</v>
      </c>
    </row>
    <row r="13" spans="1:7" ht="13.5" customHeight="1">
      <c r="A13" s="24" t="s">
        <v>3</v>
      </c>
      <c r="B13" s="9"/>
      <c r="C13" s="9"/>
      <c r="D13" s="4" t="s">
        <v>88</v>
      </c>
      <c r="E13" s="4"/>
      <c r="F13" s="71">
        <f t="shared" si="0"/>
        <v>2112</v>
      </c>
      <c r="G13" s="71">
        <f t="shared" si="0"/>
        <v>1079.7</v>
      </c>
    </row>
    <row r="14" spans="1:7" ht="12.75" customHeight="1">
      <c r="A14" s="33" t="s">
        <v>212</v>
      </c>
      <c r="B14" s="9"/>
      <c r="C14" s="9"/>
      <c r="D14" s="4"/>
      <c r="E14" s="4" t="s">
        <v>213</v>
      </c>
      <c r="F14" s="74">
        <v>2112</v>
      </c>
      <c r="G14" s="74">
        <v>1079.7</v>
      </c>
    </row>
    <row r="15" spans="1:7" ht="33.75" customHeight="1">
      <c r="A15" s="63" t="s">
        <v>72</v>
      </c>
      <c r="B15" s="9" t="s">
        <v>123</v>
      </c>
      <c r="C15" s="9" t="s">
        <v>125</v>
      </c>
      <c r="D15" s="4"/>
      <c r="E15" s="4"/>
      <c r="F15" s="71">
        <f>F16</f>
        <v>5400</v>
      </c>
      <c r="G15" s="71">
        <f>G16</f>
        <v>1894.3</v>
      </c>
    </row>
    <row r="16" spans="1:7" ht="33" customHeight="1">
      <c r="A16" s="24" t="s">
        <v>86</v>
      </c>
      <c r="B16" s="9"/>
      <c r="C16" s="9"/>
      <c r="D16" s="4" t="s">
        <v>87</v>
      </c>
      <c r="E16" s="4"/>
      <c r="F16" s="71">
        <f>F17</f>
        <v>5400</v>
      </c>
      <c r="G16" s="71">
        <f>G17</f>
        <v>1894.3</v>
      </c>
    </row>
    <row r="17" spans="1:7" ht="11.25" customHeight="1">
      <c r="A17" s="31" t="s">
        <v>4</v>
      </c>
      <c r="B17" s="9"/>
      <c r="C17" s="9"/>
      <c r="D17" s="4" t="s">
        <v>89</v>
      </c>
      <c r="E17" s="4"/>
      <c r="F17" s="68">
        <f>SUM(F18:F23)</f>
        <v>5400</v>
      </c>
      <c r="G17" s="68">
        <f>SUM(G18:G23)</f>
        <v>1894.3</v>
      </c>
    </row>
    <row r="18" spans="1:7" ht="13.5" customHeight="1">
      <c r="A18" s="31" t="s">
        <v>212</v>
      </c>
      <c r="B18" s="22"/>
      <c r="C18" s="9"/>
      <c r="D18" s="4"/>
      <c r="E18" s="4" t="s">
        <v>213</v>
      </c>
      <c r="F18" s="69">
        <v>3033</v>
      </c>
      <c r="G18" s="69">
        <v>1223.3</v>
      </c>
    </row>
    <row r="19" spans="1:7" ht="16.5" customHeight="1">
      <c r="A19" s="31" t="s">
        <v>214</v>
      </c>
      <c r="B19" s="22"/>
      <c r="C19" s="9"/>
      <c r="D19" s="4"/>
      <c r="E19" s="4" t="s">
        <v>215</v>
      </c>
      <c r="F19" s="69">
        <v>305</v>
      </c>
      <c r="G19" s="69">
        <v>130.2</v>
      </c>
    </row>
    <row r="20" spans="1:7" ht="22.5" customHeight="1">
      <c r="A20" s="24" t="s">
        <v>222</v>
      </c>
      <c r="B20" s="22"/>
      <c r="C20" s="9"/>
      <c r="D20" s="4"/>
      <c r="E20" s="4" t="s">
        <v>217</v>
      </c>
      <c r="F20" s="70">
        <v>655</v>
      </c>
      <c r="G20" s="70">
        <v>196.2</v>
      </c>
    </row>
    <row r="21" spans="1:7" ht="13.5" customHeight="1">
      <c r="A21" s="31" t="s">
        <v>197</v>
      </c>
      <c r="B21" s="22"/>
      <c r="C21" s="9"/>
      <c r="D21" s="4"/>
      <c r="E21" s="4" t="s">
        <v>202</v>
      </c>
      <c r="F21" s="69">
        <v>1374</v>
      </c>
      <c r="G21" s="69">
        <v>324.8</v>
      </c>
    </row>
    <row r="22" spans="1:7" ht="14.25" customHeight="1">
      <c r="A22" s="24" t="s">
        <v>219</v>
      </c>
      <c r="B22" s="22"/>
      <c r="C22" s="9"/>
      <c r="D22" s="4"/>
      <c r="E22" s="4" t="s">
        <v>220</v>
      </c>
      <c r="F22" s="69">
        <v>28</v>
      </c>
      <c r="G22" s="69">
        <v>17.8</v>
      </c>
    </row>
    <row r="23" spans="1:7" ht="14.25" customHeight="1">
      <c r="A23" s="24" t="s">
        <v>230</v>
      </c>
      <c r="B23" s="22"/>
      <c r="C23" s="9"/>
      <c r="D23" s="4"/>
      <c r="E23" s="4" t="s">
        <v>231</v>
      </c>
      <c r="F23" s="69">
        <v>5</v>
      </c>
      <c r="G23" s="69">
        <v>2</v>
      </c>
    </row>
    <row r="24" spans="1:7" ht="34.5" customHeight="1">
      <c r="A24" s="63" t="s">
        <v>95</v>
      </c>
      <c r="B24" s="36" t="s">
        <v>123</v>
      </c>
      <c r="C24" s="36" t="s">
        <v>126</v>
      </c>
      <c r="D24" s="4"/>
      <c r="E24" s="4"/>
      <c r="F24" s="78">
        <f>F25+F34+F42</f>
        <v>122972.7</v>
      </c>
      <c r="G24" s="78">
        <f>G25+G34+G42</f>
        <v>67218.40000000001</v>
      </c>
    </row>
    <row r="25" spans="1:7" ht="33.75" customHeight="1">
      <c r="A25" s="24" t="s">
        <v>86</v>
      </c>
      <c r="B25" s="36"/>
      <c r="C25" s="34"/>
      <c r="D25" s="4" t="s">
        <v>87</v>
      </c>
      <c r="E25" s="4"/>
      <c r="F25" s="78">
        <f>F26</f>
        <v>117212</v>
      </c>
      <c r="G25" s="78">
        <f>G26</f>
        <v>64726</v>
      </c>
    </row>
    <row r="26" spans="1:7" ht="14.25" customHeight="1">
      <c r="A26" s="23" t="s">
        <v>4</v>
      </c>
      <c r="B26" s="9"/>
      <c r="C26" s="9"/>
      <c r="D26" s="4" t="s">
        <v>89</v>
      </c>
      <c r="E26" s="4"/>
      <c r="F26" s="78">
        <f>SUM(F27:F33)</f>
        <v>117212</v>
      </c>
      <c r="G26" s="78">
        <f>SUM(G27:G33)</f>
        <v>64726</v>
      </c>
    </row>
    <row r="27" spans="1:7" ht="12.75" customHeight="1">
      <c r="A27" s="33" t="s">
        <v>212</v>
      </c>
      <c r="B27" s="22"/>
      <c r="C27" s="37"/>
      <c r="D27" s="38"/>
      <c r="E27" s="39" t="s">
        <v>213</v>
      </c>
      <c r="F27" s="68">
        <v>81032</v>
      </c>
      <c r="G27" s="68">
        <v>42772.1</v>
      </c>
    </row>
    <row r="28" spans="1:7" ht="15" customHeight="1">
      <c r="A28" s="33" t="s">
        <v>214</v>
      </c>
      <c r="B28" s="22"/>
      <c r="C28" s="37"/>
      <c r="D28" s="38"/>
      <c r="E28" s="39" t="s">
        <v>215</v>
      </c>
      <c r="F28" s="68">
        <v>14503</v>
      </c>
      <c r="G28" s="68">
        <v>12144.3</v>
      </c>
    </row>
    <row r="29" spans="1:7" ht="24" customHeight="1">
      <c r="A29" s="33" t="s">
        <v>222</v>
      </c>
      <c r="B29" s="22"/>
      <c r="C29" s="37"/>
      <c r="D29" s="38"/>
      <c r="E29" s="39" t="s">
        <v>217</v>
      </c>
      <c r="F29" s="68">
        <v>4251.4</v>
      </c>
      <c r="G29" s="68">
        <v>1563.1</v>
      </c>
    </row>
    <row r="30" spans="1:7" ht="14.25" customHeight="1">
      <c r="A30" s="33" t="s">
        <v>197</v>
      </c>
      <c r="B30" s="22"/>
      <c r="C30" s="37"/>
      <c r="D30" s="38"/>
      <c r="E30" s="39" t="s">
        <v>202</v>
      </c>
      <c r="F30" s="68">
        <v>16825.6</v>
      </c>
      <c r="G30" s="68">
        <v>8234.7</v>
      </c>
    </row>
    <row r="31" spans="1:8" ht="25.5" customHeight="1">
      <c r="A31" s="33" t="s">
        <v>198</v>
      </c>
      <c r="B31" s="22"/>
      <c r="C31" s="37"/>
      <c r="D31" s="38"/>
      <c r="E31" s="39" t="s">
        <v>203</v>
      </c>
      <c r="F31" s="68">
        <v>500</v>
      </c>
      <c r="G31" s="68">
        <v>0</v>
      </c>
      <c r="H31" s="52"/>
    </row>
    <row r="32" spans="1:8" ht="13.5" customHeight="1">
      <c r="A32" s="33" t="s">
        <v>219</v>
      </c>
      <c r="B32" s="22"/>
      <c r="C32" s="37"/>
      <c r="D32" s="38"/>
      <c r="E32" s="39" t="s">
        <v>220</v>
      </c>
      <c r="F32" s="68">
        <v>99.8</v>
      </c>
      <c r="G32" s="68">
        <v>11.8</v>
      </c>
      <c r="H32" s="52"/>
    </row>
    <row r="33" spans="1:7" ht="11.25" customHeight="1">
      <c r="A33" s="24" t="s">
        <v>230</v>
      </c>
      <c r="B33" s="22"/>
      <c r="C33" s="37"/>
      <c r="D33" s="38"/>
      <c r="E33" s="39" t="s">
        <v>231</v>
      </c>
      <c r="F33" s="68">
        <v>0.2</v>
      </c>
      <c r="G33" s="68">
        <v>0</v>
      </c>
    </row>
    <row r="34" spans="1:7" ht="21" customHeight="1">
      <c r="A34" s="24" t="s">
        <v>279</v>
      </c>
      <c r="B34" s="79"/>
      <c r="C34" s="37"/>
      <c r="D34" s="38">
        <v>5240000</v>
      </c>
      <c r="E34" s="39"/>
      <c r="F34" s="80">
        <f>F35</f>
        <v>4791</v>
      </c>
      <c r="G34" s="80">
        <f>G35</f>
        <v>2154.7999999999997</v>
      </c>
    </row>
    <row r="35" spans="1:7" ht="36" customHeight="1">
      <c r="A35" s="24" t="s">
        <v>277</v>
      </c>
      <c r="B35" s="79"/>
      <c r="C35" s="37"/>
      <c r="D35" s="39" t="s">
        <v>278</v>
      </c>
      <c r="E35" s="38"/>
      <c r="F35" s="80">
        <f>SUM(F36:F41)</f>
        <v>4791</v>
      </c>
      <c r="G35" s="80">
        <f>SUM(G36:G41)</f>
        <v>2154.7999999999997</v>
      </c>
    </row>
    <row r="36" spans="1:7" ht="12" customHeight="1">
      <c r="A36" s="33" t="s">
        <v>212</v>
      </c>
      <c r="B36" s="79"/>
      <c r="C36" s="37"/>
      <c r="D36" s="39"/>
      <c r="E36" s="38">
        <v>121</v>
      </c>
      <c r="F36" s="80">
        <v>3698.2</v>
      </c>
      <c r="G36" s="80">
        <v>1751.7</v>
      </c>
    </row>
    <row r="37" spans="1:7" ht="12.75" customHeight="1">
      <c r="A37" s="33" t="s">
        <v>214</v>
      </c>
      <c r="B37" s="79"/>
      <c r="C37" s="37"/>
      <c r="D37" s="39"/>
      <c r="E37" s="38">
        <v>122</v>
      </c>
      <c r="F37" s="80">
        <v>673.8</v>
      </c>
      <c r="G37" s="80">
        <v>260.4</v>
      </c>
    </row>
    <row r="38" spans="1:7" ht="21" customHeight="1">
      <c r="A38" s="33" t="s">
        <v>222</v>
      </c>
      <c r="B38" s="79"/>
      <c r="C38" s="37"/>
      <c r="D38" s="39"/>
      <c r="E38" s="38">
        <v>242</v>
      </c>
      <c r="F38" s="80">
        <v>128</v>
      </c>
      <c r="G38" s="80">
        <v>48.5</v>
      </c>
    </row>
    <row r="39" spans="1:7" ht="13.5" customHeight="1">
      <c r="A39" s="33" t="s">
        <v>197</v>
      </c>
      <c r="B39" s="79"/>
      <c r="C39" s="37"/>
      <c r="D39" s="39"/>
      <c r="E39" s="38">
        <v>244</v>
      </c>
      <c r="F39" s="80">
        <v>286</v>
      </c>
      <c r="G39" s="80">
        <v>93.5</v>
      </c>
    </row>
    <row r="40" spans="1:7" ht="13.5" customHeight="1">
      <c r="A40" s="33" t="s">
        <v>219</v>
      </c>
      <c r="B40" s="79"/>
      <c r="C40" s="37"/>
      <c r="D40" s="39"/>
      <c r="E40" s="38">
        <v>851</v>
      </c>
      <c r="F40" s="80">
        <v>4.9</v>
      </c>
      <c r="G40" s="80">
        <v>0.7</v>
      </c>
    </row>
    <row r="41" spans="1:7" ht="11.25" customHeight="1">
      <c r="A41" s="24" t="s">
        <v>230</v>
      </c>
      <c r="B41" s="79"/>
      <c r="C41" s="37"/>
      <c r="D41" s="39"/>
      <c r="E41" s="38">
        <v>852</v>
      </c>
      <c r="F41" s="80">
        <v>0.1</v>
      </c>
      <c r="G41" s="80">
        <v>0</v>
      </c>
    </row>
    <row r="42" spans="1:7" ht="12.75" customHeight="1">
      <c r="A42" s="33" t="s">
        <v>280</v>
      </c>
      <c r="B42" s="62"/>
      <c r="C42" s="37"/>
      <c r="D42" s="39" t="s">
        <v>281</v>
      </c>
      <c r="E42" s="38"/>
      <c r="F42" s="69">
        <f>F43</f>
        <v>969.7</v>
      </c>
      <c r="G42" s="69">
        <f>G43</f>
        <v>337.6</v>
      </c>
    </row>
    <row r="43" spans="1:7" ht="21" customHeight="1">
      <c r="A43" s="24" t="s">
        <v>282</v>
      </c>
      <c r="B43" s="79"/>
      <c r="C43" s="37"/>
      <c r="D43" s="38">
        <v>5220600</v>
      </c>
      <c r="E43" s="39"/>
      <c r="F43" s="68">
        <f>F44</f>
        <v>969.7</v>
      </c>
      <c r="G43" s="68">
        <f>G44</f>
        <v>337.6</v>
      </c>
    </row>
    <row r="44" spans="1:7" ht="45.75" customHeight="1">
      <c r="A44" s="24" t="s">
        <v>283</v>
      </c>
      <c r="B44" s="79"/>
      <c r="C44" s="37"/>
      <c r="D44" s="39" t="s">
        <v>284</v>
      </c>
      <c r="E44" s="38"/>
      <c r="F44" s="68">
        <f>F45+F46+F47+F48</f>
        <v>969.7</v>
      </c>
      <c r="G44" s="68">
        <f>G45+G46+G47+G48</f>
        <v>337.6</v>
      </c>
    </row>
    <row r="45" spans="1:7" ht="12.75" customHeight="1">
      <c r="A45" s="33" t="s">
        <v>212</v>
      </c>
      <c r="B45" s="79"/>
      <c r="C45" s="37"/>
      <c r="D45" s="39"/>
      <c r="E45" s="38">
        <v>121</v>
      </c>
      <c r="F45" s="68">
        <v>480.5</v>
      </c>
      <c r="G45" s="68">
        <v>261.1</v>
      </c>
    </row>
    <row r="46" spans="1:7" ht="12.75" customHeight="1">
      <c r="A46" s="33" t="s">
        <v>214</v>
      </c>
      <c r="B46" s="79"/>
      <c r="C46" s="37"/>
      <c r="D46" s="39"/>
      <c r="E46" s="38">
        <v>122</v>
      </c>
      <c r="F46" s="68">
        <v>75.8</v>
      </c>
      <c r="G46" s="68">
        <v>75.7</v>
      </c>
    </row>
    <row r="47" spans="1:7" ht="14.25" customHeight="1">
      <c r="A47" s="33" t="s">
        <v>197</v>
      </c>
      <c r="B47" s="79"/>
      <c r="C47" s="37"/>
      <c r="D47" s="39"/>
      <c r="E47" s="38">
        <v>244</v>
      </c>
      <c r="F47" s="68">
        <v>411.7</v>
      </c>
      <c r="G47" s="68">
        <v>0.8</v>
      </c>
    </row>
    <row r="48" spans="1:7" ht="12" customHeight="1">
      <c r="A48" s="33" t="s">
        <v>219</v>
      </c>
      <c r="B48" s="79"/>
      <c r="C48" s="37"/>
      <c r="D48" s="38"/>
      <c r="E48" s="39" t="s">
        <v>220</v>
      </c>
      <c r="F48" s="68">
        <v>1.7</v>
      </c>
      <c r="G48" s="68">
        <v>0</v>
      </c>
    </row>
    <row r="49" spans="1:7" ht="36" customHeight="1">
      <c r="A49" s="63" t="s">
        <v>147</v>
      </c>
      <c r="B49" s="22" t="s">
        <v>123</v>
      </c>
      <c r="C49" s="9" t="s">
        <v>133</v>
      </c>
      <c r="D49" s="4"/>
      <c r="E49" s="4"/>
      <c r="F49" s="74">
        <f>F50</f>
        <v>18654.600000000002</v>
      </c>
      <c r="G49" s="74">
        <f>G50</f>
        <v>9928.8</v>
      </c>
    </row>
    <row r="50" spans="1:7" ht="32.25" customHeight="1">
      <c r="A50" s="24" t="s">
        <v>86</v>
      </c>
      <c r="B50" s="22"/>
      <c r="C50" s="9"/>
      <c r="D50" s="4" t="s">
        <v>87</v>
      </c>
      <c r="E50" s="4"/>
      <c r="F50" s="74">
        <f>F51</f>
        <v>18654.600000000002</v>
      </c>
      <c r="G50" s="74">
        <f>G51</f>
        <v>9928.8</v>
      </c>
    </row>
    <row r="51" spans="1:7" ht="11.25" customHeight="1">
      <c r="A51" s="31" t="s">
        <v>4</v>
      </c>
      <c r="B51" s="22"/>
      <c r="C51" s="9"/>
      <c r="D51" s="4" t="s">
        <v>89</v>
      </c>
      <c r="E51" s="4"/>
      <c r="F51" s="68">
        <f>SUM(F52:F56)</f>
        <v>18654.600000000002</v>
      </c>
      <c r="G51" s="68">
        <f>SUM(G52:G56)</f>
        <v>9928.8</v>
      </c>
    </row>
    <row r="52" spans="1:7" ht="11.25" customHeight="1">
      <c r="A52" s="31" t="s">
        <v>212</v>
      </c>
      <c r="B52" s="22"/>
      <c r="C52" s="9"/>
      <c r="D52" s="4"/>
      <c r="E52" s="4" t="s">
        <v>213</v>
      </c>
      <c r="F52" s="68">
        <v>14651.8</v>
      </c>
      <c r="G52" s="134">
        <v>7546.7</v>
      </c>
    </row>
    <row r="53" spans="1:7" ht="13.5" customHeight="1">
      <c r="A53" s="31" t="s">
        <v>214</v>
      </c>
      <c r="B53" s="22"/>
      <c r="C53" s="9"/>
      <c r="D53" s="4"/>
      <c r="E53" s="4" t="s">
        <v>215</v>
      </c>
      <c r="F53" s="68">
        <v>2844.9</v>
      </c>
      <c r="G53" s="134">
        <v>2087.4</v>
      </c>
    </row>
    <row r="54" spans="1:7" ht="23.25" customHeight="1">
      <c r="A54" s="24" t="s">
        <v>216</v>
      </c>
      <c r="B54" s="22"/>
      <c r="C54" s="9"/>
      <c r="D54" s="4"/>
      <c r="E54" s="4" t="s">
        <v>217</v>
      </c>
      <c r="F54" s="68">
        <v>990</v>
      </c>
      <c r="G54" s="134">
        <v>267.1</v>
      </c>
    </row>
    <row r="55" spans="1:7" ht="12" customHeight="1">
      <c r="A55" s="33" t="s">
        <v>197</v>
      </c>
      <c r="B55" s="31"/>
      <c r="C55" s="9"/>
      <c r="D55" s="4"/>
      <c r="E55" s="4" t="s">
        <v>202</v>
      </c>
      <c r="F55" s="68">
        <v>147.9</v>
      </c>
      <c r="G55" s="134">
        <v>25.8</v>
      </c>
    </row>
    <row r="56" spans="1:7" ht="12" customHeight="1">
      <c r="A56" s="31" t="s">
        <v>219</v>
      </c>
      <c r="B56" s="22"/>
      <c r="C56" s="9"/>
      <c r="D56" s="4"/>
      <c r="E56" s="4" t="s">
        <v>220</v>
      </c>
      <c r="F56" s="68">
        <v>20</v>
      </c>
      <c r="G56" s="134">
        <v>1.8</v>
      </c>
    </row>
    <row r="57" spans="1:7" ht="12" customHeight="1">
      <c r="A57" s="63" t="s">
        <v>224</v>
      </c>
      <c r="B57" s="22" t="s">
        <v>123</v>
      </c>
      <c r="C57" s="9" t="s">
        <v>127</v>
      </c>
      <c r="D57" s="4"/>
      <c r="E57" s="4"/>
      <c r="F57" s="68">
        <f aca="true" t="shared" si="1" ref="F57:G59">F58</f>
        <v>2444.7</v>
      </c>
      <c r="G57" s="68">
        <f t="shared" si="1"/>
        <v>0</v>
      </c>
    </row>
    <row r="58" spans="1:7" ht="12" customHeight="1">
      <c r="A58" s="32" t="s">
        <v>224</v>
      </c>
      <c r="B58" s="22"/>
      <c r="C58" s="9"/>
      <c r="D58" s="4" t="s">
        <v>223</v>
      </c>
      <c r="E58" s="4"/>
      <c r="F58" s="68">
        <f t="shared" si="1"/>
        <v>2444.7</v>
      </c>
      <c r="G58" s="68">
        <f t="shared" si="1"/>
        <v>0</v>
      </c>
    </row>
    <row r="59" spans="1:7" ht="10.5" customHeight="1">
      <c r="A59" s="23" t="s">
        <v>90</v>
      </c>
      <c r="B59" s="9"/>
      <c r="C59" s="9"/>
      <c r="D59" s="4" t="s">
        <v>91</v>
      </c>
      <c r="E59" s="4"/>
      <c r="F59" s="74">
        <f t="shared" si="1"/>
        <v>2444.7</v>
      </c>
      <c r="G59" s="74">
        <f t="shared" si="1"/>
        <v>0</v>
      </c>
    </row>
    <row r="60" spans="1:7" ht="12" customHeight="1">
      <c r="A60" s="33" t="s">
        <v>237</v>
      </c>
      <c r="B60" s="22"/>
      <c r="C60" s="37"/>
      <c r="D60" s="38"/>
      <c r="E60" s="39" t="s">
        <v>238</v>
      </c>
      <c r="F60" s="68">
        <v>2444.7</v>
      </c>
      <c r="G60" s="68">
        <v>0</v>
      </c>
    </row>
    <row r="61" spans="1:7" ht="12.75" customHeight="1">
      <c r="A61" s="63" t="s">
        <v>66</v>
      </c>
      <c r="B61" s="9" t="s">
        <v>123</v>
      </c>
      <c r="C61" s="9" t="s">
        <v>148</v>
      </c>
      <c r="D61" s="4"/>
      <c r="E61" s="4"/>
      <c r="F61" s="71">
        <f>F62+F69+F80+F87</f>
        <v>83323.5</v>
      </c>
      <c r="G61" s="71">
        <f>G62+G69+G80+G87</f>
        <v>25591.5</v>
      </c>
    </row>
    <row r="62" spans="1:7" ht="33.75" customHeight="1">
      <c r="A62" s="24" t="s">
        <v>86</v>
      </c>
      <c r="B62" s="9"/>
      <c r="C62" s="9"/>
      <c r="D62" s="4" t="s">
        <v>87</v>
      </c>
      <c r="E62" s="4"/>
      <c r="F62" s="74">
        <f>F63</f>
        <v>31430.8</v>
      </c>
      <c r="G62" s="74">
        <f>G63</f>
        <v>14408.7</v>
      </c>
    </row>
    <row r="63" spans="1:7" ht="12" customHeight="1">
      <c r="A63" s="23" t="s">
        <v>4</v>
      </c>
      <c r="B63" s="9"/>
      <c r="C63" s="9"/>
      <c r="D63" s="4" t="s">
        <v>89</v>
      </c>
      <c r="E63" s="4"/>
      <c r="F63" s="68">
        <f>SUM(F64:F68)</f>
        <v>31430.8</v>
      </c>
      <c r="G63" s="68">
        <f>SUM(G64:G68)</f>
        <v>14408.7</v>
      </c>
    </row>
    <row r="64" spans="1:7" ht="14.25" customHeight="1">
      <c r="A64" s="23" t="s">
        <v>212</v>
      </c>
      <c r="B64" s="22"/>
      <c r="C64" s="9"/>
      <c r="D64" s="4"/>
      <c r="E64" s="4" t="s">
        <v>213</v>
      </c>
      <c r="F64" s="68">
        <v>16989.9</v>
      </c>
      <c r="G64" s="68">
        <v>8673.9</v>
      </c>
    </row>
    <row r="65" spans="1:7" ht="13.5" customHeight="1">
      <c r="A65" s="23" t="s">
        <v>214</v>
      </c>
      <c r="B65" s="22"/>
      <c r="C65" s="9"/>
      <c r="D65" s="4"/>
      <c r="E65" s="4" t="s">
        <v>215</v>
      </c>
      <c r="F65" s="68">
        <v>3255</v>
      </c>
      <c r="G65" s="68">
        <v>1566.2</v>
      </c>
    </row>
    <row r="66" spans="1:7" ht="21.75" customHeight="1">
      <c r="A66" s="24" t="s">
        <v>222</v>
      </c>
      <c r="B66" s="22"/>
      <c r="C66" s="9"/>
      <c r="D66" s="4"/>
      <c r="E66" s="4" t="s">
        <v>217</v>
      </c>
      <c r="F66" s="68">
        <v>1186.6</v>
      </c>
      <c r="G66" s="68">
        <v>286.4</v>
      </c>
    </row>
    <row r="67" spans="1:7" ht="14.25" customHeight="1">
      <c r="A67" s="33" t="s">
        <v>197</v>
      </c>
      <c r="B67" s="22"/>
      <c r="C67" s="9"/>
      <c r="D67" s="4"/>
      <c r="E67" s="4" t="s">
        <v>202</v>
      </c>
      <c r="F67" s="68">
        <v>9953.2</v>
      </c>
      <c r="G67" s="68">
        <v>3882.2</v>
      </c>
    </row>
    <row r="68" spans="1:7" ht="12.75" customHeight="1">
      <c r="A68" s="24" t="s">
        <v>230</v>
      </c>
      <c r="B68" s="22"/>
      <c r="C68" s="9"/>
      <c r="D68" s="4"/>
      <c r="E68" s="4" t="s">
        <v>231</v>
      </c>
      <c r="F68" s="68">
        <v>46.1</v>
      </c>
      <c r="G68" s="68">
        <v>0</v>
      </c>
    </row>
    <row r="69" spans="1:7" ht="24" customHeight="1">
      <c r="A69" s="24" t="s">
        <v>42</v>
      </c>
      <c r="B69" s="9"/>
      <c r="C69" s="9"/>
      <c r="D69" s="4" t="s">
        <v>43</v>
      </c>
      <c r="E69" s="4"/>
      <c r="F69" s="71">
        <f>F70+F72</f>
        <v>32629.5</v>
      </c>
      <c r="G69" s="71">
        <f>G70+G72</f>
        <v>10385.199999999999</v>
      </c>
    </row>
    <row r="70" spans="1:7" ht="24.75" customHeight="1">
      <c r="A70" s="24" t="s">
        <v>44</v>
      </c>
      <c r="B70" s="9"/>
      <c r="C70" s="9"/>
      <c r="D70" s="4" t="s">
        <v>70</v>
      </c>
      <c r="E70" s="4"/>
      <c r="F70" s="69">
        <f>F71</f>
        <v>650</v>
      </c>
      <c r="G70" s="69">
        <f>G71</f>
        <v>186.3</v>
      </c>
    </row>
    <row r="71" spans="1:7" ht="15.75" customHeight="1">
      <c r="A71" s="33" t="s">
        <v>197</v>
      </c>
      <c r="B71" s="4"/>
      <c r="C71" s="34"/>
      <c r="D71" s="4"/>
      <c r="E71" s="41" t="s">
        <v>202</v>
      </c>
      <c r="F71" s="69">
        <v>650</v>
      </c>
      <c r="G71" s="69">
        <v>186.3</v>
      </c>
    </row>
    <row r="72" spans="1:7" ht="21.75" customHeight="1">
      <c r="A72" s="24" t="s">
        <v>1</v>
      </c>
      <c r="B72" s="9"/>
      <c r="C72" s="9"/>
      <c r="D72" s="4" t="s">
        <v>2</v>
      </c>
      <c r="E72" s="4"/>
      <c r="F72" s="71">
        <f>F73</f>
        <v>31979.5</v>
      </c>
      <c r="G72" s="71">
        <f>G73</f>
        <v>10198.9</v>
      </c>
    </row>
    <row r="73" spans="1:11" ht="13.5" customHeight="1">
      <c r="A73" s="24" t="s">
        <v>5</v>
      </c>
      <c r="B73" s="9"/>
      <c r="C73" s="9"/>
      <c r="D73" s="4" t="s">
        <v>92</v>
      </c>
      <c r="E73" s="4"/>
      <c r="F73" s="68">
        <f>F74+F75+F76+F77+F78+F79</f>
        <v>31979.5</v>
      </c>
      <c r="G73" s="68">
        <f>G74+G75+G76+G77+G78+G79</f>
        <v>10198.9</v>
      </c>
      <c r="J73" s="52"/>
      <c r="K73" s="52"/>
    </row>
    <row r="74" spans="1:10" ht="22.5" customHeight="1">
      <c r="A74" s="24" t="s">
        <v>222</v>
      </c>
      <c r="B74" s="9"/>
      <c r="C74" s="9"/>
      <c r="D74" s="4"/>
      <c r="E74" s="4" t="s">
        <v>217</v>
      </c>
      <c r="F74" s="71">
        <v>1257.8</v>
      </c>
      <c r="G74" s="71">
        <v>385.9</v>
      </c>
      <c r="J74" s="142"/>
    </row>
    <row r="75" spans="1:10" ht="23.25" customHeight="1">
      <c r="A75" s="24" t="s">
        <v>226</v>
      </c>
      <c r="B75" s="9"/>
      <c r="C75" s="9"/>
      <c r="D75" s="4"/>
      <c r="E75" s="4" t="s">
        <v>225</v>
      </c>
      <c r="F75" s="71">
        <v>2475.5</v>
      </c>
      <c r="G75" s="71">
        <v>0</v>
      </c>
      <c r="I75" s="52"/>
      <c r="J75" s="52"/>
    </row>
    <row r="76" spans="1:11" ht="13.5" customHeight="1">
      <c r="A76" s="33" t="s">
        <v>197</v>
      </c>
      <c r="B76" s="9"/>
      <c r="C76" s="9"/>
      <c r="D76" s="4"/>
      <c r="E76" s="4" t="s">
        <v>202</v>
      </c>
      <c r="F76" s="71">
        <v>8077.3</v>
      </c>
      <c r="G76" s="71">
        <v>3057</v>
      </c>
      <c r="K76" s="52"/>
    </row>
    <row r="77" spans="1:9" ht="23.25" customHeight="1">
      <c r="A77" s="24" t="s">
        <v>229</v>
      </c>
      <c r="B77" s="9"/>
      <c r="C77" s="9"/>
      <c r="D77" s="4"/>
      <c r="E77" s="4" t="s">
        <v>218</v>
      </c>
      <c r="F77" s="71">
        <v>18400</v>
      </c>
      <c r="G77" s="71">
        <v>5400</v>
      </c>
      <c r="I77" s="52"/>
    </row>
    <row r="78" spans="1:7" ht="13.5" customHeight="1">
      <c r="A78" s="33" t="s">
        <v>219</v>
      </c>
      <c r="B78" s="24"/>
      <c r="C78" s="9"/>
      <c r="D78" s="4"/>
      <c r="E78" s="4" t="s">
        <v>220</v>
      </c>
      <c r="F78" s="71">
        <v>0.5</v>
      </c>
      <c r="G78" s="71">
        <v>0</v>
      </c>
    </row>
    <row r="79" spans="1:8" ht="12.75" customHeight="1">
      <c r="A79" s="24" t="s">
        <v>230</v>
      </c>
      <c r="B79" s="24"/>
      <c r="C79" s="9"/>
      <c r="D79" s="4"/>
      <c r="E79" s="4" t="s">
        <v>231</v>
      </c>
      <c r="F79" s="71">
        <v>1768.4</v>
      </c>
      <c r="G79" s="71">
        <v>1356</v>
      </c>
      <c r="H79" s="52"/>
    </row>
    <row r="80" spans="1:7" ht="13.5" customHeight="1">
      <c r="A80" s="33" t="s">
        <v>280</v>
      </c>
      <c r="B80" s="79"/>
      <c r="C80" s="37"/>
      <c r="D80" s="38">
        <v>5220000</v>
      </c>
      <c r="E80" s="39"/>
      <c r="F80" s="68">
        <f>F81</f>
        <v>10529</v>
      </c>
      <c r="G80" s="68">
        <f>G81</f>
        <v>0</v>
      </c>
    </row>
    <row r="81" spans="1:7" ht="59.25" customHeight="1">
      <c r="A81" s="106" t="s">
        <v>362</v>
      </c>
      <c r="B81" s="79"/>
      <c r="C81" s="37"/>
      <c r="D81" s="38">
        <v>5223400</v>
      </c>
      <c r="E81" s="39"/>
      <c r="F81" s="68">
        <f>F82+F84</f>
        <v>10529</v>
      </c>
      <c r="G81" s="68">
        <f>G82+G84</f>
        <v>0</v>
      </c>
    </row>
    <row r="82" spans="1:7" ht="34.5" customHeight="1">
      <c r="A82" s="33" t="s">
        <v>363</v>
      </c>
      <c r="B82" s="79"/>
      <c r="C82" s="37"/>
      <c r="D82" s="38">
        <v>5223406</v>
      </c>
      <c r="E82" s="39"/>
      <c r="F82" s="68">
        <f>F83</f>
        <v>2371.2</v>
      </c>
      <c r="G82" s="68">
        <f>G83</f>
        <v>0</v>
      </c>
    </row>
    <row r="83" spans="1:7" ht="14.25" customHeight="1">
      <c r="A83" s="105" t="s">
        <v>197</v>
      </c>
      <c r="B83" s="79"/>
      <c r="C83" s="37"/>
      <c r="D83" s="38"/>
      <c r="E83" s="39" t="s">
        <v>202</v>
      </c>
      <c r="F83" s="68">
        <v>2371.2</v>
      </c>
      <c r="G83" s="68">
        <v>0</v>
      </c>
    </row>
    <row r="84" spans="1:7" ht="24" customHeight="1">
      <c r="A84" s="33" t="s">
        <v>364</v>
      </c>
      <c r="B84" s="79"/>
      <c r="C84" s="37"/>
      <c r="D84" s="38">
        <v>5223407</v>
      </c>
      <c r="E84" s="39"/>
      <c r="F84" s="68">
        <f>F85+F86</f>
        <v>8157.799999999999</v>
      </c>
      <c r="G84" s="68">
        <f>G85+G86</f>
        <v>0</v>
      </c>
    </row>
    <row r="85" spans="1:7" ht="24" customHeight="1">
      <c r="A85" s="24" t="s">
        <v>222</v>
      </c>
      <c r="B85" s="79"/>
      <c r="C85" s="37"/>
      <c r="D85" s="38"/>
      <c r="E85" s="39" t="s">
        <v>217</v>
      </c>
      <c r="F85" s="68">
        <v>7668.4</v>
      </c>
      <c r="G85" s="68">
        <v>0</v>
      </c>
    </row>
    <row r="86" spans="1:7" ht="15.75" customHeight="1">
      <c r="A86" s="105" t="s">
        <v>197</v>
      </c>
      <c r="B86" s="79"/>
      <c r="C86" s="37"/>
      <c r="D86" s="38"/>
      <c r="E86" s="39" t="s">
        <v>202</v>
      </c>
      <c r="F86" s="68">
        <v>489.4</v>
      </c>
      <c r="G86" s="68">
        <v>0</v>
      </c>
    </row>
    <row r="87" spans="1:7" ht="14.25" customHeight="1">
      <c r="A87" s="113" t="s">
        <v>191</v>
      </c>
      <c r="B87" s="79"/>
      <c r="C87" s="37"/>
      <c r="D87" s="38">
        <v>7950000</v>
      </c>
      <c r="E87" s="39"/>
      <c r="F87" s="68">
        <f>F88</f>
        <v>8734.2</v>
      </c>
      <c r="G87" s="68">
        <f>G88</f>
        <v>797.6</v>
      </c>
    </row>
    <row r="88" spans="1:7" ht="70.5" customHeight="1">
      <c r="A88" s="106" t="s">
        <v>324</v>
      </c>
      <c r="B88" s="79"/>
      <c r="C88" s="37"/>
      <c r="D88" s="38">
        <v>7950023</v>
      </c>
      <c r="E88" s="39"/>
      <c r="F88" s="68">
        <f>SUM(F89:F93)</f>
        <v>8734.2</v>
      </c>
      <c r="G88" s="68">
        <f>SUM(G89:G93)</f>
        <v>797.6</v>
      </c>
    </row>
    <row r="89" spans="1:7" ht="13.5" customHeight="1">
      <c r="A89" s="105" t="s">
        <v>212</v>
      </c>
      <c r="B89" s="79"/>
      <c r="C89" s="37"/>
      <c r="D89" s="38"/>
      <c r="E89" s="39" t="s">
        <v>234</v>
      </c>
      <c r="F89" s="68">
        <v>2604</v>
      </c>
      <c r="G89" s="68">
        <v>595.5</v>
      </c>
    </row>
    <row r="90" spans="1:7" ht="13.5" customHeight="1">
      <c r="A90" s="33" t="s">
        <v>322</v>
      </c>
      <c r="B90" s="79"/>
      <c r="C90" s="37"/>
      <c r="D90" s="38"/>
      <c r="E90" s="39" t="s">
        <v>323</v>
      </c>
      <c r="F90" s="68">
        <v>13.6</v>
      </c>
      <c r="G90" s="68">
        <v>0</v>
      </c>
    </row>
    <row r="91" spans="1:7" ht="21.75" customHeight="1">
      <c r="A91" s="105" t="s">
        <v>222</v>
      </c>
      <c r="B91" s="79"/>
      <c r="C91" s="37"/>
      <c r="D91" s="38"/>
      <c r="E91" s="39" t="s">
        <v>217</v>
      </c>
      <c r="F91" s="68">
        <v>1457.9</v>
      </c>
      <c r="G91" s="68">
        <v>102.9</v>
      </c>
    </row>
    <row r="92" spans="1:7" ht="21.75" customHeight="1">
      <c r="A92" s="24" t="s">
        <v>226</v>
      </c>
      <c r="B92" s="79"/>
      <c r="C92" s="37"/>
      <c r="D92" s="38"/>
      <c r="E92" s="39" t="s">
        <v>225</v>
      </c>
      <c r="F92" s="68">
        <v>4103.2</v>
      </c>
      <c r="G92" s="68">
        <v>99.2</v>
      </c>
    </row>
    <row r="93" spans="1:7" ht="13.5" customHeight="1">
      <c r="A93" s="105" t="s">
        <v>197</v>
      </c>
      <c r="B93" s="79"/>
      <c r="C93" s="37"/>
      <c r="D93" s="38"/>
      <c r="E93" s="39" t="s">
        <v>202</v>
      </c>
      <c r="F93" s="68">
        <v>555.5</v>
      </c>
      <c r="G93" s="68">
        <v>0</v>
      </c>
    </row>
    <row r="94" spans="1:7" ht="12.75" customHeight="1">
      <c r="A94" s="82" t="s">
        <v>6</v>
      </c>
      <c r="B94" s="83" t="s">
        <v>124</v>
      </c>
      <c r="C94" s="83"/>
      <c r="D94" s="84"/>
      <c r="E94" s="84"/>
      <c r="F94" s="86">
        <f>F95+F102</f>
        <v>8812</v>
      </c>
      <c r="G94" s="86">
        <f>G95+G102</f>
        <v>3525.6</v>
      </c>
    </row>
    <row r="95" spans="1:7" ht="12.75" customHeight="1">
      <c r="A95" s="63" t="s">
        <v>193</v>
      </c>
      <c r="B95" s="36" t="s">
        <v>124</v>
      </c>
      <c r="C95" s="27" t="s">
        <v>125</v>
      </c>
      <c r="D95" s="28"/>
      <c r="E95" s="28"/>
      <c r="F95" s="71">
        <f>F96</f>
        <v>8012</v>
      </c>
      <c r="G95" s="71">
        <f>G96</f>
        <v>3298.5</v>
      </c>
    </row>
    <row r="96" spans="1:7" ht="14.25" customHeight="1">
      <c r="A96" s="33" t="s">
        <v>285</v>
      </c>
      <c r="B96" s="89"/>
      <c r="C96" s="37"/>
      <c r="D96" s="39" t="s">
        <v>175</v>
      </c>
      <c r="E96" s="38"/>
      <c r="F96" s="68">
        <f>F97</f>
        <v>8012</v>
      </c>
      <c r="G96" s="68">
        <f>G97</f>
        <v>3298.5</v>
      </c>
    </row>
    <row r="97" spans="1:7" ht="24" customHeight="1">
      <c r="A97" s="33" t="s">
        <v>286</v>
      </c>
      <c r="B97" s="89"/>
      <c r="C97" s="37"/>
      <c r="D97" s="39" t="s">
        <v>178</v>
      </c>
      <c r="E97" s="38"/>
      <c r="F97" s="68">
        <f>F98+F99+F100+F101</f>
        <v>8012</v>
      </c>
      <c r="G97" s="68">
        <f>G98+G99+G100+G101</f>
        <v>3298.5</v>
      </c>
    </row>
    <row r="98" spans="1:7" ht="15.75" customHeight="1">
      <c r="A98" s="33" t="s">
        <v>212</v>
      </c>
      <c r="B98" s="89"/>
      <c r="C98" s="37"/>
      <c r="D98" s="39"/>
      <c r="E98" s="38">
        <v>121</v>
      </c>
      <c r="F98" s="68">
        <v>7023.8</v>
      </c>
      <c r="G98" s="68">
        <v>3127.7</v>
      </c>
    </row>
    <row r="99" spans="1:7" ht="24.75" customHeight="1">
      <c r="A99" s="33" t="s">
        <v>222</v>
      </c>
      <c r="B99" s="89"/>
      <c r="C99" s="37"/>
      <c r="D99" s="39"/>
      <c r="E99" s="38">
        <v>242</v>
      </c>
      <c r="F99" s="68">
        <v>322</v>
      </c>
      <c r="G99" s="68">
        <v>48.1</v>
      </c>
    </row>
    <row r="100" spans="1:7" ht="16.5" customHeight="1">
      <c r="A100" s="33" t="s">
        <v>197</v>
      </c>
      <c r="B100" s="89"/>
      <c r="C100" s="37"/>
      <c r="D100" s="39"/>
      <c r="E100" s="38">
        <v>244</v>
      </c>
      <c r="F100" s="68">
        <v>630.3</v>
      </c>
      <c r="G100" s="68">
        <v>117.3</v>
      </c>
    </row>
    <row r="101" spans="1:7" ht="15" customHeight="1">
      <c r="A101" s="33" t="s">
        <v>219</v>
      </c>
      <c r="B101" s="89"/>
      <c r="C101" s="37"/>
      <c r="D101" s="38"/>
      <c r="E101" s="39" t="s">
        <v>220</v>
      </c>
      <c r="F101" s="68">
        <v>35.9</v>
      </c>
      <c r="G101" s="68">
        <v>5.4</v>
      </c>
    </row>
    <row r="102" spans="1:7" ht="12.75" customHeight="1">
      <c r="A102" s="63" t="s">
        <v>7</v>
      </c>
      <c r="B102" s="36" t="s">
        <v>124</v>
      </c>
      <c r="C102" s="36" t="s">
        <v>126</v>
      </c>
      <c r="D102" s="4"/>
      <c r="E102" s="4"/>
      <c r="F102" s="71">
        <f>F103</f>
        <v>800</v>
      </c>
      <c r="G102" s="71">
        <f>G103</f>
        <v>227.1</v>
      </c>
    </row>
    <row r="103" spans="1:7" ht="21" customHeight="1">
      <c r="A103" s="24" t="s">
        <v>8</v>
      </c>
      <c r="B103" s="36"/>
      <c r="C103" s="36"/>
      <c r="D103" s="4" t="s">
        <v>9</v>
      </c>
      <c r="E103" s="4"/>
      <c r="F103" s="71">
        <f>F104</f>
        <v>800</v>
      </c>
      <c r="G103" s="71">
        <f>G104</f>
        <v>227.1</v>
      </c>
    </row>
    <row r="104" spans="1:7" ht="21.75" customHeight="1">
      <c r="A104" s="30" t="s">
        <v>10</v>
      </c>
      <c r="B104" s="9"/>
      <c r="C104" s="9"/>
      <c r="D104" s="4" t="s">
        <v>71</v>
      </c>
      <c r="E104" s="4"/>
      <c r="F104" s="71">
        <f>SUM(F105:F108)</f>
        <v>800</v>
      </c>
      <c r="G104" s="71">
        <f>SUM(G105:G108)</f>
        <v>227.1</v>
      </c>
    </row>
    <row r="105" spans="1:7" ht="24" customHeight="1">
      <c r="A105" s="33" t="s">
        <v>222</v>
      </c>
      <c r="B105" s="37"/>
      <c r="C105" s="37"/>
      <c r="D105" s="38"/>
      <c r="E105" s="39" t="s">
        <v>217</v>
      </c>
      <c r="F105" s="69">
        <v>20</v>
      </c>
      <c r="G105" s="69">
        <v>7.1</v>
      </c>
    </row>
    <row r="106" spans="1:7" ht="14.25" customHeight="1">
      <c r="A106" s="33" t="s">
        <v>197</v>
      </c>
      <c r="B106" s="37"/>
      <c r="C106" s="37"/>
      <c r="D106" s="38"/>
      <c r="E106" s="39" t="s">
        <v>202</v>
      </c>
      <c r="F106" s="69">
        <v>779.5</v>
      </c>
      <c r="G106" s="69">
        <v>220</v>
      </c>
    </row>
    <row r="107" spans="1:7" ht="15.75" customHeight="1">
      <c r="A107" s="33" t="s">
        <v>219</v>
      </c>
      <c r="B107" s="37"/>
      <c r="C107" s="37"/>
      <c r="D107" s="38"/>
      <c r="E107" s="39" t="s">
        <v>220</v>
      </c>
      <c r="F107" s="69">
        <v>0.4</v>
      </c>
      <c r="G107" s="69">
        <v>0</v>
      </c>
    </row>
    <row r="108" spans="1:7" ht="13.5" customHeight="1">
      <c r="A108" s="24" t="s">
        <v>230</v>
      </c>
      <c r="B108" s="37"/>
      <c r="C108" s="37"/>
      <c r="D108" s="38"/>
      <c r="E108" s="39" t="s">
        <v>231</v>
      </c>
      <c r="F108" s="69">
        <v>0.1</v>
      </c>
      <c r="G108" s="69">
        <v>0</v>
      </c>
    </row>
    <row r="109" spans="1:7" ht="27.75" customHeight="1">
      <c r="A109" s="82" t="s">
        <v>11</v>
      </c>
      <c r="B109" s="90" t="s">
        <v>125</v>
      </c>
      <c r="C109" s="90"/>
      <c r="D109" s="91"/>
      <c r="E109" s="91"/>
      <c r="F109" s="86">
        <f>F110+F128</f>
        <v>15194.7</v>
      </c>
      <c r="G109" s="86">
        <f>G110+G128</f>
        <v>6735.900000000001</v>
      </c>
    </row>
    <row r="110" spans="1:7" ht="27" customHeight="1">
      <c r="A110" s="92" t="s">
        <v>263</v>
      </c>
      <c r="B110" s="9" t="s">
        <v>125</v>
      </c>
      <c r="C110" s="9" t="s">
        <v>130</v>
      </c>
      <c r="D110" s="4"/>
      <c r="E110" s="4"/>
      <c r="F110" s="71">
        <f>F111+F115+F121</f>
        <v>11414.1</v>
      </c>
      <c r="G110" s="71">
        <f>G111+G115+G121</f>
        <v>5403.200000000001</v>
      </c>
    </row>
    <row r="111" spans="1:7" ht="24" customHeight="1">
      <c r="A111" s="24" t="s">
        <v>12</v>
      </c>
      <c r="B111" s="9"/>
      <c r="C111" s="9"/>
      <c r="D111" s="4" t="s">
        <v>13</v>
      </c>
      <c r="E111" s="4"/>
      <c r="F111" s="71">
        <f>F112</f>
        <v>220</v>
      </c>
      <c r="G111" s="71">
        <f>G112</f>
        <v>207.70000000000002</v>
      </c>
    </row>
    <row r="112" spans="1:7" ht="32.25" customHeight="1">
      <c r="A112" s="24" t="s">
        <v>94</v>
      </c>
      <c r="B112" s="9"/>
      <c r="C112" s="9"/>
      <c r="D112" s="4" t="s">
        <v>93</v>
      </c>
      <c r="E112" s="4"/>
      <c r="F112" s="71">
        <f>F113+F114</f>
        <v>220</v>
      </c>
      <c r="G112" s="71">
        <f>G113+G114</f>
        <v>207.70000000000002</v>
      </c>
    </row>
    <row r="113" spans="1:7" ht="13.5" customHeight="1">
      <c r="A113" s="33" t="s">
        <v>197</v>
      </c>
      <c r="B113" s="9"/>
      <c r="C113" s="9"/>
      <c r="D113" s="4"/>
      <c r="E113" s="4" t="s">
        <v>202</v>
      </c>
      <c r="F113" s="71">
        <v>218</v>
      </c>
      <c r="G113" s="71">
        <v>207.3</v>
      </c>
    </row>
    <row r="114" spans="1:7" ht="14.25" customHeight="1">
      <c r="A114" s="33" t="s">
        <v>219</v>
      </c>
      <c r="B114" s="9"/>
      <c r="C114" s="9"/>
      <c r="D114" s="4"/>
      <c r="E114" s="4" t="s">
        <v>220</v>
      </c>
      <c r="F114" s="71">
        <v>2</v>
      </c>
      <c r="G114" s="71">
        <v>0.4</v>
      </c>
    </row>
    <row r="115" spans="1:7" ht="13.5" customHeight="1">
      <c r="A115" s="24" t="s">
        <v>149</v>
      </c>
      <c r="B115" s="22"/>
      <c r="C115" s="22"/>
      <c r="D115" s="4" t="s">
        <v>150</v>
      </c>
      <c r="E115" s="4"/>
      <c r="F115" s="71">
        <f>F116</f>
        <v>574.0000000000001</v>
      </c>
      <c r="G115" s="71">
        <f>G116</f>
        <v>251.1</v>
      </c>
    </row>
    <row r="116" spans="1:7" ht="23.25" customHeight="1">
      <c r="A116" s="24" t="s">
        <v>151</v>
      </c>
      <c r="B116" s="22"/>
      <c r="C116" s="22"/>
      <c r="D116" s="4" t="s">
        <v>152</v>
      </c>
      <c r="E116" s="4"/>
      <c r="F116" s="71">
        <f>SUM(F117:F120)</f>
        <v>574.0000000000001</v>
      </c>
      <c r="G116" s="71">
        <f>SUM(G117:G120)</f>
        <v>251.1</v>
      </c>
    </row>
    <row r="117" spans="1:7" ht="21.75" customHeight="1">
      <c r="A117" s="33" t="s">
        <v>222</v>
      </c>
      <c r="B117" s="22"/>
      <c r="C117" s="37"/>
      <c r="D117" s="38"/>
      <c r="E117" s="39" t="s">
        <v>217</v>
      </c>
      <c r="F117" s="69">
        <v>313.8</v>
      </c>
      <c r="G117" s="69">
        <v>109.5</v>
      </c>
    </row>
    <row r="118" spans="1:7" ht="15" customHeight="1">
      <c r="A118" s="33" t="s">
        <v>197</v>
      </c>
      <c r="B118" s="22"/>
      <c r="C118" s="37"/>
      <c r="D118" s="38"/>
      <c r="E118" s="39" t="s">
        <v>202</v>
      </c>
      <c r="F118" s="69">
        <v>258.1</v>
      </c>
      <c r="G118" s="69">
        <v>140.4</v>
      </c>
    </row>
    <row r="119" spans="1:7" ht="15" customHeight="1">
      <c r="A119" s="33" t="s">
        <v>219</v>
      </c>
      <c r="B119" s="22"/>
      <c r="C119" s="37"/>
      <c r="D119" s="38"/>
      <c r="E119" s="39" t="s">
        <v>220</v>
      </c>
      <c r="F119" s="69">
        <v>2</v>
      </c>
      <c r="G119" s="69">
        <v>1.1</v>
      </c>
    </row>
    <row r="120" spans="1:7" ht="12.75" customHeight="1">
      <c r="A120" s="24" t="s">
        <v>230</v>
      </c>
      <c r="B120" s="22"/>
      <c r="C120" s="37"/>
      <c r="D120" s="38"/>
      <c r="E120" s="39" t="s">
        <v>231</v>
      </c>
      <c r="F120" s="68">
        <v>0.1</v>
      </c>
      <c r="G120" s="68">
        <v>0.1</v>
      </c>
    </row>
    <row r="121" spans="1:7" ht="12.75" customHeight="1">
      <c r="A121" s="24" t="s">
        <v>14</v>
      </c>
      <c r="B121" s="9"/>
      <c r="C121" s="9"/>
      <c r="D121" s="4" t="s">
        <v>15</v>
      </c>
      <c r="E121" s="4"/>
      <c r="F121" s="71">
        <f>F122</f>
        <v>10620.1</v>
      </c>
      <c r="G121" s="71">
        <f>G122</f>
        <v>4944.400000000001</v>
      </c>
    </row>
    <row r="122" spans="1:7" ht="13.5" customHeight="1">
      <c r="A122" s="33" t="s">
        <v>16</v>
      </c>
      <c r="B122" s="22"/>
      <c r="C122" s="37"/>
      <c r="D122" s="39" t="s">
        <v>239</v>
      </c>
      <c r="E122" s="38"/>
      <c r="F122" s="68">
        <f>F123+F124+F125+F126+F127</f>
        <v>10620.1</v>
      </c>
      <c r="G122" s="68">
        <f>G123+G124+G125+G126+G127</f>
        <v>4944.400000000001</v>
      </c>
    </row>
    <row r="123" spans="1:7" ht="12.75" customHeight="1">
      <c r="A123" s="33" t="s">
        <v>212</v>
      </c>
      <c r="B123" s="22"/>
      <c r="C123" s="37"/>
      <c r="D123" s="38"/>
      <c r="E123" s="39" t="s">
        <v>234</v>
      </c>
      <c r="F123" s="68">
        <v>9140.9</v>
      </c>
      <c r="G123" s="68">
        <v>4335.7</v>
      </c>
    </row>
    <row r="124" spans="1:7" ht="21.75" customHeight="1">
      <c r="A124" s="33" t="s">
        <v>222</v>
      </c>
      <c r="B124" s="22"/>
      <c r="C124" s="37"/>
      <c r="D124" s="38"/>
      <c r="E124" s="39" t="s">
        <v>217</v>
      </c>
      <c r="F124" s="68">
        <v>343.7</v>
      </c>
      <c r="G124" s="68">
        <v>160.1</v>
      </c>
    </row>
    <row r="125" spans="1:7" ht="13.5" customHeight="1">
      <c r="A125" s="33" t="s">
        <v>197</v>
      </c>
      <c r="B125" s="22"/>
      <c r="C125" s="37"/>
      <c r="D125" s="38"/>
      <c r="E125" s="39" t="s">
        <v>202</v>
      </c>
      <c r="F125" s="68">
        <v>1088.9</v>
      </c>
      <c r="G125" s="68">
        <v>436</v>
      </c>
    </row>
    <row r="126" spans="1:7" ht="14.25" customHeight="1">
      <c r="A126" s="33" t="s">
        <v>219</v>
      </c>
      <c r="B126" s="22"/>
      <c r="C126" s="37"/>
      <c r="D126" s="38"/>
      <c r="E126" s="39" t="s">
        <v>220</v>
      </c>
      <c r="F126" s="68">
        <v>41.6</v>
      </c>
      <c r="G126" s="68">
        <v>7.6</v>
      </c>
    </row>
    <row r="127" spans="1:7" ht="14.25" customHeight="1">
      <c r="A127" s="24" t="s">
        <v>230</v>
      </c>
      <c r="B127" s="22"/>
      <c r="C127" s="37"/>
      <c r="D127" s="38"/>
      <c r="E127" s="39" t="s">
        <v>231</v>
      </c>
      <c r="F127" s="68">
        <v>5</v>
      </c>
      <c r="G127" s="68">
        <v>5</v>
      </c>
    </row>
    <row r="128" spans="1:7" ht="24" customHeight="1">
      <c r="A128" s="63" t="s">
        <v>117</v>
      </c>
      <c r="B128" s="9" t="s">
        <v>125</v>
      </c>
      <c r="C128" s="9" t="s">
        <v>128</v>
      </c>
      <c r="D128" s="4"/>
      <c r="E128" s="4"/>
      <c r="F128" s="71">
        <f>F129+F132</f>
        <v>3780.6</v>
      </c>
      <c r="G128" s="71">
        <f>G129+G132</f>
        <v>1332.7</v>
      </c>
    </row>
    <row r="129" spans="1:7" ht="24" customHeight="1">
      <c r="A129" s="24" t="s">
        <v>12</v>
      </c>
      <c r="B129" s="9"/>
      <c r="C129" s="9"/>
      <c r="D129" s="4" t="s">
        <v>13</v>
      </c>
      <c r="E129" s="4"/>
      <c r="F129" s="71">
        <f>F130</f>
        <v>3210.6</v>
      </c>
      <c r="G129" s="71">
        <f>G130</f>
        <v>1142.2</v>
      </c>
    </row>
    <row r="130" spans="1:7" ht="27" customHeight="1">
      <c r="A130" s="24" t="s">
        <v>94</v>
      </c>
      <c r="B130" s="9"/>
      <c r="C130" s="9"/>
      <c r="D130" s="4" t="s">
        <v>93</v>
      </c>
      <c r="E130" s="4"/>
      <c r="F130" s="71">
        <f>F131</f>
        <v>3210.6</v>
      </c>
      <c r="G130" s="71">
        <f>G131</f>
        <v>1142.2</v>
      </c>
    </row>
    <row r="131" spans="1:7" ht="13.5" customHeight="1">
      <c r="A131" s="33" t="s">
        <v>197</v>
      </c>
      <c r="B131" s="9"/>
      <c r="C131" s="9"/>
      <c r="D131" s="4"/>
      <c r="E131" s="4" t="s">
        <v>202</v>
      </c>
      <c r="F131" s="71">
        <v>3210.6</v>
      </c>
      <c r="G131" s="71">
        <v>1142.2</v>
      </c>
    </row>
    <row r="132" spans="1:7" ht="23.25" customHeight="1">
      <c r="A132" s="33" t="s">
        <v>240</v>
      </c>
      <c r="B132" s="22"/>
      <c r="C132" s="37"/>
      <c r="D132" s="39" t="s">
        <v>17</v>
      </c>
      <c r="E132" s="38"/>
      <c r="F132" s="68">
        <f>F133+F134</f>
        <v>570</v>
      </c>
      <c r="G132" s="68">
        <f>G133+G134</f>
        <v>190.5</v>
      </c>
    </row>
    <row r="133" spans="1:7" ht="13.5" customHeight="1">
      <c r="A133" s="33" t="s">
        <v>197</v>
      </c>
      <c r="B133" s="22"/>
      <c r="C133" s="37"/>
      <c r="D133" s="38"/>
      <c r="E133" s="39" t="s">
        <v>202</v>
      </c>
      <c r="F133" s="68">
        <v>565</v>
      </c>
      <c r="G133" s="68">
        <v>190.3</v>
      </c>
    </row>
    <row r="134" spans="1:7" ht="13.5" customHeight="1">
      <c r="A134" s="33" t="s">
        <v>219</v>
      </c>
      <c r="B134" s="22"/>
      <c r="C134" s="37"/>
      <c r="D134" s="38"/>
      <c r="E134" s="39" t="s">
        <v>220</v>
      </c>
      <c r="F134" s="68">
        <v>5</v>
      </c>
      <c r="G134" s="68">
        <v>0.2</v>
      </c>
    </row>
    <row r="135" spans="1:7" ht="14.25" customHeight="1">
      <c r="A135" s="82" t="s">
        <v>18</v>
      </c>
      <c r="B135" s="83" t="s">
        <v>126</v>
      </c>
      <c r="C135" s="83"/>
      <c r="D135" s="91"/>
      <c r="E135" s="91"/>
      <c r="F135" s="86">
        <f>F136+F139+F143+F154</f>
        <v>102388.5</v>
      </c>
      <c r="G135" s="86">
        <f>G136+G139+G143+G154</f>
        <v>46835.00000000001</v>
      </c>
    </row>
    <row r="136" spans="1:8" ht="14.25" customHeight="1">
      <c r="A136" s="63" t="s">
        <v>256</v>
      </c>
      <c r="B136" s="27" t="s">
        <v>126</v>
      </c>
      <c r="C136" s="27" t="s">
        <v>131</v>
      </c>
      <c r="D136" s="4"/>
      <c r="E136" s="4"/>
      <c r="F136" s="69">
        <f>F137</f>
        <v>212</v>
      </c>
      <c r="G136" s="69">
        <f>G137</f>
        <v>0</v>
      </c>
      <c r="H136" s="66"/>
    </row>
    <row r="137" spans="1:8" ht="14.25" customHeight="1">
      <c r="A137" s="33" t="s">
        <v>257</v>
      </c>
      <c r="B137" s="26"/>
      <c r="C137" s="65"/>
      <c r="D137" s="4" t="s">
        <v>258</v>
      </c>
      <c r="E137" s="4"/>
      <c r="F137" s="69">
        <f>F138</f>
        <v>212</v>
      </c>
      <c r="G137" s="69">
        <f>G138</f>
        <v>0</v>
      </c>
      <c r="H137" s="66"/>
    </row>
    <row r="138" spans="1:8" ht="14.25" customHeight="1">
      <c r="A138" s="23" t="s">
        <v>197</v>
      </c>
      <c r="B138" s="26"/>
      <c r="C138" s="65"/>
      <c r="D138" s="4"/>
      <c r="E138" s="4" t="s">
        <v>202</v>
      </c>
      <c r="F138" s="69">
        <v>212</v>
      </c>
      <c r="G138" s="69">
        <v>0</v>
      </c>
      <c r="H138" s="66"/>
    </row>
    <row r="139" spans="1:7" ht="14.25" customHeight="1">
      <c r="A139" s="63" t="s">
        <v>168</v>
      </c>
      <c r="B139" s="22" t="s">
        <v>126</v>
      </c>
      <c r="C139" s="22" t="s">
        <v>134</v>
      </c>
      <c r="D139" s="4"/>
      <c r="E139" s="4"/>
      <c r="F139" s="71">
        <f>F141</f>
        <v>1051</v>
      </c>
      <c r="G139" s="71">
        <f>G141</f>
        <v>335.3</v>
      </c>
    </row>
    <row r="140" spans="1:7" ht="11.25" customHeight="1">
      <c r="A140" s="93" t="s">
        <v>169</v>
      </c>
      <c r="B140" s="22"/>
      <c r="C140" s="22"/>
      <c r="D140" s="4" t="s">
        <v>170</v>
      </c>
      <c r="E140" s="4"/>
      <c r="F140" s="71">
        <f>F142</f>
        <v>1051</v>
      </c>
      <c r="G140" s="71">
        <f>G142</f>
        <v>335.3</v>
      </c>
    </row>
    <row r="141" spans="1:7" ht="14.25" customHeight="1">
      <c r="A141" s="93" t="s">
        <v>171</v>
      </c>
      <c r="B141" s="22"/>
      <c r="C141" s="22"/>
      <c r="D141" s="4" t="s">
        <v>172</v>
      </c>
      <c r="E141" s="4"/>
      <c r="F141" s="71">
        <f>F142</f>
        <v>1051</v>
      </c>
      <c r="G141" s="71">
        <f>G142</f>
        <v>335.3</v>
      </c>
    </row>
    <row r="142" spans="1:7" ht="14.25" customHeight="1">
      <c r="A142" s="24" t="s">
        <v>197</v>
      </c>
      <c r="B142" s="22"/>
      <c r="C142" s="22"/>
      <c r="D142" s="4"/>
      <c r="E142" s="4" t="s">
        <v>202</v>
      </c>
      <c r="F142" s="71">
        <v>1051</v>
      </c>
      <c r="G142" s="71">
        <v>335.3</v>
      </c>
    </row>
    <row r="143" spans="1:7" ht="14.25" customHeight="1">
      <c r="A143" s="63" t="s">
        <v>173</v>
      </c>
      <c r="B143" s="9" t="s">
        <v>126</v>
      </c>
      <c r="C143" s="9" t="s">
        <v>130</v>
      </c>
      <c r="D143" s="4"/>
      <c r="E143" s="4"/>
      <c r="F143" s="71">
        <f>F144+F147+F151</f>
        <v>96724</v>
      </c>
      <c r="G143" s="71">
        <f>G144+G147+G151</f>
        <v>45970.4</v>
      </c>
    </row>
    <row r="144" spans="1:7" ht="12" customHeight="1">
      <c r="A144" s="32" t="s">
        <v>67</v>
      </c>
      <c r="B144" s="22"/>
      <c r="C144" s="22"/>
      <c r="D144" s="4" t="s">
        <v>143</v>
      </c>
      <c r="E144" s="4"/>
      <c r="F144" s="74">
        <f>F145</f>
        <v>87032.4</v>
      </c>
      <c r="G144" s="74">
        <f>G145</f>
        <v>45970.4</v>
      </c>
    </row>
    <row r="145" spans="1:8" ht="13.5" customHeight="1">
      <c r="A145" s="32" t="s">
        <v>154</v>
      </c>
      <c r="B145" s="9"/>
      <c r="C145" s="9"/>
      <c r="D145" s="4" t="s">
        <v>153</v>
      </c>
      <c r="E145" s="4"/>
      <c r="F145" s="71">
        <f>F146</f>
        <v>87032.4</v>
      </c>
      <c r="G145" s="71">
        <f>G146</f>
        <v>45970.4</v>
      </c>
      <c r="H145" s="52"/>
    </row>
    <row r="146" spans="1:8" ht="13.5" customHeight="1">
      <c r="A146" s="24" t="s">
        <v>197</v>
      </c>
      <c r="B146" s="9"/>
      <c r="C146" s="9"/>
      <c r="D146" s="32"/>
      <c r="E146" s="4" t="s">
        <v>202</v>
      </c>
      <c r="F146" s="71">
        <v>87032.4</v>
      </c>
      <c r="G146" s="71">
        <v>45970.4</v>
      </c>
      <c r="H146" s="52"/>
    </row>
    <row r="147" spans="1:8" ht="13.5" customHeight="1">
      <c r="A147" s="113" t="s">
        <v>280</v>
      </c>
      <c r="B147" s="22"/>
      <c r="C147" s="22"/>
      <c r="D147" s="4" t="s">
        <v>281</v>
      </c>
      <c r="E147" s="4"/>
      <c r="F147" s="69">
        <f aca="true" t="shared" si="2" ref="F147:G149">F148</f>
        <v>7776</v>
      </c>
      <c r="G147" s="69">
        <f t="shared" si="2"/>
        <v>0</v>
      </c>
      <c r="H147" s="52"/>
    </row>
    <row r="148" spans="1:8" ht="21.75" customHeight="1">
      <c r="A148" s="24" t="s">
        <v>352</v>
      </c>
      <c r="B148" s="22"/>
      <c r="C148" s="22"/>
      <c r="D148" s="4" t="s">
        <v>353</v>
      </c>
      <c r="E148" s="4"/>
      <c r="F148" s="69">
        <f t="shared" si="2"/>
        <v>7776</v>
      </c>
      <c r="G148" s="69">
        <f t="shared" si="2"/>
        <v>0</v>
      </c>
      <c r="H148" s="52"/>
    </row>
    <row r="149" spans="1:8" ht="35.25" customHeight="1">
      <c r="A149" s="24" t="s">
        <v>354</v>
      </c>
      <c r="B149" s="22"/>
      <c r="C149" s="22"/>
      <c r="D149" s="4" t="s">
        <v>355</v>
      </c>
      <c r="E149" s="4"/>
      <c r="F149" s="69">
        <f t="shared" si="2"/>
        <v>7776</v>
      </c>
      <c r="G149" s="69">
        <f t="shared" si="2"/>
        <v>0</v>
      </c>
      <c r="H149" s="52"/>
    </row>
    <row r="150" spans="1:8" ht="21.75" customHeight="1">
      <c r="A150" s="104" t="s">
        <v>356</v>
      </c>
      <c r="B150" s="22"/>
      <c r="C150" s="22"/>
      <c r="D150" s="4"/>
      <c r="E150" s="4" t="s">
        <v>225</v>
      </c>
      <c r="F150" s="69">
        <v>7776</v>
      </c>
      <c r="G150" s="69">
        <v>0</v>
      </c>
      <c r="H150" s="52"/>
    </row>
    <row r="151" spans="1:8" ht="17.25" customHeight="1">
      <c r="A151" s="33" t="s">
        <v>191</v>
      </c>
      <c r="B151" s="22"/>
      <c r="C151" s="37"/>
      <c r="D151" s="40" t="s">
        <v>141</v>
      </c>
      <c r="E151" s="4"/>
      <c r="F151" s="69">
        <f>F152</f>
        <v>1915.6</v>
      </c>
      <c r="G151" s="69">
        <f>G152</f>
        <v>0</v>
      </c>
      <c r="H151" s="52"/>
    </row>
    <row r="152" spans="1:8" ht="33.75" customHeight="1">
      <c r="A152" s="104" t="s">
        <v>377</v>
      </c>
      <c r="B152" s="22"/>
      <c r="C152" s="22"/>
      <c r="D152" s="4" t="s">
        <v>357</v>
      </c>
      <c r="E152" s="4"/>
      <c r="F152" s="69">
        <f>F153</f>
        <v>1915.6</v>
      </c>
      <c r="G152" s="69">
        <f>G153</f>
        <v>0</v>
      </c>
      <c r="H152" s="52"/>
    </row>
    <row r="153" spans="1:8" ht="24.75" customHeight="1">
      <c r="A153" s="104" t="s">
        <v>356</v>
      </c>
      <c r="B153" s="22"/>
      <c r="C153" s="22"/>
      <c r="D153" s="4"/>
      <c r="E153" s="4" t="s">
        <v>225</v>
      </c>
      <c r="F153" s="69">
        <v>1915.6</v>
      </c>
      <c r="G153" s="69">
        <v>0</v>
      </c>
      <c r="H153" s="52"/>
    </row>
    <row r="154" spans="1:7" ht="15.75" customHeight="1">
      <c r="A154" s="63" t="s">
        <v>19</v>
      </c>
      <c r="B154" s="9" t="s">
        <v>126</v>
      </c>
      <c r="C154" s="9" t="s">
        <v>129</v>
      </c>
      <c r="D154" s="4"/>
      <c r="E154" s="4"/>
      <c r="F154" s="71">
        <f>F155+F161</f>
        <v>4401.5</v>
      </c>
      <c r="G154" s="71">
        <f>G155+G161</f>
        <v>529.3</v>
      </c>
    </row>
    <row r="155" spans="1:7" ht="21.75" customHeight="1">
      <c r="A155" s="32" t="s">
        <v>232</v>
      </c>
      <c r="B155" s="9"/>
      <c r="C155" s="9"/>
      <c r="D155" s="4" t="s">
        <v>233</v>
      </c>
      <c r="E155" s="4"/>
      <c r="F155" s="71">
        <f>F156+F159</f>
        <v>3901.5</v>
      </c>
      <c r="G155" s="71">
        <f>G156+G159</f>
        <v>529.3</v>
      </c>
    </row>
    <row r="156" spans="1:7" ht="14.25" customHeight="1">
      <c r="A156" s="24" t="s">
        <v>45</v>
      </c>
      <c r="B156" s="9"/>
      <c r="C156" s="9"/>
      <c r="D156" s="4" t="s">
        <v>73</v>
      </c>
      <c r="E156" s="4"/>
      <c r="F156" s="71">
        <f>F157+F158</f>
        <v>2001.5</v>
      </c>
      <c r="G156" s="71">
        <f>G157+G158</f>
        <v>499.2</v>
      </c>
    </row>
    <row r="157" spans="1:8" ht="13.5" customHeight="1">
      <c r="A157" s="24" t="s">
        <v>197</v>
      </c>
      <c r="B157" s="9"/>
      <c r="C157" s="9"/>
      <c r="D157" s="4"/>
      <c r="E157" s="4" t="s">
        <v>202</v>
      </c>
      <c r="F157" s="71">
        <v>2000</v>
      </c>
      <c r="G157" s="71">
        <v>498.2</v>
      </c>
      <c r="H157" s="52"/>
    </row>
    <row r="158" spans="1:8" ht="13.5" customHeight="1">
      <c r="A158" s="33" t="s">
        <v>219</v>
      </c>
      <c r="B158" s="9"/>
      <c r="C158" s="9"/>
      <c r="D158" s="4"/>
      <c r="E158" s="4" t="s">
        <v>220</v>
      </c>
      <c r="F158" s="71">
        <v>1.5</v>
      </c>
      <c r="G158" s="71">
        <v>1</v>
      </c>
      <c r="H158" s="52"/>
    </row>
    <row r="159" spans="1:7" ht="36" customHeight="1">
      <c r="A159" s="32" t="s">
        <v>116</v>
      </c>
      <c r="B159" s="9"/>
      <c r="C159" s="9"/>
      <c r="D159" s="4" t="s">
        <v>99</v>
      </c>
      <c r="E159" s="4"/>
      <c r="F159" s="71">
        <f>F160</f>
        <v>1900</v>
      </c>
      <c r="G159" s="71">
        <f>G160</f>
        <v>30.1</v>
      </c>
    </row>
    <row r="160" spans="1:7" ht="14.25" customHeight="1">
      <c r="A160" s="24" t="s">
        <v>197</v>
      </c>
      <c r="B160" s="9"/>
      <c r="C160" s="9"/>
      <c r="D160" s="4"/>
      <c r="E160" s="4" t="s">
        <v>202</v>
      </c>
      <c r="F160" s="71">
        <v>1900</v>
      </c>
      <c r="G160" s="71">
        <v>30.1</v>
      </c>
    </row>
    <row r="161" spans="1:7" ht="13.5" customHeight="1">
      <c r="A161" s="25" t="s">
        <v>179</v>
      </c>
      <c r="B161" s="22"/>
      <c r="C161" s="22"/>
      <c r="D161" s="4" t="s">
        <v>141</v>
      </c>
      <c r="E161" s="4"/>
      <c r="F161" s="71">
        <f>F162</f>
        <v>500</v>
      </c>
      <c r="G161" s="71">
        <f>G162</f>
        <v>0</v>
      </c>
    </row>
    <row r="162" spans="1:7" ht="35.25" customHeight="1">
      <c r="A162" s="33" t="s">
        <v>252</v>
      </c>
      <c r="B162" s="22"/>
      <c r="C162" s="22"/>
      <c r="D162" s="4" t="s">
        <v>187</v>
      </c>
      <c r="E162" s="4"/>
      <c r="F162" s="71">
        <f>F163</f>
        <v>500</v>
      </c>
      <c r="G162" s="71">
        <f>G163</f>
        <v>0</v>
      </c>
    </row>
    <row r="163" spans="1:7" ht="36" customHeight="1">
      <c r="A163" s="33" t="s">
        <v>253</v>
      </c>
      <c r="B163" s="22"/>
      <c r="C163" s="22"/>
      <c r="D163" s="4"/>
      <c r="E163" s="4" t="s">
        <v>194</v>
      </c>
      <c r="F163" s="71">
        <v>500</v>
      </c>
      <c r="G163" s="71">
        <v>0</v>
      </c>
    </row>
    <row r="164" spans="1:7" ht="13.5" customHeight="1">
      <c r="A164" s="8" t="s">
        <v>75</v>
      </c>
      <c r="B164" s="90" t="s">
        <v>132</v>
      </c>
      <c r="C164" s="90"/>
      <c r="D164" s="94"/>
      <c r="E164" s="94"/>
      <c r="F164" s="86">
        <f>F165+F181+F188+F210</f>
        <v>191661.9</v>
      </c>
      <c r="G164" s="86">
        <f>G165+G181+G188+G210</f>
        <v>75296.4</v>
      </c>
    </row>
    <row r="165" spans="1:7" ht="13.5" customHeight="1">
      <c r="A165" s="63" t="s">
        <v>76</v>
      </c>
      <c r="B165" s="9" t="s">
        <v>132</v>
      </c>
      <c r="C165" s="9" t="s">
        <v>123</v>
      </c>
      <c r="D165" s="4"/>
      <c r="E165" s="4"/>
      <c r="F165" s="71">
        <f>F166+F173+F176</f>
        <v>19623.2</v>
      </c>
      <c r="G165" s="71">
        <f>G166+G173+G176</f>
        <v>2924.8</v>
      </c>
    </row>
    <row r="166" spans="1:7" ht="45" customHeight="1">
      <c r="A166" s="63" t="s">
        <v>394</v>
      </c>
      <c r="B166" s="140"/>
      <c r="C166" s="139"/>
      <c r="D166" s="131" t="s">
        <v>395</v>
      </c>
      <c r="E166" s="131"/>
      <c r="F166" s="141">
        <f>F167+F170</f>
        <v>0</v>
      </c>
      <c r="G166" s="141">
        <f>G167+G170</f>
        <v>-272</v>
      </c>
    </row>
    <row r="167" spans="1:7" ht="42.75" customHeight="1">
      <c r="A167" s="32" t="s">
        <v>396</v>
      </c>
      <c r="B167" s="140"/>
      <c r="C167" s="139"/>
      <c r="D167" s="131" t="s">
        <v>397</v>
      </c>
      <c r="E167" s="131"/>
      <c r="F167" s="141">
        <f>F168</f>
        <v>0</v>
      </c>
      <c r="G167" s="141">
        <f>G168</f>
        <v>-136</v>
      </c>
    </row>
    <row r="168" spans="1:7" ht="13.5" customHeight="1">
      <c r="A168" s="24" t="s">
        <v>398</v>
      </c>
      <c r="B168" s="140"/>
      <c r="C168" s="139"/>
      <c r="D168" s="131" t="s">
        <v>399</v>
      </c>
      <c r="E168" s="131"/>
      <c r="F168" s="141">
        <v>0</v>
      </c>
      <c r="G168" s="141">
        <f>G169</f>
        <v>-136</v>
      </c>
    </row>
    <row r="169" spans="1:7" ht="38.25" customHeight="1">
      <c r="A169" s="32" t="s">
        <v>400</v>
      </c>
      <c r="B169" s="140"/>
      <c r="C169" s="139"/>
      <c r="D169" s="131"/>
      <c r="E169" s="131" t="s">
        <v>194</v>
      </c>
      <c r="F169" s="141">
        <v>0</v>
      </c>
      <c r="G169" s="141">
        <v>-136</v>
      </c>
    </row>
    <row r="170" spans="1:7" ht="25.5" customHeight="1">
      <c r="A170" s="24" t="s">
        <v>398</v>
      </c>
      <c r="B170" s="140"/>
      <c r="C170" s="139"/>
      <c r="D170" s="131" t="s">
        <v>401</v>
      </c>
      <c r="E170" s="131"/>
      <c r="F170" s="141">
        <f>F171</f>
        <v>0</v>
      </c>
      <c r="G170" s="141">
        <f>G171</f>
        <v>-136</v>
      </c>
    </row>
    <row r="171" spans="1:7" ht="20.25" customHeight="1">
      <c r="A171" s="24" t="s">
        <v>398</v>
      </c>
      <c r="B171" s="140"/>
      <c r="C171" s="139"/>
      <c r="D171" s="131" t="s">
        <v>402</v>
      </c>
      <c r="E171" s="131"/>
      <c r="F171" s="141">
        <f>F172</f>
        <v>0</v>
      </c>
      <c r="G171" s="141">
        <f>G172</f>
        <v>-136</v>
      </c>
    </row>
    <row r="172" spans="1:7" ht="33.75" customHeight="1">
      <c r="A172" s="32" t="s">
        <v>400</v>
      </c>
      <c r="B172" s="140"/>
      <c r="C172" s="139"/>
      <c r="D172" s="131"/>
      <c r="E172" s="131" t="s">
        <v>194</v>
      </c>
      <c r="F172" s="141">
        <v>0</v>
      </c>
      <c r="G172" s="141">
        <v>-136</v>
      </c>
    </row>
    <row r="173" spans="1:7" ht="24.75" customHeight="1">
      <c r="A173" s="24" t="s">
        <v>182</v>
      </c>
      <c r="B173" s="4"/>
      <c r="C173" s="36"/>
      <c r="D173" s="4" t="s">
        <v>181</v>
      </c>
      <c r="E173" s="35"/>
      <c r="F173" s="74">
        <f>F174</f>
        <v>4000</v>
      </c>
      <c r="G173" s="74">
        <f>G174</f>
        <v>0</v>
      </c>
    </row>
    <row r="174" spans="1:7" ht="26.25" customHeight="1">
      <c r="A174" s="24" t="s">
        <v>183</v>
      </c>
      <c r="B174" s="4"/>
      <c r="C174" s="36"/>
      <c r="D174" s="4" t="s">
        <v>320</v>
      </c>
      <c r="E174" s="41"/>
      <c r="F174" s="69">
        <f>F175</f>
        <v>4000</v>
      </c>
      <c r="G174" s="69">
        <f>G175</f>
        <v>0</v>
      </c>
    </row>
    <row r="175" spans="1:7" ht="27" customHeight="1">
      <c r="A175" s="24" t="s">
        <v>229</v>
      </c>
      <c r="B175" s="4"/>
      <c r="C175" s="36"/>
      <c r="D175" s="4"/>
      <c r="E175" s="41" t="s">
        <v>218</v>
      </c>
      <c r="F175" s="69">
        <v>4000</v>
      </c>
      <c r="G175" s="69">
        <v>0</v>
      </c>
    </row>
    <row r="176" spans="1:7" ht="13.5" customHeight="1">
      <c r="A176" s="24" t="s">
        <v>20</v>
      </c>
      <c r="B176" s="9"/>
      <c r="C176" s="9"/>
      <c r="D176" s="4" t="s">
        <v>21</v>
      </c>
      <c r="E176" s="4"/>
      <c r="F176" s="71">
        <f>F177</f>
        <v>15623.2</v>
      </c>
      <c r="G176" s="71">
        <f>G177</f>
        <v>3196.8</v>
      </c>
    </row>
    <row r="177" spans="1:8" ht="13.5" customHeight="1">
      <c r="A177" s="23" t="s">
        <v>97</v>
      </c>
      <c r="B177" s="9"/>
      <c r="C177" s="9"/>
      <c r="D177" s="4" t="s">
        <v>96</v>
      </c>
      <c r="E177" s="4"/>
      <c r="F177" s="71">
        <f>F178+F179+F180</f>
        <v>15623.2</v>
      </c>
      <c r="G177" s="71">
        <f>G178+G179+G180</f>
        <v>3196.8</v>
      </c>
      <c r="H177" s="52"/>
    </row>
    <row r="178" spans="1:7" ht="22.5" customHeight="1">
      <c r="A178" s="24" t="s">
        <v>226</v>
      </c>
      <c r="B178" s="9"/>
      <c r="C178" s="9"/>
      <c r="D178" s="4"/>
      <c r="E178" s="4" t="s">
        <v>225</v>
      </c>
      <c r="F178" s="71">
        <v>14673.2</v>
      </c>
      <c r="G178" s="71">
        <v>2760.2</v>
      </c>
    </row>
    <row r="179" spans="1:9" ht="22.5" customHeight="1">
      <c r="A179" s="24" t="s">
        <v>221</v>
      </c>
      <c r="B179" s="9"/>
      <c r="C179" s="9"/>
      <c r="D179" s="4"/>
      <c r="E179" s="4" t="s">
        <v>202</v>
      </c>
      <c r="F179" s="71">
        <v>950</v>
      </c>
      <c r="G179" s="71">
        <v>440.3</v>
      </c>
      <c r="H179" s="52"/>
      <c r="I179" s="52"/>
    </row>
    <row r="180" spans="1:9" ht="22.5" customHeight="1">
      <c r="A180" s="32" t="s">
        <v>400</v>
      </c>
      <c r="B180" s="140"/>
      <c r="C180" s="139"/>
      <c r="D180" s="131"/>
      <c r="E180" s="131" t="s">
        <v>194</v>
      </c>
      <c r="F180" s="141">
        <v>0</v>
      </c>
      <c r="G180" s="141">
        <v>-3.7</v>
      </c>
      <c r="H180" s="52"/>
      <c r="I180" s="52"/>
    </row>
    <row r="181" spans="1:7" ht="13.5" customHeight="1">
      <c r="A181" s="63" t="s">
        <v>155</v>
      </c>
      <c r="B181" s="22" t="s">
        <v>132</v>
      </c>
      <c r="C181" s="9" t="s">
        <v>124</v>
      </c>
      <c r="D181" s="4"/>
      <c r="E181" s="4"/>
      <c r="F181" s="71">
        <f>F182+F185</f>
        <v>32536.8</v>
      </c>
      <c r="G181" s="71">
        <f>G182+G185</f>
        <v>32486.8</v>
      </c>
    </row>
    <row r="182" spans="1:7" ht="12" customHeight="1">
      <c r="A182" s="95" t="s">
        <v>156</v>
      </c>
      <c r="B182" s="22"/>
      <c r="C182" s="9"/>
      <c r="D182" s="4" t="s">
        <v>157</v>
      </c>
      <c r="E182" s="4"/>
      <c r="F182" s="71">
        <f>F183</f>
        <v>50</v>
      </c>
      <c r="G182" s="71">
        <f>G183</f>
        <v>0</v>
      </c>
    </row>
    <row r="183" spans="1:8" ht="13.5" customHeight="1">
      <c r="A183" s="23" t="s">
        <v>158</v>
      </c>
      <c r="B183" s="22"/>
      <c r="C183" s="9"/>
      <c r="D183" s="4" t="s">
        <v>159</v>
      </c>
      <c r="E183" s="4"/>
      <c r="F183" s="71">
        <f>F184</f>
        <v>50</v>
      </c>
      <c r="G183" s="71">
        <f>G184</f>
        <v>0</v>
      </c>
      <c r="H183" s="52"/>
    </row>
    <row r="184" spans="1:11" ht="12.75" customHeight="1">
      <c r="A184" s="24" t="s">
        <v>197</v>
      </c>
      <c r="B184" s="22"/>
      <c r="C184" s="9"/>
      <c r="D184" s="4"/>
      <c r="E184" s="4" t="s">
        <v>202</v>
      </c>
      <c r="F184" s="74">
        <v>50</v>
      </c>
      <c r="G184" s="74">
        <v>0</v>
      </c>
      <c r="H184" s="52"/>
      <c r="K184" s="20"/>
    </row>
    <row r="185" spans="1:11" ht="15.75" customHeight="1">
      <c r="A185" s="104" t="s">
        <v>280</v>
      </c>
      <c r="B185" s="22"/>
      <c r="C185" s="9"/>
      <c r="D185" s="9" t="s">
        <v>315</v>
      </c>
      <c r="E185" s="4"/>
      <c r="F185" s="69">
        <f>F186</f>
        <v>32486.8</v>
      </c>
      <c r="G185" s="69">
        <f>G186</f>
        <v>32486.8</v>
      </c>
      <c r="H185" s="52"/>
      <c r="K185" s="20"/>
    </row>
    <row r="186" spans="1:11" ht="34.5" customHeight="1">
      <c r="A186" s="104" t="s">
        <v>318</v>
      </c>
      <c r="B186" s="22"/>
      <c r="C186" s="9"/>
      <c r="D186" s="9" t="s">
        <v>316</v>
      </c>
      <c r="E186" s="4"/>
      <c r="F186" s="69">
        <f>F187</f>
        <v>32486.8</v>
      </c>
      <c r="G186" s="69">
        <f>G187</f>
        <v>32486.8</v>
      </c>
      <c r="H186" s="52"/>
      <c r="K186" s="20"/>
    </row>
    <row r="187" spans="1:11" ht="15" customHeight="1">
      <c r="A187" s="104" t="s">
        <v>319</v>
      </c>
      <c r="B187" s="22"/>
      <c r="C187" s="9"/>
      <c r="D187" s="4"/>
      <c r="E187" s="4" t="s">
        <v>317</v>
      </c>
      <c r="F187" s="69">
        <v>32486.8</v>
      </c>
      <c r="G187" s="69">
        <v>32486.8</v>
      </c>
      <c r="H187" s="52"/>
      <c r="K187" s="20"/>
    </row>
    <row r="188" spans="1:11" ht="15.75" customHeight="1">
      <c r="A188" s="63" t="s">
        <v>22</v>
      </c>
      <c r="B188" s="9" t="s">
        <v>132</v>
      </c>
      <c r="C188" s="9" t="s">
        <v>125</v>
      </c>
      <c r="D188" s="4"/>
      <c r="E188" s="4"/>
      <c r="F188" s="71">
        <f>F189+F193+F204+F207</f>
        <v>86279.79999999999</v>
      </c>
      <c r="G188" s="71">
        <f>G189+G193+G204+G207</f>
        <v>16243.199999999999</v>
      </c>
      <c r="K188" s="20"/>
    </row>
    <row r="189" spans="1:11" ht="14.25" customHeight="1">
      <c r="A189" s="104" t="s">
        <v>280</v>
      </c>
      <c r="B189" s="22"/>
      <c r="C189" s="9"/>
      <c r="D189" s="62" t="s">
        <v>281</v>
      </c>
      <c r="E189" s="4"/>
      <c r="F189" s="68">
        <f aca="true" t="shared" si="3" ref="F189:G191">F190</f>
        <v>18343</v>
      </c>
      <c r="G189" s="68">
        <f t="shared" si="3"/>
        <v>0</v>
      </c>
      <c r="K189" s="20"/>
    </row>
    <row r="190" spans="1:11" ht="22.5" customHeight="1">
      <c r="A190" s="24" t="s">
        <v>352</v>
      </c>
      <c r="B190" s="22"/>
      <c r="C190" s="22"/>
      <c r="D190" s="4" t="s">
        <v>353</v>
      </c>
      <c r="E190" s="4"/>
      <c r="F190" s="68">
        <f t="shared" si="3"/>
        <v>18343</v>
      </c>
      <c r="G190" s="68">
        <f t="shared" si="3"/>
        <v>0</v>
      </c>
      <c r="K190" s="20"/>
    </row>
    <row r="191" spans="1:11" ht="46.5" customHeight="1">
      <c r="A191" s="24" t="s">
        <v>358</v>
      </c>
      <c r="B191" s="22"/>
      <c r="C191" s="22"/>
      <c r="D191" s="4" t="s">
        <v>359</v>
      </c>
      <c r="E191" s="4"/>
      <c r="F191" s="68">
        <f t="shared" si="3"/>
        <v>18343</v>
      </c>
      <c r="G191" s="68">
        <f t="shared" si="3"/>
        <v>0</v>
      </c>
      <c r="K191" s="20"/>
    </row>
    <row r="192" spans="1:11" ht="14.25" customHeight="1">
      <c r="A192" s="31" t="s">
        <v>197</v>
      </c>
      <c r="B192" s="22"/>
      <c r="C192" s="22"/>
      <c r="D192" s="4"/>
      <c r="E192" s="4" t="s">
        <v>202</v>
      </c>
      <c r="F192" s="68">
        <v>18343</v>
      </c>
      <c r="G192" s="68">
        <v>0</v>
      </c>
      <c r="K192" s="20"/>
    </row>
    <row r="193" spans="1:11" ht="12.75" customHeight="1">
      <c r="A193" s="23" t="s">
        <v>22</v>
      </c>
      <c r="B193" s="9"/>
      <c r="C193" s="9"/>
      <c r="D193" s="4" t="s">
        <v>23</v>
      </c>
      <c r="E193" s="4"/>
      <c r="F193" s="71">
        <f>F194+F198+F200+F202+F196</f>
        <v>66459.9</v>
      </c>
      <c r="G193" s="71">
        <f>G194+G198+G200+G202+G196</f>
        <v>16243.199999999999</v>
      </c>
      <c r="K193" s="20"/>
    </row>
    <row r="194" spans="1:11" ht="11.25" customHeight="1">
      <c r="A194" s="23" t="s">
        <v>24</v>
      </c>
      <c r="B194" s="9"/>
      <c r="C194" s="9"/>
      <c r="D194" s="4" t="s">
        <v>98</v>
      </c>
      <c r="E194" s="4"/>
      <c r="F194" s="71">
        <f>F195</f>
        <v>34278.2</v>
      </c>
      <c r="G194" s="71">
        <f>G195</f>
        <v>12271.4</v>
      </c>
      <c r="K194" s="20"/>
    </row>
    <row r="195" spans="1:11" ht="14.25" customHeight="1">
      <c r="A195" s="24" t="s">
        <v>197</v>
      </c>
      <c r="B195" s="9"/>
      <c r="C195" s="9"/>
      <c r="D195" s="4"/>
      <c r="E195" s="4" t="s">
        <v>202</v>
      </c>
      <c r="F195" s="74">
        <v>34278.2</v>
      </c>
      <c r="G195" s="74">
        <v>12271.4</v>
      </c>
      <c r="K195" s="20"/>
    </row>
    <row r="196" spans="1:11" ht="35.25" customHeight="1">
      <c r="A196" s="24" t="s">
        <v>176</v>
      </c>
      <c r="B196" s="22"/>
      <c r="C196" s="22"/>
      <c r="D196" s="4" t="s">
        <v>177</v>
      </c>
      <c r="E196" s="4"/>
      <c r="F196" s="71">
        <f>F197</f>
        <v>1563.4</v>
      </c>
      <c r="G196" s="71">
        <f>G197</f>
        <v>0</v>
      </c>
      <c r="K196" s="20"/>
    </row>
    <row r="197" spans="1:11" ht="15" customHeight="1">
      <c r="A197" s="24" t="s">
        <v>197</v>
      </c>
      <c r="B197" s="22"/>
      <c r="C197" s="22"/>
      <c r="D197" s="4"/>
      <c r="E197" s="4" t="s">
        <v>202</v>
      </c>
      <c r="F197" s="71">
        <v>1563.4</v>
      </c>
      <c r="G197" s="71">
        <v>0</v>
      </c>
      <c r="K197" s="20"/>
    </row>
    <row r="198" spans="1:11" ht="12.75" customHeight="1">
      <c r="A198" s="23" t="s">
        <v>25</v>
      </c>
      <c r="B198" s="9"/>
      <c r="C198" s="9"/>
      <c r="D198" s="4" t="s">
        <v>100</v>
      </c>
      <c r="E198" s="4"/>
      <c r="F198" s="71">
        <f>F199</f>
        <v>8900</v>
      </c>
      <c r="G198" s="71">
        <f>G199</f>
        <v>79.9</v>
      </c>
      <c r="K198" s="20"/>
    </row>
    <row r="199" spans="1:11" ht="14.25" customHeight="1">
      <c r="A199" s="24" t="s">
        <v>197</v>
      </c>
      <c r="B199" s="9"/>
      <c r="C199" s="9"/>
      <c r="D199" s="4"/>
      <c r="E199" s="4" t="s">
        <v>202</v>
      </c>
      <c r="F199" s="74">
        <v>8900</v>
      </c>
      <c r="G199" s="74">
        <v>79.9</v>
      </c>
      <c r="K199" s="20"/>
    </row>
    <row r="200" spans="1:11" ht="12.75" customHeight="1">
      <c r="A200" s="23" t="s">
        <v>26</v>
      </c>
      <c r="B200" s="9"/>
      <c r="C200" s="9"/>
      <c r="D200" s="4" t="s">
        <v>102</v>
      </c>
      <c r="E200" s="4"/>
      <c r="F200" s="71">
        <f>F201</f>
        <v>12000</v>
      </c>
      <c r="G200" s="71">
        <f>G201</f>
        <v>852.4</v>
      </c>
      <c r="K200" s="20"/>
    </row>
    <row r="201" spans="1:11" ht="15" customHeight="1">
      <c r="A201" s="24" t="s">
        <v>197</v>
      </c>
      <c r="B201" s="9"/>
      <c r="C201" s="9"/>
      <c r="D201" s="4"/>
      <c r="E201" s="4" t="s">
        <v>202</v>
      </c>
      <c r="F201" s="74">
        <v>12000</v>
      </c>
      <c r="G201" s="74">
        <v>852.4</v>
      </c>
      <c r="K201" s="20"/>
    </row>
    <row r="202" spans="1:11" ht="24" customHeight="1">
      <c r="A202" s="24" t="s">
        <v>103</v>
      </c>
      <c r="B202" s="9"/>
      <c r="C202" s="9"/>
      <c r="D202" s="4" t="s">
        <v>101</v>
      </c>
      <c r="E202" s="4"/>
      <c r="F202" s="71">
        <f>F203</f>
        <v>9718.3</v>
      </c>
      <c r="G202" s="71">
        <f>G203</f>
        <v>3039.5</v>
      </c>
      <c r="K202" s="20"/>
    </row>
    <row r="203" spans="1:11" ht="14.25" customHeight="1">
      <c r="A203" s="24" t="s">
        <v>197</v>
      </c>
      <c r="B203" s="9"/>
      <c r="C203" s="9"/>
      <c r="D203" s="4"/>
      <c r="E203" s="4" t="s">
        <v>202</v>
      </c>
      <c r="F203" s="74">
        <v>9718.3</v>
      </c>
      <c r="G203" s="74">
        <v>3039.5</v>
      </c>
      <c r="H203" s="52"/>
      <c r="K203" s="20"/>
    </row>
    <row r="204" spans="1:11" ht="15.75" customHeight="1">
      <c r="A204" s="33" t="s">
        <v>191</v>
      </c>
      <c r="B204" s="22"/>
      <c r="C204" s="37"/>
      <c r="D204" s="40" t="s">
        <v>141</v>
      </c>
      <c r="E204" s="4"/>
      <c r="F204" s="69">
        <f>F205</f>
        <v>976.9</v>
      </c>
      <c r="G204" s="69">
        <f>G205</f>
        <v>0</v>
      </c>
      <c r="H204" s="52"/>
      <c r="K204" s="20"/>
    </row>
    <row r="205" spans="1:11" ht="44.25" customHeight="1">
      <c r="A205" s="33" t="s">
        <v>360</v>
      </c>
      <c r="B205" s="4"/>
      <c r="C205" s="39"/>
      <c r="D205" s="108" t="s">
        <v>361</v>
      </c>
      <c r="E205" s="57"/>
      <c r="F205" s="69">
        <f>F206</f>
        <v>976.9</v>
      </c>
      <c r="G205" s="69">
        <f>G206</f>
        <v>0</v>
      </c>
      <c r="H205" s="52"/>
      <c r="K205" s="20"/>
    </row>
    <row r="206" spans="1:11" ht="18" customHeight="1">
      <c r="A206" s="31" t="s">
        <v>197</v>
      </c>
      <c r="B206" s="22"/>
      <c r="C206" s="39"/>
      <c r="D206" s="57"/>
      <c r="E206" s="107">
        <v>244</v>
      </c>
      <c r="F206" s="69">
        <v>976.9</v>
      </c>
      <c r="G206" s="69">
        <v>0</v>
      </c>
      <c r="H206" s="52"/>
      <c r="K206" s="20"/>
    </row>
    <row r="207" spans="1:11" ht="23.25" customHeight="1">
      <c r="A207" s="24" t="s">
        <v>1</v>
      </c>
      <c r="B207" s="9"/>
      <c r="C207" s="9"/>
      <c r="D207" s="4" t="s">
        <v>2</v>
      </c>
      <c r="E207" s="57"/>
      <c r="F207" s="74">
        <f>F208</f>
        <v>500</v>
      </c>
      <c r="G207" s="74">
        <f>G208</f>
        <v>0</v>
      </c>
      <c r="H207" s="52"/>
      <c r="K207" s="20"/>
    </row>
    <row r="208" spans="1:11" ht="24.75" customHeight="1">
      <c r="A208" s="33" t="s">
        <v>336</v>
      </c>
      <c r="B208" s="9"/>
      <c r="C208" s="9"/>
      <c r="D208" s="108" t="s">
        <v>337</v>
      </c>
      <c r="E208" s="57"/>
      <c r="F208" s="74">
        <f>F209</f>
        <v>500</v>
      </c>
      <c r="G208" s="74">
        <f>G209</f>
        <v>0</v>
      </c>
      <c r="H208" s="52"/>
      <c r="K208" s="20"/>
    </row>
    <row r="209" spans="1:11" ht="16.5" customHeight="1">
      <c r="A209" s="24" t="s">
        <v>197</v>
      </c>
      <c r="B209" s="9"/>
      <c r="C209" s="9"/>
      <c r="D209" s="57"/>
      <c r="E209" s="107">
        <v>244</v>
      </c>
      <c r="F209" s="74">
        <v>500</v>
      </c>
      <c r="G209" s="74">
        <v>0</v>
      </c>
      <c r="H209" s="52"/>
      <c r="K209" s="20"/>
    </row>
    <row r="210" spans="1:11" ht="24.75" customHeight="1">
      <c r="A210" s="63" t="s">
        <v>68</v>
      </c>
      <c r="B210" s="9" t="s">
        <v>132</v>
      </c>
      <c r="C210" s="9" t="s">
        <v>132</v>
      </c>
      <c r="D210" s="4"/>
      <c r="E210" s="4"/>
      <c r="F210" s="71">
        <f>F211+F224</f>
        <v>53222.100000000006</v>
      </c>
      <c r="G210" s="71">
        <f>G211+G224</f>
        <v>23641.6</v>
      </c>
      <c r="K210" s="20"/>
    </row>
    <row r="211" spans="1:11" ht="33" customHeight="1">
      <c r="A211" s="24" t="s">
        <v>86</v>
      </c>
      <c r="B211" s="9"/>
      <c r="C211" s="9"/>
      <c r="D211" s="4" t="s">
        <v>87</v>
      </c>
      <c r="E211" s="4"/>
      <c r="F211" s="71">
        <f>F212+F217</f>
        <v>43697.100000000006</v>
      </c>
      <c r="G211" s="71">
        <f>G212+G217</f>
        <v>20210.6</v>
      </c>
      <c r="K211" s="20"/>
    </row>
    <row r="212" spans="1:11" ht="10.5" customHeight="1">
      <c r="A212" s="23" t="s">
        <v>4</v>
      </c>
      <c r="B212" s="9"/>
      <c r="C212" s="9"/>
      <c r="D212" s="4" t="s">
        <v>89</v>
      </c>
      <c r="E212" s="4"/>
      <c r="F212" s="68">
        <f>SUM(F213:F216)</f>
        <v>12922.2</v>
      </c>
      <c r="G212" s="68">
        <f>SUM(G213:G216)</f>
        <v>6300.3</v>
      </c>
      <c r="K212" s="20"/>
    </row>
    <row r="213" spans="1:11" ht="13.5" customHeight="1">
      <c r="A213" s="23" t="s">
        <v>212</v>
      </c>
      <c r="B213" s="9"/>
      <c r="C213" s="9"/>
      <c r="D213" s="4"/>
      <c r="E213" s="4" t="s">
        <v>213</v>
      </c>
      <c r="F213" s="71">
        <v>10343.9</v>
      </c>
      <c r="G213" s="71">
        <v>5142.9</v>
      </c>
      <c r="K213" s="20"/>
    </row>
    <row r="214" spans="1:11" ht="13.5" customHeight="1">
      <c r="A214" s="23" t="s">
        <v>214</v>
      </c>
      <c r="B214" s="9"/>
      <c r="C214" s="9"/>
      <c r="D214" s="4"/>
      <c r="E214" s="4" t="s">
        <v>215</v>
      </c>
      <c r="F214" s="71">
        <v>1695</v>
      </c>
      <c r="G214" s="71">
        <v>840.1</v>
      </c>
      <c r="K214" s="20"/>
    </row>
    <row r="215" spans="1:11" ht="24" customHeight="1">
      <c r="A215" s="24" t="s">
        <v>222</v>
      </c>
      <c r="B215" s="9"/>
      <c r="C215" s="9"/>
      <c r="D215" s="4"/>
      <c r="E215" s="4" t="s">
        <v>217</v>
      </c>
      <c r="F215" s="71">
        <v>289.2</v>
      </c>
      <c r="G215" s="71">
        <v>122.3</v>
      </c>
      <c r="K215" s="20"/>
    </row>
    <row r="216" spans="1:11" ht="15" customHeight="1">
      <c r="A216" s="24" t="s">
        <v>197</v>
      </c>
      <c r="B216" s="9"/>
      <c r="C216" s="9"/>
      <c r="D216" s="4"/>
      <c r="E216" s="4" t="s">
        <v>202</v>
      </c>
      <c r="F216" s="71">
        <v>594.1</v>
      </c>
      <c r="G216" s="71">
        <v>195</v>
      </c>
      <c r="K216" s="20"/>
    </row>
    <row r="217" spans="1:11" ht="15" customHeight="1">
      <c r="A217" s="24" t="s">
        <v>264</v>
      </c>
      <c r="B217" s="22"/>
      <c r="C217" s="22"/>
      <c r="D217" s="4" t="s">
        <v>210</v>
      </c>
      <c r="E217" s="56"/>
      <c r="F217" s="68">
        <f>SUM(F218:F223)</f>
        <v>30774.9</v>
      </c>
      <c r="G217" s="68">
        <f>SUM(G218:G223)</f>
        <v>13910.299999999997</v>
      </c>
      <c r="K217" s="20"/>
    </row>
    <row r="218" spans="1:11" ht="13.5" customHeight="1">
      <c r="A218" s="33" t="s">
        <v>212</v>
      </c>
      <c r="B218" s="22"/>
      <c r="C218" s="22"/>
      <c r="D218" s="4"/>
      <c r="E218" s="4" t="s">
        <v>234</v>
      </c>
      <c r="F218" s="69">
        <v>24756.2</v>
      </c>
      <c r="G218" s="69">
        <v>12057.4</v>
      </c>
      <c r="K218" s="20"/>
    </row>
    <row r="219" spans="1:11" ht="20.25" customHeight="1">
      <c r="A219" s="24" t="s">
        <v>222</v>
      </c>
      <c r="B219" s="22"/>
      <c r="C219" s="22"/>
      <c r="D219" s="4"/>
      <c r="E219" s="4" t="s">
        <v>217</v>
      </c>
      <c r="F219" s="69">
        <v>1038</v>
      </c>
      <c r="G219" s="69">
        <v>343.8</v>
      </c>
      <c r="K219" s="20"/>
    </row>
    <row r="220" spans="1:11" ht="13.5" customHeight="1">
      <c r="A220" s="31" t="s">
        <v>197</v>
      </c>
      <c r="B220" s="22"/>
      <c r="C220" s="22"/>
      <c r="D220" s="4"/>
      <c r="E220" s="4" t="s">
        <v>202</v>
      </c>
      <c r="F220" s="69">
        <v>4632.6</v>
      </c>
      <c r="G220" s="69">
        <v>1302.3</v>
      </c>
      <c r="K220" s="20"/>
    </row>
    <row r="221" spans="1:11" ht="47.25" customHeight="1">
      <c r="A221" s="24" t="s">
        <v>260</v>
      </c>
      <c r="B221" s="22"/>
      <c r="C221" s="22"/>
      <c r="D221" s="4"/>
      <c r="E221" s="4" t="s">
        <v>259</v>
      </c>
      <c r="F221" s="69">
        <v>70</v>
      </c>
      <c r="G221" s="69">
        <v>60</v>
      </c>
      <c r="K221" s="20"/>
    </row>
    <row r="222" spans="1:11" ht="13.5" customHeight="1">
      <c r="A222" s="31" t="s">
        <v>219</v>
      </c>
      <c r="B222" s="22"/>
      <c r="C222" s="22"/>
      <c r="D222" s="4"/>
      <c r="E222" s="4" t="s">
        <v>220</v>
      </c>
      <c r="F222" s="69">
        <v>271.1</v>
      </c>
      <c r="G222" s="69">
        <v>141.8</v>
      </c>
      <c r="K222" s="20"/>
    </row>
    <row r="223" spans="1:11" ht="13.5" customHeight="1">
      <c r="A223" s="24" t="s">
        <v>230</v>
      </c>
      <c r="B223" s="22"/>
      <c r="C223" s="22"/>
      <c r="D223" s="4"/>
      <c r="E223" s="4" t="s">
        <v>231</v>
      </c>
      <c r="F223" s="69">
        <v>7</v>
      </c>
      <c r="G223" s="69">
        <v>5</v>
      </c>
      <c r="K223" s="20"/>
    </row>
    <row r="224" spans="1:11" ht="36" customHeight="1">
      <c r="A224" s="24" t="s">
        <v>302</v>
      </c>
      <c r="B224" s="22"/>
      <c r="C224" s="22"/>
      <c r="D224" s="4" t="s">
        <v>303</v>
      </c>
      <c r="E224" s="4"/>
      <c r="F224" s="68">
        <f>F225</f>
        <v>9525</v>
      </c>
      <c r="G224" s="68">
        <f>G225</f>
        <v>3431</v>
      </c>
      <c r="K224" s="20"/>
    </row>
    <row r="225" spans="1:11" ht="24.75" customHeight="1">
      <c r="A225" s="24" t="s">
        <v>304</v>
      </c>
      <c r="B225" s="22"/>
      <c r="C225" s="22"/>
      <c r="D225" s="4" t="s">
        <v>305</v>
      </c>
      <c r="E225" s="4"/>
      <c r="F225" s="68">
        <f>F226</f>
        <v>9525</v>
      </c>
      <c r="G225" s="68">
        <f>G226</f>
        <v>3431</v>
      </c>
      <c r="K225" s="20"/>
    </row>
    <row r="226" spans="1:11" ht="24.75" customHeight="1">
      <c r="A226" s="24" t="s">
        <v>306</v>
      </c>
      <c r="B226" s="22"/>
      <c r="C226" s="22"/>
      <c r="D226" s="4" t="s">
        <v>307</v>
      </c>
      <c r="E226" s="4"/>
      <c r="F226" s="68">
        <f>SUM(F227:F229)</f>
        <v>9525</v>
      </c>
      <c r="G226" s="68">
        <f>SUM(G227:G229)</f>
        <v>3431</v>
      </c>
      <c r="K226" s="20"/>
    </row>
    <row r="227" spans="1:11" ht="11.25" customHeight="1">
      <c r="A227" s="33" t="s">
        <v>212</v>
      </c>
      <c r="B227" s="22"/>
      <c r="C227" s="22"/>
      <c r="D227" s="4"/>
      <c r="E227" s="4" t="s">
        <v>234</v>
      </c>
      <c r="F227" s="69">
        <v>6234</v>
      </c>
      <c r="G227" s="69">
        <v>2932.8</v>
      </c>
      <c r="K227" s="20"/>
    </row>
    <row r="228" spans="1:11" ht="24" customHeight="1">
      <c r="A228" s="24" t="s">
        <v>222</v>
      </c>
      <c r="B228" s="22"/>
      <c r="C228" s="22"/>
      <c r="D228" s="4"/>
      <c r="E228" s="4" t="s">
        <v>217</v>
      </c>
      <c r="F228" s="69">
        <v>839.3</v>
      </c>
      <c r="G228" s="69">
        <v>265.6</v>
      </c>
      <c r="K228" s="20"/>
    </row>
    <row r="229" spans="1:11" ht="15" customHeight="1">
      <c r="A229" s="31" t="s">
        <v>197</v>
      </c>
      <c r="B229" s="22"/>
      <c r="C229" s="22"/>
      <c r="D229" s="4"/>
      <c r="E229" s="4" t="s">
        <v>202</v>
      </c>
      <c r="F229" s="69">
        <v>2451.7</v>
      </c>
      <c r="G229" s="69">
        <v>232.6</v>
      </c>
      <c r="K229" s="20"/>
    </row>
    <row r="230" spans="1:11" ht="15" customHeight="1">
      <c r="A230" s="8" t="s">
        <v>46</v>
      </c>
      <c r="B230" s="90" t="s">
        <v>133</v>
      </c>
      <c r="C230" s="90"/>
      <c r="D230" s="94"/>
      <c r="E230" s="94"/>
      <c r="F230" s="86">
        <f>F233</f>
        <v>835</v>
      </c>
      <c r="G230" s="86">
        <f>G233</f>
        <v>83.5</v>
      </c>
      <c r="K230" s="20"/>
    </row>
    <row r="231" spans="1:11" ht="23.25" customHeight="1">
      <c r="A231" s="63" t="s">
        <v>105</v>
      </c>
      <c r="B231" s="96" t="s">
        <v>133</v>
      </c>
      <c r="C231" s="96" t="s">
        <v>125</v>
      </c>
      <c r="D231" s="4"/>
      <c r="E231" s="4"/>
      <c r="F231" s="71">
        <f aca="true" t="shared" si="4" ref="F231:G233">F232</f>
        <v>835</v>
      </c>
      <c r="G231" s="71">
        <f t="shared" si="4"/>
        <v>83.5</v>
      </c>
      <c r="K231" s="20"/>
    </row>
    <row r="232" spans="1:11" ht="13.5" customHeight="1">
      <c r="A232" s="23" t="s">
        <v>106</v>
      </c>
      <c r="B232" s="96"/>
      <c r="C232" s="96"/>
      <c r="D232" s="4" t="s">
        <v>104</v>
      </c>
      <c r="E232" s="4"/>
      <c r="F232" s="71">
        <f t="shared" si="4"/>
        <v>835</v>
      </c>
      <c r="G232" s="71">
        <f t="shared" si="4"/>
        <v>83.5</v>
      </c>
      <c r="K232" s="20"/>
    </row>
    <row r="233" spans="1:11" ht="12.75" customHeight="1">
      <c r="A233" s="24" t="s">
        <v>47</v>
      </c>
      <c r="B233" s="9"/>
      <c r="C233" s="9"/>
      <c r="D233" s="4" t="s">
        <v>74</v>
      </c>
      <c r="E233" s="4"/>
      <c r="F233" s="71">
        <f t="shared" si="4"/>
        <v>835</v>
      </c>
      <c r="G233" s="71">
        <f t="shared" si="4"/>
        <v>83.5</v>
      </c>
      <c r="H233" s="52"/>
      <c r="I233" s="52"/>
      <c r="K233" s="20"/>
    </row>
    <row r="234" spans="1:11" ht="13.5" customHeight="1">
      <c r="A234" s="43" t="s">
        <v>197</v>
      </c>
      <c r="B234" s="9"/>
      <c r="C234" s="9"/>
      <c r="D234" s="4"/>
      <c r="E234" s="4" t="s">
        <v>202</v>
      </c>
      <c r="F234" s="71">
        <v>835</v>
      </c>
      <c r="G234" s="71">
        <v>83.5</v>
      </c>
      <c r="H234" s="52"/>
      <c r="I234" s="52"/>
      <c r="K234" s="20"/>
    </row>
    <row r="235" spans="1:11" ht="17.25" customHeight="1">
      <c r="A235" s="8" t="s">
        <v>80</v>
      </c>
      <c r="B235" s="90" t="s">
        <v>131</v>
      </c>
      <c r="C235" s="90"/>
      <c r="D235" s="84"/>
      <c r="E235" s="84"/>
      <c r="F235" s="86">
        <f>F236+F264+F340+F343+F355</f>
        <v>2140030.6</v>
      </c>
      <c r="G235" s="86">
        <f>G236+G264+G340+G343+G355</f>
        <v>907180.1000000001</v>
      </c>
      <c r="K235" s="20"/>
    </row>
    <row r="236" spans="1:11" ht="15.75" customHeight="1">
      <c r="A236" s="63" t="s">
        <v>27</v>
      </c>
      <c r="B236" s="9" t="s">
        <v>131</v>
      </c>
      <c r="C236" s="9" t="s">
        <v>123</v>
      </c>
      <c r="D236" s="57"/>
      <c r="E236" s="57"/>
      <c r="F236" s="72">
        <f>F240+F259+F252+F237+F248</f>
        <v>933850</v>
      </c>
      <c r="G236" s="72">
        <f>G240+G259+G252+G237+G248</f>
        <v>283809.49999999994</v>
      </c>
      <c r="K236" s="20"/>
    </row>
    <row r="237" spans="1:11" ht="22.5" customHeight="1">
      <c r="A237" s="24" t="s">
        <v>1</v>
      </c>
      <c r="B237" s="9"/>
      <c r="C237" s="9"/>
      <c r="D237" s="4" t="s">
        <v>2</v>
      </c>
      <c r="E237" s="57"/>
      <c r="F237" s="72">
        <f>F238</f>
        <v>450</v>
      </c>
      <c r="G237" s="72">
        <f>G238</f>
        <v>400</v>
      </c>
      <c r="K237" s="20"/>
    </row>
    <row r="238" spans="1:11" ht="25.5" customHeight="1">
      <c r="A238" s="33" t="s">
        <v>336</v>
      </c>
      <c r="B238" s="9"/>
      <c r="C238" s="9"/>
      <c r="D238" s="108" t="s">
        <v>337</v>
      </c>
      <c r="E238" s="57"/>
      <c r="F238" s="72">
        <f>F239</f>
        <v>450</v>
      </c>
      <c r="G238" s="72">
        <f>G239</f>
        <v>400</v>
      </c>
      <c r="K238" s="20"/>
    </row>
    <row r="239" spans="1:11" ht="16.5" customHeight="1">
      <c r="A239" s="102" t="s">
        <v>189</v>
      </c>
      <c r="B239" s="9"/>
      <c r="C239" s="9"/>
      <c r="D239" s="57"/>
      <c r="E239" s="107">
        <v>612</v>
      </c>
      <c r="F239" s="72">
        <v>450</v>
      </c>
      <c r="G239" s="72">
        <v>400</v>
      </c>
      <c r="K239" s="20"/>
    </row>
    <row r="240" spans="1:11" ht="12.75" customHeight="1">
      <c r="A240" s="33" t="s">
        <v>28</v>
      </c>
      <c r="B240" s="22"/>
      <c r="C240" s="37"/>
      <c r="D240" s="40" t="s">
        <v>29</v>
      </c>
      <c r="E240" s="38"/>
      <c r="F240" s="72">
        <f>F241+F243</f>
        <v>524686.2</v>
      </c>
      <c r="G240" s="72">
        <f>G241+G243</f>
        <v>267115.5</v>
      </c>
      <c r="K240" s="20"/>
    </row>
    <row r="241" spans="1:11" ht="33" customHeight="1">
      <c r="A241" s="24" t="s">
        <v>248</v>
      </c>
      <c r="B241" s="4"/>
      <c r="C241" s="37"/>
      <c r="D241" s="40">
        <v>4200100</v>
      </c>
      <c r="E241" s="38"/>
      <c r="F241" s="72">
        <f>F242</f>
        <v>1013</v>
      </c>
      <c r="G241" s="72">
        <f>G242</f>
        <v>0</v>
      </c>
      <c r="K241" s="20"/>
    </row>
    <row r="242" spans="1:11" ht="25.5" customHeight="1">
      <c r="A242" s="33" t="s">
        <v>195</v>
      </c>
      <c r="B242" s="4"/>
      <c r="C242" s="37"/>
      <c r="D242" s="38"/>
      <c r="E242" s="39" t="s">
        <v>200</v>
      </c>
      <c r="F242" s="72">
        <v>1013</v>
      </c>
      <c r="G242" s="72">
        <v>0</v>
      </c>
      <c r="K242" s="20"/>
    </row>
    <row r="243" spans="1:11" ht="12.75" customHeight="1">
      <c r="A243" s="33" t="s">
        <v>16</v>
      </c>
      <c r="B243" s="22"/>
      <c r="C243" s="37"/>
      <c r="D243" s="40">
        <v>4209900</v>
      </c>
      <c r="E243" s="38"/>
      <c r="F243" s="72">
        <f>F244+F245+F246+F247</f>
        <v>523673.19999999995</v>
      </c>
      <c r="G243" s="72">
        <f>G244+G245+G246+G247</f>
        <v>267115.5</v>
      </c>
      <c r="K243" s="20"/>
    </row>
    <row r="244" spans="1:11" ht="35.25" customHeight="1">
      <c r="A244" s="33" t="s">
        <v>246</v>
      </c>
      <c r="B244" s="22"/>
      <c r="C244" s="37"/>
      <c r="D244" s="40"/>
      <c r="E244" s="38">
        <v>611</v>
      </c>
      <c r="F244" s="72">
        <v>501297.6</v>
      </c>
      <c r="G244" s="72">
        <v>257170.6</v>
      </c>
      <c r="K244" s="20"/>
    </row>
    <row r="245" spans="1:11" ht="13.5" customHeight="1">
      <c r="A245" s="33" t="s">
        <v>189</v>
      </c>
      <c r="B245" s="22"/>
      <c r="C245" s="37"/>
      <c r="D245" s="38"/>
      <c r="E245" s="39" t="s">
        <v>209</v>
      </c>
      <c r="F245" s="72">
        <v>1950</v>
      </c>
      <c r="G245" s="72">
        <v>818.3</v>
      </c>
      <c r="K245" s="20"/>
    </row>
    <row r="246" spans="1:11" ht="37.5" customHeight="1">
      <c r="A246" s="33" t="s">
        <v>235</v>
      </c>
      <c r="B246" s="22"/>
      <c r="C246" s="37"/>
      <c r="D246" s="40"/>
      <c r="E246" s="38">
        <v>621</v>
      </c>
      <c r="F246" s="72">
        <v>20295.6</v>
      </c>
      <c r="G246" s="72">
        <v>9126.6</v>
      </c>
      <c r="K246" s="20"/>
    </row>
    <row r="247" spans="1:11" ht="14.25" customHeight="1">
      <c r="A247" s="33" t="s">
        <v>190</v>
      </c>
      <c r="B247" s="22"/>
      <c r="C247" s="37"/>
      <c r="D247" s="38"/>
      <c r="E247" s="39" t="s">
        <v>242</v>
      </c>
      <c r="F247" s="72">
        <v>130</v>
      </c>
      <c r="G247" s="72">
        <v>0</v>
      </c>
      <c r="K247" s="20"/>
    </row>
    <row r="248" spans="1:11" ht="33.75" customHeight="1">
      <c r="A248" s="33" t="s">
        <v>338</v>
      </c>
      <c r="B248" s="22"/>
      <c r="C248" s="37"/>
      <c r="D248" s="38">
        <v>5223600</v>
      </c>
      <c r="E248" s="39"/>
      <c r="F248" s="72">
        <f>F249</f>
        <v>20378.2</v>
      </c>
      <c r="G248" s="72">
        <f>G249</f>
        <v>7030.6</v>
      </c>
      <c r="K248" s="20"/>
    </row>
    <row r="249" spans="1:11" ht="47.25" customHeight="1">
      <c r="A249" s="33" t="s">
        <v>339</v>
      </c>
      <c r="B249" s="22"/>
      <c r="C249" s="37"/>
      <c r="D249" s="38">
        <v>5223607</v>
      </c>
      <c r="E249" s="39"/>
      <c r="F249" s="72">
        <f>F250+F251</f>
        <v>20378.2</v>
      </c>
      <c r="G249" s="72">
        <f>G250+G251</f>
        <v>7030.6</v>
      </c>
      <c r="K249" s="20"/>
    </row>
    <row r="250" spans="1:11" ht="36.75" customHeight="1">
      <c r="A250" s="33" t="s">
        <v>246</v>
      </c>
      <c r="B250" s="22"/>
      <c r="C250" s="37"/>
      <c r="D250" s="38"/>
      <c r="E250" s="39" t="s">
        <v>245</v>
      </c>
      <c r="F250" s="72">
        <v>19728.2</v>
      </c>
      <c r="G250" s="72">
        <v>6806.3</v>
      </c>
      <c r="K250" s="20"/>
    </row>
    <row r="251" spans="1:11" ht="37.5" customHeight="1">
      <c r="A251" s="102" t="s">
        <v>235</v>
      </c>
      <c r="B251" s="22"/>
      <c r="C251" s="37"/>
      <c r="D251" s="40"/>
      <c r="E251" s="38">
        <v>621</v>
      </c>
      <c r="F251" s="72">
        <v>650</v>
      </c>
      <c r="G251" s="72">
        <v>224.3</v>
      </c>
      <c r="K251" s="20"/>
    </row>
    <row r="252" spans="1:11" ht="26.25" customHeight="1">
      <c r="A252" s="33" t="s">
        <v>279</v>
      </c>
      <c r="B252" s="22"/>
      <c r="C252" s="37"/>
      <c r="D252" s="38">
        <v>5240000</v>
      </c>
      <c r="E252" s="39"/>
      <c r="F252" s="72">
        <f>F253+F255+F257</f>
        <v>169816.3</v>
      </c>
      <c r="G252" s="72">
        <f>G253+G255+G257</f>
        <v>5043.3</v>
      </c>
      <c r="K252" s="20"/>
    </row>
    <row r="253" spans="1:11" ht="24.75" customHeight="1">
      <c r="A253" s="100" t="s">
        <v>310</v>
      </c>
      <c r="B253" s="22"/>
      <c r="C253" s="37"/>
      <c r="D253" s="38">
        <v>5242000</v>
      </c>
      <c r="E253" s="39"/>
      <c r="F253" s="72">
        <f>F254</f>
        <v>164621</v>
      </c>
      <c r="G253" s="72">
        <f>G254</f>
        <v>0</v>
      </c>
      <c r="K253" s="20"/>
    </row>
    <row r="254" spans="1:11" ht="13.5" customHeight="1">
      <c r="A254" s="33" t="s">
        <v>85</v>
      </c>
      <c r="B254" s="22"/>
      <c r="C254" s="37"/>
      <c r="D254" s="38"/>
      <c r="E254" s="39" t="s">
        <v>204</v>
      </c>
      <c r="F254" s="72">
        <v>164621</v>
      </c>
      <c r="G254" s="72">
        <v>0</v>
      </c>
      <c r="K254" s="20"/>
    </row>
    <row r="255" spans="1:11" ht="25.5" customHeight="1">
      <c r="A255" s="33" t="s">
        <v>311</v>
      </c>
      <c r="B255" s="22"/>
      <c r="C255" s="37"/>
      <c r="D255" s="38">
        <v>5243000</v>
      </c>
      <c r="E255" s="39"/>
      <c r="F255" s="72">
        <f>F256</f>
        <v>5043.3</v>
      </c>
      <c r="G255" s="72">
        <f>G256</f>
        <v>5043.3</v>
      </c>
      <c r="K255" s="20"/>
    </row>
    <row r="256" spans="1:11" ht="15" customHeight="1">
      <c r="A256" s="101" t="s">
        <v>189</v>
      </c>
      <c r="B256" s="22"/>
      <c r="C256" s="37"/>
      <c r="D256" s="38"/>
      <c r="E256" s="39" t="s">
        <v>209</v>
      </c>
      <c r="F256" s="72">
        <v>5043.3</v>
      </c>
      <c r="G256" s="72">
        <v>5043.3</v>
      </c>
      <c r="K256" s="20"/>
    </row>
    <row r="257" spans="1:11" ht="38.25" customHeight="1">
      <c r="A257" s="100" t="s">
        <v>312</v>
      </c>
      <c r="B257" s="22"/>
      <c r="C257" s="37"/>
      <c r="D257" s="38">
        <v>5243100</v>
      </c>
      <c r="E257" s="39"/>
      <c r="F257" s="72">
        <f>F258</f>
        <v>152</v>
      </c>
      <c r="G257" s="72">
        <f>G258</f>
        <v>0</v>
      </c>
      <c r="K257" s="20"/>
    </row>
    <row r="258" spans="1:11" ht="26.25" customHeight="1">
      <c r="A258" s="33" t="s">
        <v>195</v>
      </c>
      <c r="B258" s="22"/>
      <c r="C258" s="37"/>
      <c r="D258" s="38"/>
      <c r="E258" s="39" t="s">
        <v>200</v>
      </c>
      <c r="F258" s="72">
        <v>152</v>
      </c>
      <c r="G258" s="72">
        <v>0</v>
      </c>
      <c r="K258" s="20"/>
    </row>
    <row r="259" spans="1:11" ht="14.25" customHeight="1">
      <c r="A259" s="33" t="s">
        <v>191</v>
      </c>
      <c r="B259" s="22"/>
      <c r="C259" s="37"/>
      <c r="D259" s="40" t="s">
        <v>141</v>
      </c>
      <c r="E259" s="38"/>
      <c r="F259" s="72">
        <f>F260+F262</f>
        <v>218519.30000000002</v>
      </c>
      <c r="G259" s="72">
        <f>G260+G262</f>
        <v>4220.1</v>
      </c>
      <c r="K259" s="20"/>
    </row>
    <row r="260" spans="1:11" ht="25.5" customHeight="1">
      <c r="A260" s="33" t="s">
        <v>249</v>
      </c>
      <c r="B260" s="22"/>
      <c r="C260" s="37"/>
      <c r="D260" s="40" t="s">
        <v>180</v>
      </c>
      <c r="E260" s="38"/>
      <c r="F260" s="72">
        <f>F261</f>
        <v>218458.2</v>
      </c>
      <c r="G260" s="72">
        <f>G261</f>
        <v>4220.1</v>
      </c>
      <c r="K260" s="20"/>
    </row>
    <row r="261" spans="1:11" ht="13.5" customHeight="1">
      <c r="A261" s="33" t="s">
        <v>85</v>
      </c>
      <c r="B261" s="22"/>
      <c r="C261" s="37"/>
      <c r="D261" s="38"/>
      <c r="E261" s="39" t="s">
        <v>204</v>
      </c>
      <c r="F261" s="72">
        <v>218458.2</v>
      </c>
      <c r="G261" s="72">
        <v>4220.1</v>
      </c>
      <c r="K261" s="20"/>
    </row>
    <row r="262" spans="1:11" ht="36" customHeight="1">
      <c r="A262" s="33" t="s">
        <v>321</v>
      </c>
      <c r="B262" s="22"/>
      <c r="C262" s="37"/>
      <c r="D262" s="38">
        <v>7950021</v>
      </c>
      <c r="E262" s="39"/>
      <c r="F262" s="72">
        <f>F263</f>
        <v>61.1</v>
      </c>
      <c r="G262" s="72">
        <f>G263</f>
        <v>0</v>
      </c>
      <c r="K262" s="20"/>
    </row>
    <row r="263" spans="1:11" ht="24.75" customHeight="1">
      <c r="A263" s="33" t="s">
        <v>195</v>
      </c>
      <c r="B263" s="22"/>
      <c r="C263" s="37"/>
      <c r="D263" s="38"/>
      <c r="E263" s="39" t="s">
        <v>200</v>
      </c>
      <c r="F263" s="72">
        <v>61.1</v>
      </c>
      <c r="G263" s="72">
        <v>0</v>
      </c>
      <c r="K263" s="20"/>
    </row>
    <row r="264" spans="1:11" ht="12" customHeight="1">
      <c r="A264" s="63" t="s">
        <v>30</v>
      </c>
      <c r="B264" s="9" t="s">
        <v>131</v>
      </c>
      <c r="C264" s="9" t="s">
        <v>124</v>
      </c>
      <c r="D264" s="57"/>
      <c r="E264" s="57"/>
      <c r="F264" s="72">
        <f>F272+F286+F295+F301+F314+F326+F306+F265+F269+F310</f>
        <v>1113333.3</v>
      </c>
      <c r="G264" s="72">
        <f>G272+G286+G295+G301+G314+G326+G306+G265+G269+G310</f>
        <v>583370.8</v>
      </c>
      <c r="K264" s="20"/>
    </row>
    <row r="265" spans="1:11" ht="21.75" customHeight="1">
      <c r="A265" s="24" t="s">
        <v>1</v>
      </c>
      <c r="B265" s="9"/>
      <c r="C265" s="9"/>
      <c r="D265" s="4" t="s">
        <v>2</v>
      </c>
      <c r="E265" s="57"/>
      <c r="F265" s="72">
        <f>F266</f>
        <v>1595</v>
      </c>
      <c r="G265" s="72">
        <f>G266</f>
        <v>557.7</v>
      </c>
      <c r="K265" s="20"/>
    </row>
    <row r="266" spans="1:11" ht="25.5" customHeight="1">
      <c r="A266" s="33" t="s">
        <v>336</v>
      </c>
      <c r="B266" s="9"/>
      <c r="C266" s="9"/>
      <c r="D266" s="108" t="s">
        <v>337</v>
      </c>
      <c r="E266" s="57"/>
      <c r="F266" s="72">
        <f>F267+F268</f>
        <v>1595</v>
      </c>
      <c r="G266" s="72">
        <f>G267+G268</f>
        <v>557.7</v>
      </c>
      <c r="K266" s="20"/>
    </row>
    <row r="267" spans="1:11" ht="13.5" customHeight="1">
      <c r="A267" s="102" t="s">
        <v>189</v>
      </c>
      <c r="B267" s="9"/>
      <c r="C267" s="9"/>
      <c r="D267" s="57"/>
      <c r="E267" s="107">
        <v>612</v>
      </c>
      <c r="F267" s="72">
        <v>1135</v>
      </c>
      <c r="G267" s="72">
        <v>557.7</v>
      </c>
      <c r="K267" s="20"/>
    </row>
    <row r="268" spans="1:11" ht="13.5" customHeight="1">
      <c r="A268" s="103" t="s">
        <v>190</v>
      </c>
      <c r="B268" s="9"/>
      <c r="C268" s="9"/>
      <c r="D268" s="57"/>
      <c r="E268" s="107">
        <v>622</v>
      </c>
      <c r="F268" s="72">
        <v>460</v>
      </c>
      <c r="G268" s="72">
        <v>0</v>
      </c>
      <c r="K268" s="20"/>
    </row>
    <row r="269" spans="1:11" ht="24.75" customHeight="1">
      <c r="A269" s="24" t="s">
        <v>182</v>
      </c>
      <c r="B269" s="62"/>
      <c r="C269" s="22"/>
      <c r="D269" s="4" t="s">
        <v>181</v>
      </c>
      <c r="E269" s="4"/>
      <c r="F269" s="72">
        <f>F270</f>
        <v>2252.3</v>
      </c>
      <c r="G269" s="72">
        <f>G270</f>
        <v>2252.3</v>
      </c>
      <c r="K269" s="20"/>
    </row>
    <row r="270" spans="1:11" ht="24.75" customHeight="1">
      <c r="A270" s="24" t="s">
        <v>183</v>
      </c>
      <c r="B270" s="62"/>
      <c r="C270" s="22"/>
      <c r="D270" s="4" t="s">
        <v>320</v>
      </c>
      <c r="E270" s="4"/>
      <c r="F270" s="72">
        <f>F271</f>
        <v>2252.3</v>
      </c>
      <c r="G270" s="72">
        <f>G271</f>
        <v>2252.3</v>
      </c>
      <c r="K270" s="20"/>
    </row>
    <row r="271" spans="1:11" ht="22.5" customHeight="1">
      <c r="A271" s="24" t="s">
        <v>229</v>
      </c>
      <c r="B271" s="62"/>
      <c r="C271" s="22"/>
      <c r="D271" s="4"/>
      <c r="E271" s="4" t="s">
        <v>218</v>
      </c>
      <c r="F271" s="72">
        <v>2252.3</v>
      </c>
      <c r="G271" s="72">
        <v>2252.3</v>
      </c>
      <c r="K271" s="20"/>
    </row>
    <row r="272" spans="1:11" ht="23.25" customHeight="1">
      <c r="A272" s="33" t="s">
        <v>174</v>
      </c>
      <c r="B272" s="22"/>
      <c r="C272" s="37"/>
      <c r="D272" s="40" t="s">
        <v>31</v>
      </c>
      <c r="E272" s="38"/>
      <c r="F272" s="72">
        <f>F273+F278+F282+F276</f>
        <v>726911.7</v>
      </c>
      <c r="G272" s="72">
        <f>G273+G278+G282+G276</f>
        <v>407411.8</v>
      </c>
      <c r="K272" s="20"/>
    </row>
    <row r="273" spans="1:11" ht="205.5" customHeight="1">
      <c r="A273" s="30" t="s">
        <v>267</v>
      </c>
      <c r="B273" s="22"/>
      <c r="C273" s="37"/>
      <c r="D273" s="40">
        <v>4210200</v>
      </c>
      <c r="E273" s="38"/>
      <c r="F273" s="73">
        <f>F274+F275</f>
        <v>598558</v>
      </c>
      <c r="G273" s="73">
        <f>G274+G275</f>
        <v>338647</v>
      </c>
      <c r="K273" s="20"/>
    </row>
    <row r="274" spans="1:11" ht="33.75" customHeight="1">
      <c r="A274" s="33" t="s">
        <v>246</v>
      </c>
      <c r="B274" s="22"/>
      <c r="C274" s="37"/>
      <c r="D274" s="38"/>
      <c r="E274" s="39" t="s">
        <v>245</v>
      </c>
      <c r="F274" s="72">
        <v>557668.6</v>
      </c>
      <c r="G274" s="72">
        <v>316914.4</v>
      </c>
      <c r="K274" s="20"/>
    </row>
    <row r="275" spans="1:11" ht="36" customHeight="1">
      <c r="A275" s="33" t="s">
        <v>235</v>
      </c>
      <c r="B275" s="22"/>
      <c r="C275" s="37"/>
      <c r="D275" s="38"/>
      <c r="E275" s="39" t="s">
        <v>236</v>
      </c>
      <c r="F275" s="72">
        <v>40889.4</v>
      </c>
      <c r="G275" s="72">
        <v>21732.6</v>
      </c>
      <c r="K275" s="20"/>
    </row>
    <row r="276" spans="1:11" ht="111" customHeight="1">
      <c r="A276" s="24" t="s">
        <v>268</v>
      </c>
      <c r="B276" s="22"/>
      <c r="C276" s="37"/>
      <c r="D276" s="38">
        <v>4210300</v>
      </c>
      <c r="E276" s="39"/>
      <c r="F276" s="72">
        <f>F277</f>
        <v>9674</v>
      </c>
      <c r="G276" s="72">
        <f>G277</f>
        <v>6070</v>
      </c>
      <c r="K276" s="20"/>
    </row>
    <row r="277" spans="1:11" ht="25.5" customHeight="1">
      <c r="A277" s="33" t="s">
        <v>195</v>
      </c>
      <c r="B277" s="22"/>
      <c r="C277" s="37"/>
      <c r="D277" s="38"/>
      <c r="E277" s="39" t="s">
        <v>200</v>
      </c>
      <c r="F277" s="72">
        <v>9674</v>
      </c>
      <c r="G277" s="72">
        <v>6070</v>
      </c>
      <c r="K277" s="20"/>
    </row>
    <row r="278" spans="1:11" ht="35.25" customHeight="1">
      <c r="A278" s="24" t="s">
        <v>269</v>
      </c>
      <c r="B278" s="22"/>
      <c r="C278" s="37"/>
      <c r="D278" s="40">
        <v>4217121</v>
      </c>
      <c r="E278" s="38"/>
      <c r="F278" s="73">
        <f>F279+F280+F281</f>
        <v>31910</v>
      </c>
      <c r="G278" s="73">
        <f>G279+G280+G281</f>
        <v>18707.3</v>
      </c>
      <c r="K278" s="20"/>
    </row>
    <row r="279" spans="1:11" ht="15.75" customHeight="1">
      <c r="A279" s="33" t="s">
        <v>189</v>
      </c>
      <c r="B279" s="22"/>
      <c r="C279" s="37"/>
      <c r="D279" s="38"/>
      <c r="E279" s="39" t="s">
        <v>209</v>
      </c>
      <c r="F279" s="72">
        <v>30185</v>
      </c>
      <c r="G279" s="72">
        <v>17714.3</v>
      </c>
      <c r="K279" s="20"/>
    </row>
    <row r="280" spans="1:11" ht="12.75" customHeight="1">
      <c r="A280" s="33" t="s">
        <v>190</v>
      </c>
      <c r="B280" s="22"/>
      <c r="C280" s="37"/>
      <c r="D280" s="38"/>
      <c r="E280" s="39" t="s">
        <v>242</v>
      </c>
      <c r="F280" s="72">
        <v>1020</v>
      </c>
      <c r="G280" s="72">
        <v>588.6</v>
      </c>
      <c r="K280" s="20"/>
    </row>
    <row r="281" spans="1:10" ht="26.25" customHeight="1">
      <c r="A281" s="33" t="s">
        <v>195</v>
      </c>
      <c r="B281" s="22"/>
      <c r="C281" s="37"/>
      <c r="D281" s="38"/>
      <c r="E281" s="39" t="s">
        <v>200</v>
      </c>
      <c r="F281" s="72">
        <v>705</v>
      </c>
      <c r="G281" s="72">
        <v>404.4</v>
      </c>
      <c r="J281" s="20"/>
    </row>
    <row r="282" spans="1:11" ht="14.25" customHeight="1">
      <c r="A282" s="33" t="s">
        <v>16</v>
      </c>
      <c r="B282" s="22"/>
      <c r="C282" s="37"/>
      <c r="D282" s="40">
        <v>4219900</v>
      </c>
      <c r="E282" s="38"/>
      <c r="F282" s="72">
        <f>F283+F284+F285</f>
        <v>86769.7</v>
      </c>
      <c r="G282" s="72">
        <f>G283+G284+G285</f>
        <v>43987.5</v>
      </c>
      <c r="K282" s="20"/>
    </row>
    <row r="283" spans="1:11" ht="14.25" customHeight="1">
      <c r="A283" s="33" t="s">
        <v>246</v>
      </c>
      <c r="B283" s="22"/>
      <c r="C283" s="37"/>
      <c r="D283" s="40"/>
      <c r="E283" s="38">
        <v>611</v>
      </c>
      <c r="F283" s="72">
        <v>83583.3</v>
      </c>
      <c r="G283" s="72">
        <v>42523.3</v>
      </c>
      <c r="K283" s="20"/>
    </row>
    <row r="284" spans="1:11" ht="16.5" customHeight="1">
      <c r="A284" s="33" t="s">
        <v>189</v>
      </c>
      <c r="B284" s="22"/>
      <c r="C284" s="37"/>
      <c r="D284" s="38"/>
      <c r="E284" s="39" t="s">
        <v>209</v>
      </c>
      <c r="F284" s="72">
        <v>72.9</v>
      </c>
      <c r="G284" s="72">
        <v>0</v>
      </c>
      <c r="K284" s="20"/>
    </row>
    <row r="285" spans="1:11" ht="14.25" customHeight="1">
      <c r="A285" s="33" t="s">
        <v>235</v>
      </c>
      <c r="B285" s="22"/>
      <c r="C285" s="37"/>
      <c r="D285" s="40"/>
      <c r="E285" s="38">
        <v>621</v>
      </c>
      <c r="F285" s="72">
        <v>3113.5</v>
      </c>
      <c r="G285" s="72">
        <v>1464.2</v>
      </c>
      <c r="K285" s="20"/>
    </row>
    <row r="286" spans="1:11" ht="12.75" customHeight="1">
      <c r="A286" s="33" t="s">
        <v>192</v>
      </c>
      <c r="B286" s="22"/>
      <c r="C286" s="37"/>
      <c r="D286" s="40" t="s">
        <v>79</v>
      </c>
      <c r="E286" s="38"/>
      <c r="F286" s="72">
        <f>F287+F289+F291+F293</f>
        <v>122388.7</v>
      </c>
      <c r="G286" s="72">
        <f>G287+G289+G291+G293</f>
        <v>64321.2</v>
      </c>
      <c r="K286" s="20"/>
    </row>
    <row r="287" spans="1:11" ht="190.5" customHeight="1">
      <c r="A287" s="24" t="s">
        <v>270</v>
      </c>
      <c r="B287" s="22"/>
      <c r="C287" s="37"/>
      <c r="D287" s="40">
        <v>4220200</v>
      </c>
      <c r="E287" s="38"/>
      <c r="F287" s="73">
        <f>F288</f>
        <v>100437</v>
      </c>
      <c r="G287" s="73">
        <f>G288</f>
        <v>53593.5</v>
      </c>
      <c r="K287" s="20"/>
    </row>
    <row r="288" spans="1:11" ht="36" customHeight="1">
      <c r="A288" s="33" t="s">
        <v>246</v>
      </c>
      <c r="B288" s="22"/>
      <c r="C288" s="37"/>
      <c r="D288" s="38"/>
      <c r="E288" s="39" t="s">
        <v>245</v>
      </c>
      <c r="F288" s="72">
        <v>100437</v>
      </c>
      <c r="G288" s="72">
        <v>53593.5</v>
      </c>
      <c r="K288" s="20"/>
    </row>
    <row r="289" spans="1:11" ht="35.25" customHeight="1">
      <c r="A289" s="24" t="s">
        <v>271</v>
      </c>
      <c r="B289" s="22"/>
      <c r="C289" s="37"/>
      <c r="D289" s="40">
        <v>4227020</v>
      </c>
      <c r="E289" s="38"/>
      <c r="F289" s="73">
        <f>F290</f>
        <v>1319</v>
      </c>
      <c r="G289" s="73">
        <f>G290</f>
        <v>535.9</v>
      </c>
      <c r="K289" s="20"/>
    </row>
    <row r="290" spans="1:11" ht="33.75" customHeight="1">
      <c r="A290" s="33" t="s">
        <v>246</v>
      </c>
      <c r="B290" s="22"/>
      <c r="C290" s="37"/>
      <c r="D290" s="38"/>
      <c r="E290" s="39" t="s">
        <v>245</v>
      </c>
      <c r="F290" s="72">
        <v>1319</v>
      </c>
      <c r="G290" s="72">
        <v>535.9</v>
      </c>
      <c r="K290" s="20"/>
    </row>
    <row r="291" spans="1:11" ht="32.25" customHeight="1">
      <c r="A291" s="24" t="s">
        <v>272</v>
      </c>
      <c r="B291" s="22"/>
      <c r="C291" s="37"/>
      <c r="D291" s="40">
        <v>4227222</v>
      </c>
      <c r="E291" s="38"/>
      <c r="F291" s="72">
        <f>F292</f>
        <v>284</v>
      </c>
      <c r="G291" s="72">
        <f>G292</f>
        <v>34.1</v>
      </c>
      <c r="K291" s="20"/>
    </row>
    <row r="292" spans="1:11" ht="34.5" customHeight="1">
      <c r="A292" s="33" t="s">
        <v>246</v>
      </c>
      <c r="B292" s="22"/>
      <c r="C292" s="37"/>
      <c r="D292" s="40"/>
      <c r="E292" s="38">
        <v>611</v>
      </c>
      <c r="F292" s="73">
        <v>284</v>
      </c>
      <c r="G292" s="73">
        <v>34.1</v>
      </c>
      <c r="K292" s="20"/>
    </row>
    <row r="293" spans="1:11" ht="12" customHeight="1">
      <c r="A293" s="33" t="s">
        <v>16</v>
      </c>
      <c r="B293" s="22"/>
      <c r="C293" s="37"/>
      <c r="D293" s="40">
        <v>4229900</v>
      </c>
      <c r="E293" s="38"/>
      <c r="F293" s="72">
        <f>F294</f>
        <v>20348.7</v>
      </c>
      <c r="G293" s="72">
        <f>G294</f>
        <v>10157.7</v>
      </c>
      <c r="K293" s="20"/>
    </row>
    <row r="294" spans="1:11" ht="36" customHeight="1">
      <c r="A294" s="33" t="s">
        <v>246</v>
      </c>
      <c r="B294" s="22"/>
      <c r="C294" s="37"/>
      <c r="D294" s="40"/>
      <c r="E294" s="38">
        <v>611</v>
      </c>
      <c r="F294" s="72">
        <v>20348.7</v>
      </c>
      <c r="G294" s="72">
        <v>10157.7</v>
      </c>
      <c r="K294" s="20"/>
    </row>
    <row r="295" spans="1:11" ht="12" customHeight="1">
      <c r="A295" s="33" t="s">
        <v>32</v>
      </c>
      <c r="B295" s="22"/>
      <c r="C295" s="37"/>
      <c r="D295" s="40" t="s">
        <v>33</v>
      </c>
      <c r="E295" s="38"/>
      <c r="F295" s="72">
        <f>F296</f>
        <v>173376.50000000003</v>
      </c>
      <c r="G295" s="72">
        <f>G296</f>
        <v>90299.3</v>
      </c>
      <c r="H295" s="55"/>
      <c r="K295" s="20"/>
    </row>
    <row r="296" spans="1:11" ht="15.75" customHeight="1">
      <c r="A296" s="33" t="s">
        <v>16</v>
      </c>
      <c r="B296" s="22"/>
      <c r="C296" s="37"/>
      <c r="D296" s="40">
        <v>4239900</v>
      </c>
      <c r="E296" s="38"/>
      <c r="F296" s="72">
        <f>F297+F298+F299+F300</f>
        <v>173376.50000000003</v>
      </c>
      <c r="G296" s="72">
        <f>G297+G298+G299+G300</f>
        <v>90299.3</v>
      </c>
      <c r="K296" s="20"/>
    </row>
    <row r="297" spans="1:11" ht="15.75" customHeight="1">
      <c r="A297" s="102" t="s">
        <v>197</v>
      </c>
      <c r="B297" s="22"/>
      <c r="C297" s="37"/>
      <c r="D297" s="40"/>
      <c r="E297" s="38">
        <v>244</v>
      </c>
      <c r="F297" s="72">
        <v>216.6</v>
      </c>
      <c r="G297" s="72">
        <v>216.6</v>
      </c>
      <c r="K297" s="20"/>
    </row>
    <row r="298" spans="1:11" ht="36.75" customHeight="1">
      <c r="A298" s="33" t="s">
        <v>246</v>
      </c>
      <c r="B298" s="22"/>
      <c r="C298" s="37"/>
      <c r="D298" s="40"/>
      <c r="E298" s="38">
        <v>611</v>
      </c>
      <c r="F298" s="72">
        <v>147879.7</v>
      </c>
      <c r="G298" s="72">
        <v>75408.4</v>
      </c>
      <c r="H298" s="59"/>
      <c r="I298" s="6"/>
      <c r="J298" s="6"/>
      <c r="K298" s="143">
        <v>75408.3</v>
      </c>
    </row>
    <row r="299" spans="1:11" ht="15" customHeight="1">
      <c r="A299" s="102" t="s">
        <v>189</v>
      </c>
      <c r="B299" s="22"/>
      <c r="C299" s="37"/>
      <c r="D299" s="40"/>
      <c r="E299" s="38">
        <v>612</v>
      </c>
      <c r="F299" s="72">
        <v>370</v>
      </c>
      <c r="G299" s="72">
        <v>366.6</v>
      </c>
      <c r="H299" s="59"/>
      <c r="I299" s="6"/>
      <c r="J299" s="6"/>
      <c r="K299" s="20"/>
    </row>
    <row r="300" spans="1:11" ht="37.5" customHeight="1">
      <c r="A300" s="33" t="s">
        <v>235</v>
      </c>
      <c r="B300" s="22"/>
      <c r="C300" s="37"/>
      <c r="D300" s="40"/>
      <c r="E300" s="38">
        <v>621</v>
      </c>
      <c r="F300" s="72">
        <v>24910.2</v>
      </c>
      <c r="G300" s="72">
        <v>14307.7</v>
      </c>
      <c r="H300" s="59"/>
      <c r="J300" s="6"/>
      <c r="K300" s="20"/>
    </row>
    <row r="301" spans="1:11" ht="12.75" customHeight="1">
      <c r="A301" s="33" t="s">
        <v>60</v>
      </c>
      <c r="B301" s="22"/>
      <c r="C301" s="37"/>
      <c r="D301" s="40" t="s">
        <v>61</v>
      </c>
      <c r="E301" s="38"/>
      <c r="F301" s="72">
        <f>F302+F304</f>
        <v>18303</v>
      </c>
      <c r="G301" s="72">
        <f>G302+G304</f>
        <v>7898.9</v>
      </c>
      <c r="K301" s="20"/>
    </row>
    <row r="302" spans="1:11" ht="35.25" customHeight="1">
      <c r="A302" s="24" t="s">
        <v>273</v>
      </c>
      <c r="B302" s="22"/>
      <c r="C302" s="37"/>
      <c r="D302" s="40">
        <v>4247020</v>
      </c>
      <c r="E302" s="38"/>
      <c r="F302" s="72">
        <f>F303</f>
        <v>2750</v>
      </c>
      <c r="G302" s="72">
        <f>G303</f>
        <v>1055.6</v>
      </c>
      <c r="K302" s="20"/>
    </row>
    <row r="303" spans="1:11" ht="35.25" customHeight="1">
      <c r="A303" s="33" t="s">
        <v>246</v>
      </c>
      <c r="B303" s="22"/>
      <c r="C303" s="37"/>
      <c r="D303" s="38"/>
      <c r="E303" s="38">
        <v>611</v>
      </c>
      <c r="F303" s="73">
        <v>2750</v>
      </c>
      <c r="G303" s="73">
        <v>1055.6</v>
      </c>
      <c r="K303" s="20"/>
    </row>
    <row r="304" spans="1:11" ht="14.25" customHeight="1">
      <c r="A304" s="33" t="s">
        <v>16</v>
      </c>
      <c r="B304" s="22"/>
      <c r="C304" s="37"/>
      <c r="D304" s="40">
        <v>4249900</v>
      </c>
      <c r="E304" s="38"/>
      <c r="F304" s="72">
        <f>F305</f>
        <v>15553</v>
      </c>
      <c r="G304" s="72">
        <f>G305</f>
        <v>6843.3</v>
      </c>
      <c r="K304" s="20"/>
    </row>
    <row r="305" spans="1:11" ht="34.5" customHeight="1">
      <c r="A305" s="33" t="s">
        <v>246</v>
      </c>
      <c r="B305" s="22"/>
      <c r="C305" s="37"/>
      <c r="D305" s="40"/>
      <c r="E305" s="38">
        <v>611</v>
      </c>
      <c r="F305" s="72">
        <v>15553</v>
      </c>
      <c r="G305" s="72">
        <v>6843.3</v>
      </c>
      <c r="K305" s="20"/>
    </row>
    <row r="306" spans="1:11" ht="14.25" customHeight="1">
      <c r="A306" s="33" t="s">
        <v>325</v>
      </c>
      <c r="B306" s="22"/>
      <c r="C306" s="37"/>
      <c r="D306" s="40">
        <v>5200000</v>
      </c>
      <c r="E306" s="38"/>
      <c r="F306" s="72">
        <f>F307</f>
        <v>8135</v>
      </c>
      <c r="G306" s="72">
        <f>G307</f>
        <v>4068</v>
      </c>
      <c r="K306" s="20"/>
    </row>
    <row r="307" spans="1:11" ht="15" customHeight="1">
      <c r="A307" s="33" t="s">
        <v>326</v>
      </c>
      <c r="B307" s="22"/>
      <c r="C307" s="37"/>
      <c r="D307" s="40">
        <v>5200900</v>
      </c>
      <c r="E307" s="38"/>
      <c r="F307" s="72">
        <f>F308+F309</f>
        <v>8135</v>
      </c>
      <c r="G307" s="72">
        <f>G308+G309</f>
        <v>4068</v>
      </c>
      <c r="K307" s="20"/>
    </row>
    <row r="308" spans="1:11" ht="15.75" customHeight="1">
      <c r="A308" s="102" t="s">
        <v>189</v>
      </c>
      <c r="B308" s="22"/>
      <c r="C308" s="37"/>
      <c r="D308" s="40"/>
      <c r="E308" s="38">
        <v>612</v>
      </c>
      <c r="F308" s="72">
        <v>7578.8</v>
      </c>
      <c r="G308" s="72">
        <v>3789.6</v>
      </c>
      <c r="K308" s="20"/>
    </row>
    <row r="309" spans="1:11" ht="15.75" customHeight="1">
      <c r="A309" s="102" t="s">
        <v>190</v>
      </c>
      <c r="B309" s="22"/>
      <c r="C309" s="37"/>
      <c r="D309" s="40"/>
      <c r="E309" s="38">
        <v>622</v>
      </c>
      <c r="F309" s="72">
        <v>556.2</v>
      </c>
      <c r="G309" s="72">
        <v>278.4</v>
      </c>
      <c r="K309" s="20"/>
    </row>
    <row r="310" spans="1:11" ht="33.75" customHeight="1">
      <c r="A310" s="33" t="s">
        <v>338</v>
      </c>
      <c r="B310" s="22"/>
      <c r="C310" s="37"/>
      <c r="D310" s="38">
        <v>5223600</v>
      </c>
      <c r="E310" s="39"/>
      <c r="F310" s="72">
        <f>F311</f>
        <v>9132</v>
      </c>
      <c r="G310" s="72">
        <f>G311</f>
        <v>2495.1</v>
      </c>
      <c r="K310" s="20"/>
    </row>
    <row r="311" spans="1:11" ht="47.25" customHeight="1">
      <c r="A311" s="33" t="s">
        <v>339</v>
      </c>
      <c r="B311" s="22"/>
      <c r="C311" s="37"/>
      <c r="D311" s="38">
        <v>5223607</v>
      </c>
      <c r="E311" s="39"/>
      <c r="F311" s="72">
        <f>F312+F313</f>
        <v>9132</v>
      </c>
      <c r="G311" s="72">
        <f>G312+G313</f>
        <v>2495.1</v>
      </c>
      <c r="K311" s="20"/>
    </row>
    <row r="312" spans="1:11" ht="36" customHeight="1">
      <c r="A312" s="33" t="s">
        <v>246</v>
      </c>
      <c r="B312" s="22"/>
      <c r="C312" s="37"/>
      <c r="D312" s="38"/>
      <c r="E312" s="39" t="s">
        <v>245</v>
      </c>
      <c r="F312" s="72">
        <v>8042</v>
      </c>
      <c r="G312" s="72">
        <v>2153.9</v>
      </c>
      <c r="K312" s="20"/>
    </row>
    <row r="313" spans="1:11" ht="36" customHeight="1">
      <c r="A313" s="102" t="s">
        <v>235</v>
      </c>
      <c r="B313" s="22"/>
      <c r="C313" s="37"/>
      <c r="D313" s="40"/>
      <c r="E313" s="38">
        <v>621</v>
      </c>
      <c r="F313" s="72">
        <v>1090</v>
      </c>
      <c r="G313" s="72">
        <v>341.2</v>
      </c>
      <c r="K313" s="20"/>
    </row>
    <row r="314" spans="1:11" ht="25.5" customHeight="1">
      <c r="A314" s="33" t="s">
        <v>279</v>
      </c>
      <c r="B314" s="22"/>
      <c r="C314" s="37"/>
      <c r="D314" s="40">
        <v>5240000</v>
      </c>
      <c r="E314" s="38"/>
      <c r="F314" s="72">
        <f>F315+F324+F318+F320+F322</f>
        <v>38235</v>
      </c>
      <c r="G314" s="72">
        <f>G315+G324+G318+G320+G322</f>
        <v>120.2</v>
      </c>
      <c r="K314" s="20"/>
    </row>
    <row r="315" spans="1:11" ht="15.75" customHeight="1">
      <c r="A315" s="100" t="s">
        <v>313</v>
      </c>
      <c r="B315" s="22"/>
      <c r="C315" s="37"/>
      <c r="D315" s="40">
        <v>5243400</v>
      </c>
      <c r="E315" s="38"/>
      <c r="F315" s="72">
        <f>F316+F317</f>
        <v>420</v>
      </c>
      <c r="G315" s="72">
        <f>G316+G317</f>
        <v>120.2</v>
      </c>
      <c r="K315" s="20"/>
    </row>
    <row r="316" spans="1:11" ht="34.5" customHeight="1">
      <c r="A316" s="102" t="s">
        <v>246</v>
      </c>
      <c r="B316" s="22"/>
      <c r="C316" s="37"/>
      <c r="D316" s="40"/>
      <c r="E316" s="38">
        <v>611</v>
      </c>
      <c r="F316" s="72">
        <v>402.5</v>
      </c>
      <c r="G316" s="72">
        <v>115.2</v>
      </c>
      <c r="K316" s="20"/>
    </row>
    <row r="317" spans="1:11" ht="34.5" customHeight="1">
      <c r="A317" s="102" t="s">
        <v>235</v>
      </c>
      <c r="B317" s="22"/>
      <c r="C317" s="37"/>
      <c r="D317" s="40"/>
      <c r="E317" s="38">
        <v>621</v>
      </c>
      <c r="F317" s="72">
        <v>17.5</v>
      </c>
      <c r="G317" s="72">
        <v>5</v>
      </c>
      <c r="K317" s="20"/>
    </row>
    <row r="318" spans="1:11" ht="34.5" customHeight="1">
      <c r="A318" s="105" t="s">
        <v>378</v>
      </c>
      <c r="B318" s="115"/>
      <c r="C318" s="115"/>
      <c r="D318" s="1" t="s">
        <v>379</v>
      </c>
      <c r="E318" s="121"/>
      <c r="F318" s="72">
        <f>F319</f>
        <v>1100</v>
      </c>
      <c r="G318" s="72">
        <f>G319</f>
        <v>0</v>
      </c>
      <c r="K318" s="20"/>
    </row>
    <row r="319" spans="1:11" ht="15.75" customHeight="1">
      <c r="A319" s="105" t="s">
        <v>189</v>
      </c>
      <c r="B319" s="115"/>
      <c r="C319" s="115"/>
      <c r="D319" s="115"/>
      <c r="E319" s="112" t="s">
        <v>209</v>
      </c>
      <c r="F319" s="72">
        <v>1100</v>
      </c>
      <c r="G319" s="72">
        <v>0</v>
      </c>
      <c r="K319" s="20"/>
    </row>
    <row r="320" spans="1:11" ht="34.5" customHeight="1">
      <c r="A320" s="105" t="s">
        <v>380</v>
      </c>
      <c r="B320" s="115"/>
      <c r="C320" s="115"/>
      <c r="D320" s="1" t="s">
        <v>381</v>
      </c>
      <c r="E320" s="121"/>
      <c r="F320" s="72">
        <f>F321</f>
        <v>2000</v>
      </c>
      <c r="G320" s="72">
        <f>G321</f>
        <v>0</v>
      </c>
      <c r="K320" s="20"/>
    </row>
    <row r="321" spans="1:11" ht="14.25" customHeight="1">
      <c r="A321" s="105" t="s">
        <v>189</v>
      </c>
      <c r="B321" s="115"/>
      <c r="C321" s="115"/>
      <c r="D321" s="115"/>
      <c r="E321" s="112" t="s">
        <v>209</v>
      </c>
      <c r="F321" s="72">
        <v>2000</v>
      </c>
      <c r="G321" s="72">
        <v>0</v>
      </c>
      <c r="K321" s="20"/>
    </row>
    <row r="322" spans="1:11" ht="14.25" customHeight="1">
      <c r="A322" s="135" t="s">
        <v>393</v>
      </c>
      <c r="B322" s="136"/>
      <c r="C322" s="136"/>
      <c r="D322" s="136">
        <v>5243800</v>
      </c>
      <c r="E322" s="137"/>
      <c r="F322" s="72">
        <f>F323</f>
        <v>1000</v>
      </c>
      <c r="G322" s="72">
        <f>G323</f>
        <v>0</v>
      </c>
      <c r="K322" s="20"/>
    </row>
    <row r="323" spans="1:11" ht="14.25" customHeight="1">
      <c r="A323" s="135" t="s">
        <v>189</v>
      </c>
      <c r="B323" s="136"/>
      <c r="C323" s="136"/>
      <c r="D323" s="136"/>
      <c r="E323" s="138">
        <v>612</v>
      </c>
      <c r="F323" s="72">
        <v>1000</v>
      </c>
      <c r="G323" s="72">
        <v>0</v>
      </c>
      <c r="K323" s="20"/>
    </row>
    <row r="324" spans="1:11" ht="49.5" customHeight="1">
      <c r="A324" s="100" t="s">
        <v>335</v>
      </c>
      <c r="B324" s="22"/>
      <c r="C324" s="37"/>
      <c r="D324" s="40">
        <v>5243900</v>
      </c>
      <c r="E324" s="38"/>
      <c r="F324" s="72">
        <f>F325</f>
        <v>33715</v>
      </c>
      <c r="G324" s="72">
        <f>G325</f>
        <v>0</v>
      </c>
      <c r="K324" s="20"/>
    </row>
    <row r="325" spans="1:11" ht="13.5" customHeight="1">
      <c r="A325" s="103" t="s">
        <v>189</v>
      </c>
      <c r="B325" s="22"/>
      <c r="C325" s="37"/>
      <c r="D325" s="40"/>
      <c r="E325" s="38">
        <v>612</v>
      </c>
      <c r="F325" s="72">
        <v>33715</v>
      </c>
      <c r="G325" s="72">
        <v>0</v>
      </c>
      <c r="K325" s="20"/>
    </row>
    <row r="326" spans="1:11" ht="11.25" customHeight="1">
      <c r="A326" s="33" t="s">
        <v>191</v>
      </c>
      <c r="B326" s="22"/>
      <c r="C326" s="37"/>
      <c r="D326" s="40">
        <v>7950000</v>
      </c>
      <c r="E326" s="38"/>
      <c r="F326" s="72">
        <f>F327+F329+F332+F338+F336+F334</f>
        <v>13004.099999999999</v>
      </c>
      <c r="G326" s="72">
        <f>G327+G329+G332+G338+G336+G334</f>
        <v>3946.3</v>
      </c>
      <c r="K326" s="20"/>
    </row>
    <row r="327" spans="1:11" ht="34.5" customHeight="1">
      <c r="A327" s="100" t="s">
        <v>314</v>
      </c>
      <c r="B327" s="22"/>
      <c r="C327" s="37"/>
      <c r="D327" s="40">
        <v>7950010</v>
      </c>
      <c r="E327" s="38"/>
      <c r="F327" s="72">
        <f>F328</f>
        <v>227.1</v>
      </c>
      <c r="G327" s="72">
        <f>G328</f>
        <v>227.1</v>
      </c>
      <c r="K327" s="20"/>
    </row>
    <row r="328" spans="1:11" ht="14.25" customHeight="1">
      <c r="A328" s="102" t="s">
        <v>189</v>
      </c>
      <c r="B328" s="9"/>
      <c r="C328" s="9"/>
      <c r="D328" s="40"/>
      <c r="E328" s="38">
        <v>612</v>
      </c>
      <c r="F328" s="72">
        <v>227.1</v>
      </c>
      <c r="G328" s="72">
        <v>227.1</v>
      </c>
      <c r="K328" s="20"/>
    </row>
    <row r="329" spans="1:11" ht="48" customHeight="1">
      <c r="A329" s="33" t="s">
        <v>328</v>
      </c>
      <c r="B329" s="9"/>
      <c r="C329" s="9"/>
      <c r="D329" s="40">
        <v>7950018</v>
      </c>
      <c r="E329" s="38"/>
      <c r="F329" s="72">
        <f>F330+F331</f>
        <v>334.9</v>
      </c>
      <c r="G329" s="72">
        <f>G330+G331</f>
        <v>130.7</v>
      </c>
      <c r="K329" s="20"/>
    </row>
    <row r="330" spans="1:11" ht="33.75" customHeight="1">
      <c r="A330" s="120" t="s">
        <v>246</v>
      </c>
      <c r="B330" s="22"/>
      <c r="C330" s="37"/>
      <c r="D330" s="40"/>
      <c r="E330" s="38">
        <v>611</v>
      </c>
      <c r="F330" s="72">
        <v>322.4</v>
      </c>
      <c r="G330" s="72">
        <v>125.7</v>
      </c>
      <c r="K330" s="20"/>
    </row>
    <row r="331" spans="1:11" ht="36.75" customHeight="1">
      <c r="A331" s="33" t="s">
        <v>235</v>
      </c>
      <c r="B331" s="22"/>
      <c r="C331" s="37"/>
      <c r="D331" s="40"/>
      <c r="E331" s="38">
        <v>621</v>
      </c>
      <c r="F331" s="72">
        <v>12.5</v>
      </c>
      <c r="G331" s="72">
        <v>5</v>
      </c>
      <c r="K331" s="20"/>
    </row>
    <row r="332" spans="1:11" ht="35.25" customHeight="1">
      <c r="A332" s="33" t="s">
        <v>376</v>
      </c>
      <c r="B332" s="22"/>
      <c r="C332" s="37"/>
      <c r="D332" s="38">
        <v>7950020</v>
      </c>
      <c r="E332" s="39"/>
      <c r="F332" s="72">
        <f>F333</f>
        <v>10256.3</v>
      </c>
      <c r="G332" s="72">
        <f>G333</f>
        <v>3588.5</v>
      </c>
      <c r="K332" s="20"/>
    </row>
    <row r="333" spans="1:11" ht="35.25" customHeight="1">
      <c r="A333" s="33" t="s">
        <v>246</v>
      </c>
      <c r="B333" s="22"/>
      <c r="C333" s="37"/>
      <c r="D333" s="38"/>
      <c r="E333" s="39" t="s">
        <v>245</v>
      </c>
      <c r="F333" s="72">
        <v>10256.3</v>
      </c>
      <c r="G333" s="72">
        <v>3588.5</v>
      </c>
      <c r="K333" s="20"/>
    </row>
    <row r="334" spans="1:11" ht="35.25" customHeight="1">
      <c r="A334" s="33" t="s">
        <v>384</v>
      </c>
      <c r="B334" s="22"/>
      <c r="C334" s="37"/>
      <c r="D334" s="40">
        <v>7950022</v>
      </c>
      <c r="E334" s="38"/>
      <c r="F334" s="72">
        <f>F335</f>
        <v>1685.8</v>
      </c>
      <c r="G334" s="72">
        <f>G335</f>
        <v>0</v>
      </c>
      <c r="K334" s="20"/>
    </row>
    <row r="335" spans="1:11" ht="15" customHeight="1">
      <c r="A335" s="113" t="s">
        <v>189</v>
      </c>
      <c r="B335" s="122"/>
      <c r="C335" s="122"/>
      <c r="D335" s="122"/>
      <c r="E335" s="125" t="s">
        <v>209</v>
      </c>
      <c r="F335" s="72">
        <v>1685.8</v>
      </c>
      <c r="G335" s="72">
        <v>0</v>
      </c>
      <c r="K335" s="20"/>
    </row>
    <row r="336" spans="1:11" ht="48" customHeight="1">
      <c r="A336" s="113" t="s">
        <v>382</v>
      </c>
      <c r="B336" s="122"/>
      <c r="C336" s="122"/>
      <c r="D336" s="123" t="s">
        <v>383</v>
      </c>
      <c r="E336" s="124"/>
      <c r="F336" s="72">
        <f>F337</f>
        <v>300</v>
      </c>
      <c r="G336" s="72">
        <f>G337</f>
        <v>0</v>
      </c>
      <c r="K336" s="20"/>
    </row>
    <row r="337" spans="1:11" ht="13.5" customHeight="1">
      <c r="A337" s="105" t="s">
        <v>189</v>
      </c>
      <c r="B337" s="115"/>
      <c r="C337" s="115"/>
      <c r="D337" s="115"/>
      <c r="E337" s="112" t="s">
        <v>209</v>
      </c>
      <c r="F337" s="72">
        <v>300</v>
      </c>
      <c r="G337" s="72">
        <v>0</v>
      </c>
      <c r="K337" s="20"/>
    </row>
    <row r="338" spans="1:11" ht="33" customHeight="1">
      <c r="A338" s="33" t="s">
        <v>329</v>
      </c>
      <c r="B338" s="9"/>
      <c r="C338" s="9"/>
      <c r="D338" s="40">
        <v>7950034</v>
      </c>
      <c r="E338" s="38"/>
      <c r="F338" s="72">
        <f>F339</f>
        <v>200</v>
      </c>
      <c r="G338" s="72">
        <f>G339</f>
        <v>0</v>
      </c>
      <c r="K338" s="20"/>
    </row>
    <row r="339" spans="1:11" ht="15" customHeight="1">
      <c r="A339" s="102" t="s">
        <v>197</v>
      </c>
      <c r="B339" s="9"/>
      <c r="C339" s="9"/>
      <c r="D339" s="40"/>
      <c r="E339" s="38">
        <v>244</v>
      </c>
      <c r="F339" s="72">
        <v>200</v>
      </c>
      <c r="G339" s="72">
        <v>0</v>
      </c>
      <c r="K339" s="20"/>
    </row>
    <row r="340" spans="1:11" ht="27" customHeight="1">
      <c r="A340" s="63" t="s">
        <v>403</v>
      </c>
      <c r="B340" s="9" t="s">
        <v>131</v>
      </c>
      <c r="C340" s="9" t="s">
        <v>132</v>
      </c>
      <c r="D340" s="39"/>
      <c r="E340" s="38"/>
      <c r="F340" s="72">
        <f>F342</f>
        <v>400</v>
      </c>
      <c r="G340" s="72">
        <f>G342</f>
        <v>149</v>
      </c>
      <c r="K340" s="20"/>
    </row>
    <row r="341" spans="1:11" ht="17.25" customHeight="1">
      <c r="A341" s="63" t="s">
        <v>62</v>
      </c>
      <c r="B341" s="9"/>
      <c r="C341" s="9"/>
      <c r="D341" s="39" t="s">
        <v>63</v>
      </c>
      <c r="E341" s="38"/>
      <c r="F341" s="72">
        <f>F342</f>
        <v>400</v>
      </c>
      <c r="G341" s="72">
        <f>G342</f>
        <v>149</v>
      </c>
      <c r="K341" s="20"/>
    </row>
    <row r="342" spans="1:11" ht="15" customHeight="1">
      <c r="A342" s="33" t="s">
        <v>197</v>
      </c>
      <c r="B342" s="58"/>
      <c r="C342" s="37"/>
      <c r="D342" s="38"/>
      <c r="E342" s="39" t="s">
        <v>202</v>
      </c>
      <c r="F342" s="72">
        <v>400</v>
      </c>
      <c r="G342" s="72">
        <v>149</v>
      </c>
      <c r="K342" s="20"/>
    </row>
    <row r="343" spans="1:11" ht="13.5" customHeight="1">
      <c r="A343" s="63" t="s">
        <v>34</v>
      </c>
      <c r="B343" s="9" t="s">
        <v>131</v>
      </c>
      <c r="C343" s="9" t="s">
        <v>131</v>
      </c>
      <c r="D343" s="4"/>
      <c r="E343" s="4"/>
      <c r="F343" s="71">
        <f>F344+F350+F347</f>
        <v>23192.8</v>
      </c>
      <c r="G343" s="71">
        <f>G344+G350+G347</f>
        <v>8292.5</v>
      </c>
      <c r="K343" s="20"/>
    </row>
    <row r="344" spans="1:11" ht="13.5" customHeight="1">
      <c r="A344" s="24" t="s">
        <v>35</v>
      </c>
      <c r="B344" s="22"/>
      <c r="C344" s="22"/>
      <c r="D344" s="4" t="s">
        <v>36</v>
      </c>
      <c r="E344" s="4"/>
      <c r="F344" s="71">
        <f>F345</f>
        <v>5864.8</v>
      </c>
      <c r="G344" s="71">
        <f>G345</f>
        <v>5065.7</v>
      </c>
      <c r="K344" s="20"/>
    </row>
    <row r="345" spans="1:11" ht="14.25" customHeight="1">
      <c r="A345" s="24" t="s">
        <v>35</v>
      </c>
      <c r="B345" s="22"/>
      <c r="C345" s="22"/>
      <c r="D345" s="4" t="s">
        <v>144</v>
      </c>
      <c r="E345" s="4"/>
      <c r="F345" s="68">
        <f>F346</f>
        <v>5864.8</v>
      </c>
      <c r="G345" s="68">
        <f>G346</f>
        <v>5065.7</v>
      </c>
      <c r="K345" s="20"/>
    </row>
    <row r="346" spans="1:11" ht="33.75" customHeight="1">
      <c r="A346" s="45" t="s">
        <v>246</v>
      </c>
      <c r="B346" s="46"/>
      <c r="C346" s="46"/>
      <c r="D346" s="48"/>
      <c r="E346" s="48" t="s">
        <v>245</v>
      </c>
      <c r="F346" s="74">
        <v>5864.8</v>
      </c>
      <c r="G346" s="74">
        <v>5065.7</v>
      </c>
      <c r="K346" s="20"/>
    </row>
    <row r="347" spans="1:11" ht="33.75" customHeight="1">
      <c r="A347" s="33" t="s">
        <v>330</v>
      </c>
      <c r="B347" s="46"/>
      <c r="C347" s="46"/>
      <c r="D347" s="107">
        <v>5223200</v>
      </c>
      <c r="E347" s="107"/>
      <c r="F347" s="74">
        <f>F348</f>
        <v>10828</v>
      </c>
      <c r="G347" s="74">
        <f>G348</f>
        <v>346.2</v>
      </c>
      <c r="K347" s="20"/>
    </row>
    <row r="348" spans="1:11" ht="33.75" customHeight="1">
      <c r="A348" s="33" t="s">
        <v>331</v>
      </c>
      <c r="B348" s="46"/>
      <c r="C348" s="46"/>
      <c r="D348" s="107">
        <v>5223204</v>
      </c>
      <c r="E348" s="107"/>
      <c r="F348" s="74">
        <f>F349</f>
        <v>10828</v>
      </c>
      <c r="G348" s="74">
        <f>G349</f>
        <v>346.2</v>
      </c>
      <c r="K348" s="20"/>
    </row>
    <row r="349" spans="1:11" ht="13.5" customHeight="1">
      <c r="A349" s="102" t="s">
        <v>197</v>
      </c>
      <c r="B349" s="46"/>
      <c r="C349" s="46"/>
      <c r="D349" s="107"/>
      <c r="E349" s="107">
        <v>244</v>
      </c>
      <c r="F349" s="74">
        <v>10828</v>
      </c>
      <c r="G349" s="74">
        <v>346.2</v>
      </c>
      <c r="K349" s="20"/>
    </row>
    <row r="350" spans="1:11" ht="15" customHeight="1">
      <c r="A350" s="33" t="s">
        <v>191</v>
      </c>
      <c r="B350" s="37"/>
      <c r="C350" s="37"/>
      <c r="D350" s="39" t="s">
        <v>141</v>
      </c>
      <c r="E350" s="38"/>
      <c r="F350" s="72">
        <f>F351+F353</f>
        <v>6500</v>
      </c>
      <c r="G350" s="72">
        <f>G351+G353</f>
        <v>2880.6</v>
      </c>
      <c r="K350" s="20"/>
    </row>
    <row r="351" spans="1:11" ht="24" customHeight="1">
      <c r="A351" s="33" t="s">
        <v>227</v>
      </c>
      <c r="B351" s="37"/>
      <c r="C351" s="37"/>
      <c r="D351" s="39" t="s">
        <v>228</v>
      </c>
      <c r="E351" s="38"/>
      <c r="F351" s="72">
        <f>F352</f>
        <v>2500</v>
      </c>
      <c r="G351" s="72">
        <f>G352</f>
        <v>743.1</v>
      </c>
      <c r="K351" s="20"/>
    </row>
    <row r="352" spans="1:11" ht="15.75" customHeight="1">
      <c r="A352" s="33" t="s">
        <v>197</v>
      </c>
      <c r="B352" s="37"/>
      <c r="C352" s="37"/>
      <c r="D352" s="38"/>
      <c r="E352" s="39" t="s">
        <v>202</v>
      </c>
      <c r="F352" s="72">
        <v>2500</v>
      </c>
      <c r="G352" s="72">
        <v>743.1</v>
      </c>
      <c r="K352" s="20"/>
    </row>
    <row r="353" spans="1:11" ht="24" customHeight="1">
      <c r="A353" s="33" t="s">
        <v>332</v>
      </c>
      <c r="B353" s="37"/>
      <c r="C353" s="37"/>
      <c r="D353" s="38">
        <v>7950024</v>
      </c>
      <c r="E353" s="39"/>
      <c r="F353" s="72">
        <f>F354</f>
        <v>4000</v>
      </c>
      <c r="G353" s="72">
        <f>G354</f>
        <v>2137.5</v>
      </c>
      <c r="K353" s="20"/>
    </row>
    <row r="354" spans="1:11" ht="36" customHeight="1">
      <c r="A354" s="45" t="s">
        <v>246</v>
      </c>
      <c r="B354" s="37"/>
      <c r="C354" s="37"/>
      <c r="D354" s="38"/>
      <c r="E354" s="39" t="s">
        <v>245</v>
      </c>
      <c r="F354" s="72">
        <v>4000</v>
      </c>
      <c r="G354" s="72">
        <v>2137.5</v>
      </c>
      <c r="K354" s="20"/>
    </row>
    <row r="355" spans="1:11" ht="15" customHeight="1">
      <c r="A355" s="63" t="s">
        <v>64</v>
      </c>
      <c r="B355" s="9" t="s">
        <v>131</v>
      </c>
      <c r="C355" s="9" t="s">
        <v>130</v>
      </c>
      <c r="D355" s="35"/>
      <c r="E355" s="35"/>
      <c r="F355" s="72">
        <f>F356+F364+F367+F373</f>
        <v>69254.5</v>
      </c>
      <c r="G355" s="72">
        <f>G356+G364+G367+G373</f>
        <v>31558.3</v>
      </c>
      <c r="K355" s="20"/>
    </row>
    <row r="356" spans="1:11" ht="36" customHeight="1">
      <c r="A356" s="33" t="s">
        <v>86</v>
      </c>
      <c r="B356" s="22"/>
      <c r="C356" s="37"/>
      <c r="D356" s="39" t="s">
        <v>87</v>
      </c>
      <c r="E356" s="38"/>
      <c r="F356" s="72">
        <f>F357</f>
        <v>13935.999999999998</v>
      </c>
      <c r="G356" s="72">
        <f>G357</f>
        <v>6428.699999999999</v>
      </c>
      <c r="K356" s="20"/>
    </row>
    <row r="357" spans="1:11" ht="12" customHeight="1">
      <c r="A357" s="33" t="s">
        <v>4</v>
      </c>
      <c r="B357" s="22"/>
      <c r="C357" s="37"/>
      <c r="D357" s="39" t="s">
        <v>89</v>
      </c>
      <c r="E357" s="38"/>
      <c r="F357" s="72">
        <f>F358+F359+F360+F361+F362+F363</f>
        <v>13935.999999999998</v>
      </c>
      <c r="G357" s="72">
        <f>G358+G359+G360+G361+G362+G363</f>
        <v>6428.699999999999</v>
      </c>
      <c r="K357" s="20"/>
    </row>
    <row r="358" spans="1:11" ht="13.5" customHeight="1">
      <c r="A358" s="31" t="s">
        <v>212</v>
      </c>
      <c r="B358" s="22"/>
      <c r="C358" s="37"/>
      <c r="D358" s="39"/>
      <c r="E358" s="38">
        <v>121</v>
      </c>
      <c r="F358" s="72">
        <v>11226.4</v>
      </c>
      <c r="G358" s="72">
        <v>5474.4</v>
      </c>
      <c r="K358" s="20"/>
    </row>
    <row r="359" spans="1:11" ht="15" customHeight="1">
      <c r="A359" s="31" t="s">
        <v>214</v>
      </c>
      <c r="B359" s="22"/>
      <c r="C359" s="37"/>
      <c r="D359" s="39"/>
      <c r="E359" s="38">
        <v>122</v>
      </c>
      <c r="F359" s="72">
        <v>2395.7</v>
      </c>
      <c r="G359" s="72">
        <v>898.4</v>
      </c>
      <c r="K359" s="20"/>
    </row>
    <row r="360" spans="1:11" ht="22.5" customHeight="1">
      <c r="A360" s="24" t="s">
        <v>216</v>
      </c>
      <c r="B360" s="22"/>
      <c r="C360" s="37"/>
      <c r="D360" s="39"/>
      <c r="E360" s="38">
        <v>242</v>
      </c>
      <c r="F360" s="72">
        <v>152.1</v>
      </c>
      <c r="G360" s="72">
        <v>50.2</v>
      </c>
      <c r="K360" s="20"/>
    </row>
    <row r="361" spans="1:11" ht="14.25" customHeight="1">
      <c r="A361" s="31" t="s">
        <v>197</v>
      </c>
      <c r="B361" s="22"/>
      <c r="C361" s="37"/>
      <c r="D361" s="39"/>
      <c r="E361" s="38">
        <v>244</v>
      </c>
      <c r="F361" s="72">
        <v>153.8</v>
      </c>
      <c r="G361" s="72">
        <v>4.9</v>
      </c>
      <c r="K361" s="20"/>
    </row>
    <row r="362" spans="1:11" ht="13.5" customHeight="1">
      <c r="A362" s="31" t="s">
        <v>219</v>
      </c>
      <c r="B362" s="22"/>
      <c r="C362" s="37"/>
      <c r="D362" s="39"/>
      <c r="E362" s="38">
        <v>851</v>
      </c>
      <c r="F362" s="72">
        <v>7.3</v>
      </c>
      <c r="G362" s="72">
        <v>0.1</v>
      </c>
      <c r="K362" s="20"/>
    </row>
    <row r="363" spans="1:11" ht="15.75" customHeight="1">
      <c r="A363" s="24" t="s">
        <v>230</v>
      </c>
      <c r="B363" s="22"/>
      <c r="C363" s="37"/>
      <c r="D363" s="39"/>
      <c r="E363" s="38">
        <v>852</v>
      </c>
      <c r="F363" s="72">
        <v>0.7</v>
      </c>
      <c r="G363" s="72">
        <v>0.7</v>
      </c>
      <c r="K363" s="20"/>
    </row>
    <row r="364" spans="1:11" ht="14.25" customHeight="1">
      <c r="A364" s="33" t="s">
        <v>196</v>
      </c>
      <c r="B364" s="22"/>
      <c r="C364" s="37"/>
      <c r="D364" s="40" t="s">
        <v>201</v>
      </c>
      <c r="E364" s="38"/>
      <c r="F364" s="73">
        <f>F365+F366</f>
        <v>974.9</v>
      </c>
      <c r="G364" s="73">
        <f>G365+G366</f>
        <v>407.1</v>
      </c>
      <c r="K364" s="20"/>
    </row>
    <row r="365" spans="1:11" ht="14.25" customHeight="1">
      <c r="A365" s="33" t="s">
        <v>197</v>
      </c>
      <c r="B365" s="22"/>
      <c r="C365" s="37"/>
      <c r="D365" s="38"/>
      <c r="E365" s="39" t="s">
        <v>202</v>
      </c>
      <c r="F365" s="73">
        <v>938.9</v>
      </c>
      <c r="G365" s="73">
        <v>389.1</v>
      </c>
      <c r="K365" s="20"/>
    </row>
    <row r="366" spans="1:11" ht="27" customHeight="1">
      <c r="A366" s="33" t="s">
        <v>198</v>
      </c>
      <c r="B366" s="22"/>
      <c r="C366" s="37"/>
      <c r="D366" s="38"/>
      <c r="E366" s="39" t="s">
        <v>203</v>
      </c>
      <c r="F366" s="73">
        <v>36</v>
      </c>
      <c r="G366" s="73">
        <v>18</v>
      </c>
      <c r="K366" s="20"/>
    </row>
    <row r="367" spans="1:11" ht="45" customHeight="1">
      <c r="A367" s="33" t="s">
        <v>54</v>
      </c>
      <c r="B367" s="58"/>
      <c r="C367" s="37"/>
      <c r="D367" s="40" t="s">
        <v>55</v>
      </c>
      <c r="E367" s="38"/>
      <c r="F367" s="73">
        <f>F368+F370</f>
        <v>54028.6</v>
      </c>
      <c r="G367" s="73">
        <f>G368+G370</f>
        <v>24613.8</v>
      </c>
      <c r="K367" s="20"/>
    </row>
    <row r="368" spans="1:11" ht="80.25" customHeight="1">
      <c r="A368" s="24" t="s">
        <v>274</v>
      </c>
      <c r="B368" s="4"/>
      <c r="C368" s="37"/>
      <c r="D368" s="40">
        <v>4527424</v>
      </c>
      <c r="E368" s="38"/>
      <c r="F368" s="72">
        <f>F369</f>
        <v>1633</v>
      </c>
      <c r="G368" s="72">
        <f>G369</f>
        <v>706</v>
      </c>
      <c r="K368" s="20"/>
    </row>
    <row r="369" spans="1:11" ht="36" customHeight="1">
      <c r="A369" s="33" t="s">
        <v>246</v>
      </c>
      <c r="B369" s="22"/>
      <c r="C369" s="37"/>
      <c r="D369" s="40"/>
      <c r="E369" s="38">
        <v>611</v>
      </c>
      <c r="F369" s="72">
        <v>1633</v>
      </c>
      <c r="G369" s="72">
        <v>706</v>
      </c>
      <c r="K369" s="20"/>
    </row>
    <row r="370" spans="1:11" ht="12.75" customHeight="1">
      <c r="A370" s="33" t="s">
        <v>16</v>
      </c>
      <c r="B370" s="22"/>
      <c r="C370" s="37"/>
      <c r="D370" s="40">
        <v>4529900</v>
      </c>
      <c r="E370" s="38"/>
      <c r="F370" s="72">
        <f>F371+F372</f>
        <v>52395.6</v>
      </c>
      <c r="G370" s="72">
        <f>G371+G372</f>
        <v>23907.8</v>
      </c>
      <c r="K370" s="20"/>
    </row>
    <row r="371" spans="1:11" ht="36.75" customHeight="1">
      <c r="A371" s="33" t="s">
        <v>246</v>
      </c>
      <c r="B371" s="22"/>
      <c r="C371" s="37"/>
      <c r="D371" s="40"/>
      <c r="E371" s="38">
        <v>611</v>
      </c>
      <c r="F371" s="72">
        <v>51795.6</v>
      </c>
      <c r="G371" s="72">
        <v>23907.8</v>
      </c>
      <c r="K371" s="20"/>
    </row>
    <row r="372" spans="1:11" ht="15.75" customHeight="1">
      <c r="A372" s="33" t="s">
        <v>189</v>
      </c>
      <c r="B372" s="22"/>
      <c r="C372" s="37"/>
      <c r="D372" s="38"/>
      <c r="E372" s="39" t="s">
        <v>209</v>
      </c>
      <c r="F372" s="72">
        <v>600</v>
      </c>
      <c r="G372" s="72">
        <v>0</v>
      </c>
      <c r="K372" s="20"/>
    </row>
    <row r="373" spans="1:11" ht="33.75" customHeight="1">
      <c r="A373" s="33" t="s">
        <v>338</v>
      </c>
      <c r="B373" s="22"/>
      <c r="C373" s="37"/>
      <c r="D373" s="38">
        <v>5223600</v>
      </c>
      <c r="E373" s="39"/>
      <c r="F373" s="72">
        <f>F374</f>
        <v>315</v>
      </c>
      <c r="G373" s="72">
        <f>G374</f>
        <v>108.7</v>
      </c>
      <c r="K373" s="20"/>
    </row>
    <row r="374" spans="1:11" ht="47.25" customHeight="1">
      <c r="A374" s="33" t="s">
        <v>339</v>
      </c>
      <c r="B374" s="22"/>
      <c r="C374" s="37"/>
      <c r="D374" s="38">
        <v>5223607</v>
      </c>
      <c r="E374" s="39"/>
      <c r="F374" s="72">
        <f>F375</f>
        <v>315</v>
      </c>
      <c r="G374" s="72">
        <f>G375</f>
        <v>108.7</v>
      </c>
      <c r="K374" s="20"/>
    </row>
    <row r="375" spans="1:11" ht="35.25" customHeight="1">
      <c r="A375" s="33" t="s">
        <v>246</v>
      </c>
      <c r="B375" s="22"/>
      <c r="C375" s="37"/>
      <c r="D375" s="38"/>
      <c r="E375" s="39" t="s">
        <v>245</v>
      </c>
      <c r="F375" s="72">
        <v>315</v>
      </c>
      <c r="G375" s="72">
        <v>108.7</v>
      </c>
      <c r="K375" s="20"/>
    </row>
    <row r="376" spans="1:11" ht="15.75" customHeight="1">
      <c r="A376" s="8" t="s">
        <v>261</v>
      </c>
      <c r="B376" s="83" t="s">
        <v>134</v>
      </c>
      <c r="C376" s="83"/>
      <c r="D376" s="97"/>
      <c r="E376" s="97"/>
      <c r="F376" s="86">
        <f>F377+F399</f>
        <v>80539</v>
      </c>
      <c r="G376" s="86">
        <f>G377+G399</f>
        <v>40303.59999999999</v>
      </c>
      <c r="K376" s="20"/>
    </row>
    <row r="377" spans="1:11" ht="13.5" customHeight="1">
      <c r="A377" s="63" t="s">
        <v>37</v>
      </c>
      <c r="B377" s="42" t="s">
        <v>134</v>
      </c>
      <c r="C377" s="36" t="s">
        <v>123</v>
      </c>
      <c r="D377" s="35"/>
      <c r="E377" s="35"/>
      <c r="F377" s="68">
        <f>F378+F390+F387+F396</f>
        <v>69567.3</v>
      </c>
      <c r="G377" s="68">
        <f>G378+G390+G387+G396</f>
        <v>34681.399999999994</v>
      </c>
      <c r="K377" s="20"/>
    </row>
    <row r="378" spans="1:11" ht="23.25" customHeight="1">
      <c r="A378" s="30" t="s">
        <v>262</v>
      </c>
      <c r="B378" s="4"/>
      <c r="C378" s="34"/>
      <c r="D378" s="41" t="s">
        <v>38</v>
      </c>
      <c r="E378" s="35"/>
      <c r="F378" s="68">
        <f>F379+F381+F384</f>
        <v>61193.2</v>
      </c>
      <c r="G378" s="68">
        <f>G379+G381+G384</f>
        <v>30834.1</v>
      </c>
      <c r="K378" s="20"/>
    </row>
    <row r="379" spans="1:11" ht="14.25" customHeight="1">
      <c r="A379" s="23" t="s">
        <v>16</v>
      </c>
      <c r="B379" s="4"/>
      <c r="C379" s="34"/>
      <c r="D379" s="41" t="s">
        <v>112</v>
      </c>
      <c r="E379" s="35"/>
      <c r="F379" s="68">
        <f>F380</f>
        <v>22512.6</v>
      </c>
      <c r="G379" s="68">
        <f>G380</f>
        <v>11303.8</v>
      </c>
      <c r="K379" s="20"/>
    </row>
    <row r="380" spans="1:11" ht="33.75" customHeight="1">
      <c r="A380" s="45" t="s">
        <v>247</v>
      </c>
      <c r="B380" s="46"/>
      <c r="C380" s="47"/>
      <c r="D380" s="48"/>
      <c r="E380" s="48" t="s">
        <v>245</v>
      </c>
      <c r="F380" s="75">
        <v>22512.6</v>
      </c>
      <c r="G380" s="75">
        <v>11303.8</v>
      </c>
      <c r="K380" s="20"/>
    </row>
    <row r="381" spans="1:11" ht="14.25" customHeight="1">
      <c r="A381" s="24" t="s">
        <v>39</v>
      </c>
      <c r="B381" s="4"/>
      <c r="C381" s="34"/>
      <c r="D381" s="41" t="s">
        <v>40</v>
      </c>
      <c r="E381" s="35"/>
      <c r="F381" s="68">
        <f>F382</f>
        <v>9140</v>
      </c>
      <c r="G381" s="68">
        <f>G382</f>
        <v>4760</v>
      </c>
      <c r="K381" s="20"/>
    </row>
    <row r="382" spans="1:11" ht="14.25" customHeight="1">
      <c r="A382" s="23" t="s">
        <v>16</v>
      </c>
      <c r="B382" s="4"/>
      <c r="C382" s="34"/>
      <c r="D382" s="41" t="s">
        <v>113</v>
      </c>
      <c r="E382" s="35"/>
      <c r="F382" s="68">
        <f>F383</f>
        <v>9140</v>
      </c>
      <c r="G382" s="68">
        <f>G383</f>
        <v>4760</v>
      </c>
      <c r="K382" s="20"/>
    </row>
    <row r="383" spans="1:11" ht="33.75" customHeight="1">
      <c r="A383" s="45" t="s">
        <v>246</v>
      </c>
      <c r="B383" s="48"/>
      <c r="C383" s="49"/>
      <c r="D383" s="50"/>
      <c r="E383" s="50" t="s">
        <v>245</v>
      </c>
      <c r="F383" s="76">
        <v>9140</v>
      </c>
      <c r="G383" s="76">
        <v>4760</v>
      </c>
      <c r="K383" s="20"/>
    </row>
    <row r="384" spans="1:11" ht="14.25" customHeight="1">
      <c r="A384" s="24" t="s">
        <v>58</v>
      </c>
      <c r="B384" s="22"/>
      <c r="C384" s="9"/>
      <c r="D384" s="4" t="s">
        <v>59</v>
      </c>
      <c r="E384" s="4"/>
      <c r="F384" s="68">
        <f>F385</f>
        <v>29540.6</v>
      </c>
      <c r="G384" s="68">
        <f>G385</f>
        <v>14770.3</v>
      </c>
      <c r="K384" s="20"/>
    </row>
    <row r="385" spans="1:11" ht="13.5" customHeight="1">
      <c r="A385" s="23" t="s">
        <v>16</v>
      </c>
      <c r="B385" s="22"/>
      <c r="C385" s="9"/>
      <c r="D385" s="4" t="s">
        <v>114</v>
      </c>
      <c r="E385" s="4"/>
      <c r="F385" s="68">
        <f>F386</f>
        <v>29540.6</v>
      </c>
      <c r="G385" s="68">
        <f>G386</f>
        <v>14770.3</v>
      </c>
      <c r="K385" s="20"/>
    </row>
    <row r="386" spans="1:11" ht="33.75" customHeight="1">
      <c r="A386" s="33" t="s">
        <v>246</v>
      </c>
      <c r="B386" s="48"/>
      <c r="C386" s="49"/>
      <c r="D386" s="50"/>
      <c r="E386" s="50" t="s">
        <v>245</v>
      </c>
      <c r="F386" s="76">
        <v>29540.6</v>
      </c>
      <c r="G386" s="76">
        <v>14770.3</v>
      </c>
      <c r="K386" s="20"/>
    </row>
    <row r="387" spans="1:11" ht="33.75" customHeight="1">
      <c r="A387" s="33" t="s">
        <v>338</v>
      </c>
      <c r="B387" s="22"/>
      <c r="C387" s="37"/>
      <c r="D387" s="38">
        <v>5223600</v>
      </c>
      <c r="E387" s="39"/>
      <c r="F387" s="76">
        <f>F388</f>
        <v>3044</v>
      </c>
      <c r="G387" s="76">
        <f>G388</f>
        <v>913.2</v>
      </c>
      <c r="K387" s="20"/>
    </row>
    <row r="388" spans="1:11" ht="33.75" customHeight="1">
      <c r="A388" s="33" t="s">
        <v>339</v>
      </c>
      <c r="B388" s="22"/>
      <c r="C388" s="37"/>
      <c r="D388" s="38">
        <v>5223607</v>
      </c>
      <c r="E388" s="39"/>
      <c r="F388" s="76">
        <f>F389</f>
        <v>3044</v>
      </c>
      <c r="G388" s="76">
        <f>G389</f>
        <v>913.2</v>
      </c>
      <c r="K388" s="20"/>
    </row>
    <row r="389" spans="1:11" ht="33.75" customHeight="1">
      <c r="A389" s="33" t="s">
        <v>246</v>
      </c>
      <c r="B389" s="22"/>
      <c r="C389" s="37"/>
      <c r="D389" s="38"/>
      <c r="E389" s="39" t="s">
        <v>245</v>
      </c>
      <c r="F389" s="76">
        <v>3044</v>
      </c>
      <c r="G389" s="76">
        <v>913.2</v>
      </c>
      <c r="K389" s="20"/>
    </row>
    <row r="390" spans="1:11" ht="15.75" customHeight="1">
      <c r="A390" s="33" t="s">
        <v>191</v>
      </c>
      <c r="B390" s="48"/>
      <c r="C390" s="49"/>
      <c r="D390" s="50" t="s">
        <v>141</v>
      </c>
      <c r="E390" s="50"/>
      <c r="F390" s="76">
        <f>F391</f>
        <v>5030.1</v>
      </c>
      <c r="G390" s="76">
        <f>G391</f>
        <v>2934.1</v>
      </c>
      <c r="K390" s="20"/>
    </row>
    <row r="391" spans="1:11" ht="33.75" customHeight="1">
      <c r="A391" s="33" t="s">
        <v>334</v>
      </c>
      <c r="B391" s="48"/>
      <c r="C391" s="49"/>
      <c r="D391" s="50" t="s">
        <v>333</v>
      </c>
      <c r="E391" s="50"/>
      <c r="F391" s="76">
        <f>F392+F393+F394+F395</f>
        <v>5030.1</v>
      </c>
      <c r="G391" s="76">
        <v>2934.1</v>
      </c>
      <c r="K391" s="20"/>
    </row>
    <row r="392" spans="1:11" ht="18" customHeight="1">
      <c r="A392" s="33" t="s">
        <v>197</v>
      </c>
      <c r="B392" s="48"/>
      <c r="C392" s="49"/>
      <c r="D392" s="50"/>
      <c r="E392" s="50" t="s">
        <v>202</v>
      </c>
      <c r="F392" s="76">
        <v>693</v>
      </c>
      <c r="G392" s="76">
        <v>362</v>
      </c>
      <c r="K392" s="20"/>
    </row>
    <row r="393" spans="1:11" ht="33.75" customHeight="1">
      <c r="A393" s="33" t="s">
        <v>246</v>
      </c>
      <c r="B393" s="48"/>
      <c r="C393" s="49"/>
      <c r="D393" s="50"/>
      <c r="E393" s="50" t="s">
        <v>245</v>
      </c>
      <c r="F393" s="76">
        <v>3890.6</v>
      </c>
      <c r="G393" s="76">
        <v>2135.6</v>
      </c>
      <c r="K393" s="20"/>
    </row>
    <row r="394" spans="1:11" ht="15.75" customHeight="1">
      <c r="A394" s="103" t="s">
        <v>189</v>
      </c>
      <c r="B394" s="46"/>
      <c r="C394" s="47"/>
      <c r="D394" s="48"/>
      <c r="E394" s="48" t="s">
        <v>209</v>
      </c>
      <c r="F394" s="75">
        <v>330.1</v>
      </c>
      <c r="G394" s="75">
        <v>330.1</v>
      </c>
      <c r="K394" s="20"/>
    </row>
    <row r="395" spans="1:11" ht="33.75" customHeight="1">
      <c r="A395" s="102" t="s">
        <v>235</v>
      </c>
      <c r="B395" s="48"/>
      <c r="C395" s="49"/>
      <c r="D395" s="50"/>
      <c r="E395" s="50" t="s">
        <v>236</v>
      </c>
      <c r="F395" s="76">
        <v>116.4</v>
      </c>
      <c r="G395" s="76">
        <v>106.4</v>
      </c>
      <c r="K395" s="20"/>
    </row>
    <row r="396" spans="1:11" ht="23.25" customHeight="1">
      <c r="A396" s="24" t="s">
        <v>1</v>
      </c>
      <c r="B396" s="9"/>
      <c r="C396" s="9"/>
      <c r="D396" s="4" t="s">
        <v>2</v>
      </c>
      <c r="E396" s="57"/>
      <c r="F396" s="76">
        <f>F397</f>
        <v>300</v>
      </c>
      <c r="G396" s="76">
        <f>G397</f>
        <v>0</v>
      </c>
      <c r="K396" s="20"/>
    </row>
    <row r="397" spans="1:11" ht="26.25" customHeight="1">
      <c r="A397" s="33" t="s">
        <v>336</v>
      </c>
      <c r="B397" s="9"/>
      <c r="C397" s="9"/>
      <c r="D397" s="108" t="s">
        <v>337</v>
      </c>
      <c r="E397" s="57"/>
      <c r="F397" s="76">
        <f>F398</f>
        <v>300</v>
      </c>
      <c r="G397" s="76">
        <f>G398</f>
        <v>0</v>
      </c>
      <c r="K397" s="20"/>
    </row>
    <row r="398" spans="1:11" ht="13.5" customHeight="1">
      <c r="A398" s="102" t="s">
        <v>189</v>
      </c>
      <c r="B398" s="9"/>
      <c r="C398" s="9"/>
      <c r="D398" s="57"/>
      <c r="E398" s="107">
        <v>612</v>
      </c>
      <c r="F398" s="76">
        <v>300</v>
      </c>
      <c r="G398" s="76">
        <v>0</v>
      </c>
      <c r="K398" s="20"/>
    </row>
    <row r="399" spans="1:11" ht="13.5" customHeight="1">
      <c r="A399" s="63" t="s">
        <v>243</v>
      </c>
      <c r="B399" s="22" t="s">
        <v>134</v>
      </c>
      <c r="C399" s="9" t="s">
        <v>126</v>
      </c>
      <c r="D399" s="4"/>
      <c r="E399" s="4"/>
      <c r="F399" s="68">
        <f>F400</f>
        <v>10971.699999999997</v>
      </c>
      <c r="G399" s="68">
        <f>G400</f>
        <v>5622.2</v>
      </c>
      <c r="K399" s="20"/>
    </row>
    <row r="400" spans="1:11" ht="32.25" customHeight="1">
      <c r="A400" s="24" t="s">
        <v>86</v>
      </c>
      <c r="B400" s="22"/>
      <c r="C400" s="9"/>
      <c r="D400" s="4" t="s">
        <v>87</v>
      </c>
      <c r="E400" s="4"/>
      <c r="F400" s="69">
        <f>F401</f>
        <v>10971.699999999997</v>
      </c>
      <c r="G400" s="69">
        <f>G401</f>
        <v>5622.2</v>
      </c>
      <c r="K400" s="20"/>
    </row>
    <row r="401" spans="1:11" ht="12" customHeight="1">
      <c r="A401" s="23" t="s">
        <v>4</v>
      </c>
      <c r="B401" s="22"/>
      <c r="C401" s="9"/>
      <c r="D401" s="4" t="s">
        <v>89</v>
      </c>
      <c r="E401" s="4"/>
      <c r="F401" s="68">
        <f>SUM(F402:F406)</f>
        <v>10971.699999999997</v>
      </c>
      <c r="G401" s="68">
        <f>SUM(G402:G406)</f>
        <v>5622.2</v>
      </c>
      <c r="K401" s="20"/>
    </row>
    <row r="402" spans="1:7" ht="12.75" customHeight="1">
      <c r="A402" s="23" t="s">
        <v>212</v>
      </c>
      <c r="B402" s="22"/>
      <c r="C402" s="9"/>
      <c r="D402" s="4"/>
      <c r="E402" s="4" t="s">
        <v>213</v>
      </c>
      <c r="F402" s="69">
        <v>8421.3</v>
      </c>
      <c r="G402" s="69">
        <v>4366.9</v>
      </c>
    </row>
    <row r="403" spans="1:7" ht="15" customHeight="1">
      <c r="A403" s="23" t="s">
        <v>214</v>
      </c>
      <c r="B403" s="22"/>
      <c r="C403" s="9"/>
      <c r="D403" s="4"/>
      <c r="E403" s="4" t="s">
        <v>215</v>
      </c>
      <c r="F403" s="69">
        <v>1497.3</v>
      </c>
      <c r="G403" s="69">
        <v>940.3</v>
      </c>
    </row>
    <row r="404" spans="1:7" ht="22.5" customHeight="1">
      <c r="A404" s="24" t="s">
        <v>222</v>
      </c>
      <c r="B404" s="22"/>
      <c r="C404" s="9"/>
      <c r="D404" s="4"/>
      <c r="E404" s="4" t="s">
        <v>217</v>
      </c>
      <c r="F404" s="69">
        <v>254.8</v>
      </c>
      <c r="G404" s="69">
        <v>23.8</v>
      </c>
    </row>
    <row r="405" spans="1:7" ht="12.75" customHeight="1">
      <c r="A405" s="33" t="s">
        <v>197</v>
      </c>
      <c r="B405" s="22"/>
      <c r="C405" s="9"/>
      <c r="D405" s="4"/>
      <c r="E405" s="4" t="s">
        <v>202</v>
      </c>
      <c r="F405" s="69">
        <v>778.3</v>
      </c>
      <c r="G405" s="69">
        <v>291.2</v>
      </c>
    </row>
    <row r="406" spans="1:7" ht="12.75" customHeight="1">
      <c r="A406" s="24" t="s">
        <v>219</v>
      </c>
      <c r="B406" s="22"/>
      <c r="C406" s="9"/>
      <c r="D406" s="4"/>
      <c r="E406" s="4" t="s">
        <v>220</v>
      </c>
      <c r="F406" s="69">
        <v>20</v>
      </c>
      <c r="G406" s="69">
        <v>0</v>
      </c>
    </row>
    <row r="407" spans="1:7" ht="18" customHeight="1">
      <c r="A407" s="8" t="s">
        <v>188</v>
      </c>
      <c r="B407" s="126" t="s">
        <v>130</v>
      </c>
      <c r="C407" s="60"/>
      <c r="D407" s="35"/>
      <c r="E407" s="41"/>
      <c r="F407" s="86">
        <f>F408+F426+F447+F453+F459</f>
        <v>352640.6</v>
      </c>
      <c r="G407" s="86">
        <f>G408+G426+G447+G453+G459</f>
        <v>111846.2</v>
      </c>
    </row>
    <row r="408" spans="1:7" ht="15" customHeight="1">
      <c r="A408" s="61" t="s">
        <v>82</v>
      </c>
      <c r="B408" s="42" t="s">
        <v>130</v>
      </c>
      <c r="C408" s="42" t="s">
        <v>123</v>
      </c>
      <c r="D408" s="35"/>
      <c r="E408" s="41"/>
      <c r="F408" s="68">
        <f>F409+F414+F423</f>
        <v>274836</v>
      </c>
      <c r="G408" s="68">
        <f>G409+G414+G423</f>
        <v>83755.4</v>
      </c>
    </row>
    <row r="409" spans="1:7" ht="14.25" customHeight="1">
      <c r="A409" s="24" t="s">
        <v>48</v>
      </c>
      <c r="B409" s="4"/>
      <c r="C409" s="35"/>
      <c r="D409" s="35" t="s">
        <v>49</v>
      </c>
      <c r="E409" s="41"/>
      <c r="F409" s="68">
        <f>F410+F412</f>
        <v>150421.2</v>
      </c>
      <c r="G409" s="68">
        <f>G410+G412</f>
        <v>72385.29999999999</v>
      </c>
    </row>
    <row r="410" spans="1:7" ht="31.5" customHeight="1">
      <c r="A410" s="116" t="s">
        <v>287</v>
      </c>
      <c r="B410" s="4"/>
      <c r="C410" s="35"/>
      <c r="D410" s="35" t="s">
        <v>288</v>
      </c>
      <c r="E410" s="41"/>
      <c r="F410" s="68">
        <f>F411</f>
        <v>143570.5</v>
      </c>
      <c r="G410" s="68">
        <f>G411</f>
        <v>68959.9</v>
      </c>
    </row>
    <row r="411" spans="1:7" ht="33.75" customHeight="1">
      <c r="A411" s="24" t="s">
        <v>246</v>
      </c>
      <c r="B411" s="4"/>
      <c r="C411" s="35"/>
      <c r="D411" s="35"/>
      <c r="E411" s="41" t="s">
        <v>245</v>
      </c>
      <c r="F411" s="68">
        <v>143570.5</v>
      </c>
      <c r="G411" s="68">
        <v>68959.9</v>
      </c>
    </row>
    <row r="412" spans="1:7" ht="35.25" customHeight="1">
      <c r="A412" s="117" t="s">
        <v>289</v>
      </c>
      <c r="B412" s="4"/>
      <c r="C412" s="35"/>
      <c r="D412" s="35" t="s">
        <v>290</v>
      </c>
      <c r="E412" s="41"/>
      <c r="F412" s="68">
        <f>F413</f>
        <v>6850.7</v>
      </c>
      <c r="G412" s="68">
        <f>G413</f>
        <v>3425.4</v>
      </c>
    </row>
    <row r="413" spans="1:7" ht="33.75" customHeight="1">
      <c r="A413" s="24" t="s">
        <v>246</v>
      </c>
      <c r="B413" s="4"/>
      <c r="C413" s="35"/>
      <c r="D413" s="35"/>
      <c r="E413" s="41" t="s">
        <v>245</v>
      </c>
      <c r="F413" s="68">
        <v>6850.7</v>
      </c>
      <c r="G413" s="68">
        <v>3425.4</v>
      </c>
    </row>
    <row r="414" spans="1:7" ht="12.75" customHeight="1">
      <c r="A414" s="33" t="s">
        <v>280</v>
      </c>
      <c r="B414" s="4"/>
      <c r="C414" s="35"/>
      <c r="D414" s="35" t="s">
        <v>281</v>
      </c>
      <c r="E414" s="41"/>
      <c r="F414" s="68">
        <f>F415+F421</f>
        <v>122771.3</v>
      </c>
      <c r="G414" s="68">
        <f>G415+G421</f>
        <v>9726.6</v>
      </c>
    </row>
    <row r="415" spans="1:7" ht="45" customHeight="1">
      <c r="A415" s="24" t="s">
        <v>291</v>
      </c>
      <c r="B415" s="4"/>
      <c r="C415" s="35"/>
      <c r="D415" s="35" t="s">
        <v>292</v>
      </c>
      <c r="E415" s="41"/>
      <c r="F415" s="68">
        <f>F416</f>
        <v>23702</v>
      </c>
      <c r="G415" s="68">
        <f>G416</f>
        <v>9726.6</v>
      </c>
    </row>
    <row r="416" spans="1:7" ht="48" customHeight="1">
      <c r="A416" s="117" t="s">
        <v>293</v>
      </c>
      <c r="B416" s="4"/>
      <c r="C416" s="35"/>
      <c r="D416" s="35" t="s">
        <v>365</v>
      </c>
      <c r="E416" s="41"/>
      <c r="F416" s="68">
        <f>F417+F419</f>
        <v>23702</v>
      </c>
      <c r="G416" s="68">
        <f>G417+G419</f>
        <v>9726.6</v>
      </c>
    </row>
    <row r="417" spans="1:7" ht="24.75" customHeight="1">
      <c r="A417" s="24" t="s">
        <v>366</v>
      </c>
      <c r="B417" s="4"/>
      <c r="C417" s="35"/>
      <c r="D417" s="35" t="s">
        <v>367</v>
      </c>
      <c r="E417" s="41"/>
      <c r="F417" s="68">
        <f>F418</f>
        <v>22755</v>
      </c>
      <c r="G417" s="68">
        <f>G418</f>
        <v>9481.4</v>
      </c>
    </row>
    <row r="418" spans="1:7" ht="33" customHeight="1">
      <c r="A418" s="24" t="s">
        <v>246</v>
      </c>
      <c r="B418" s="4"/>
      <c r="C418" s="35"/>
      <c r="D418" s="35"/>
      <c r="E418" s="41" t="s">
        <v>245</v>
      </c>
      <c r="F418" s="68">
        <v>22755</v>
      </c>
      <c r="G418" s="68">
        <v>9481.4</v>
      </c>
    </row>
    <row r="419" spans="1:7" ht="33.75" customHeight="1">
      <c r="A419" s="24" t="s">
        <v>368</v>
      </c>
      <c r="B419" s="4"/>
      <c r="C419" s="35"/>
      <c r="D419" s="35" t="s">
        <v>369</v>
      </c>
      <c r="E419" s="41"/>
      <c r="F419" s="68">
        <f>F420</f>
        <v>947</v>
      </c>
      <c r="G419" s="68">
        <f>G420</f>
        <v>245.2</v>
      </c>
    </row>
    <row r="420" spans="1:7" ht="36" customHeight="1">
      <c r="A420" s="24" t="s">
        <v>246</v>
      </c>
      <c r="B420" s="4"/>
      <c r="C420" s="35"/>
      <c r="D420" s="35"/>
      <c r="E420" s="41" t="s">
        <v>245</v>
      </c>
      <c r="F420" s="68">
        <v>947</v>
      </c>
      <c r="G420" s="68">
        <v>245.2</v>
      </c>
    </row>
    <row r="421" spans="1:7" ht="59.25" customHeight="1">
      <c r="A421" s="24" t="s">
        <v>385</v>
      </c>
      <c r="B421" s="4"/>
      <c r="C421" s="35"/>
      <c r="D421" s="35" t="s">
        <v>386</v>
      </c>
      <c r="E421" s="41"/>
      <c r="F421" s="68">
        <f>F422</f>
        <v>99069.3</v>
      </c>
      <c r="G421" s="68">
        <f>G422</f>
        <v>0</v>
      </c>
    </row>
    <row r="422" spans="1:7" ht="12" customHeight="1">
      <c r="A422" s="24" t="s">
        <v>189</v>
      </c>
      <c r="B422" s="4"/>
      <c r="C422" s="35"/>
      <c r="D422" s="35"/>
      <c r="E422" s="41" t="s">
        <v>209</v>
      </c>
      <c r="F422" s="68">
        <v>99069.3</v>
      </c>
      <c r="G422" s="68">
        <v>0</v>
      </c>
    </row>
    <row r="423" spans="1:7" ht="13.5" customHeight="1">
      <c r="A423" s="24" t="s">
        <v>191</v>
      </c>
      <c r="B423" s="4"/>
      <c r="C423" s="35"/>
      <c r="D423" s="35" t="s">
        <v>141</v>
      </c>
      <c r="E423" s="41"/>
      <c r="F423" s="68">
        <f>F424</f>
        <v>1643.5</v>
      </c>
      <c r="G423" s="68">
        <f>G424</f>
        <v>1643.5</v>
      </c>
    </row>
    <row r="424" spans="1:7" ht="25.5" customHeight="1">
      <c r="A424" s="24" t="s">
        <v>387</v>
      </c>
      <c r="B424" s="4"/>
      <c r="C424" s="35"/>
      <c r="D424" s="35" t="s">
        <v>388</v>
      </c>
      <c r="E424" s="41"/>
      <c r="F424" s="68">
        <f>F425</f>
        <v>1643.5</v>
      </c>
      <c r="G424" s="68">
        <f>G425</f>
        <v>1643.5</v>
      </c>
    </row>
    <row r="425" spans="1:7" ht="16.5" customHeight="1">
      <c r="A425" s="24" t="s">
        <v>189</v>
      </c>
      <c r="B425" s="4"/>
      <c r="C425" s="35"/>
      <c r="D425" s="35"/>
      <c r="E425" s="41" t="s">
        <v>209</v>
      </c>
      <c r="F425" s="68">
        <v>1643.5</v>
      </c>
      <c r="G425" s="68">
        <v>1643.5</v>
      </c>
    </row>
    <row r="426" spans="1:7" ht="17.25" customHeight="1">
      <c r="A426" s="61" t="s">
        <v>83</v>
      </c>
      <c r="B426" s="22" t="s">
        <v>130</v>
      </c>
      <c r="C426" s="22" t="s">
        <v>124</v>
      </c>
      <c r="D426" s="4"/>
      <c r="E426" s="4"/>
      <c r="F426" s="71">
        <f>F427+F432+F437+F440+F444</f>
        <v>54705.799999999996</v>
      </c>
      <c r="G426" s="71">
        <f>G427+G432+G437+G440+G444</f>
        <v>15487.5</v>
      </c>
    </row>
    <row r="427" spans="1:7" ht="12.75" customHeight="1">
      <c r="A427" s="24" t="s">
        <v>48</v>
      </c>
      <c r="B427" s="62"/>
      <c r="C427" s="22"/>
      <c r="D427" s="4" t="s">
        <v>49</v>
      </c>
      <c r="E427" s="4"/>
      <c r="F427" s="68">
        <f>F428+F430</f>
        <v>31729.3</v>
      </c>
      <c r="G427" s="68">
        <f>G428+G430</f>
        <v>15275.2</v>
      </c>
    </row>
    <row r="428" spans="1:7" ht="35.25" customHeight="1">
      <c r="A428" s="117" t="s">
        <v>287</v>
      </c>
      <c r="B428" s="62"/>
      <c r="C428" s="22"/>
      <c r="D428" s="35" t="s">
        <v>288</v>
      </c>
      <c r="E428" s="4"/>
      <c r="F428" s="68">
        <f>F429</f>
        <v>28057</v>
      </c>
      <c r="G428" s="68">
        <f>G429</f>
        <v>13439</v>
      </c>
    </row>
    <row r="429" spans="1:7" ht="32.25" customHeight="1">
      <c r="A429" s="24" t="s">
        <v>246</v>
      </c>
      <c r="B429" s="4"/>
      <c r="C429" s="35"/>
      <c r="D429" s="35"/>
      <c r="E429" s="41" t="s">
        <v>245</v>
      </c>
      <c r="F429" s="68">
        <v>28057</v>
      </c>
      <c r="G429" s="68">
        <v>13439</v>
      </c>
    </row>
    <row r="430" spans="1:7" ht="34.5" customHeight="1">
      <c r="A430" s="117" t="s">
        <v>289</v>
      </c>
      <c r="B430" s="4"/>
      <c r="C430" s="35"/>
      <c r="D430" s="35" t="s">
        <v>290</v>
      </c>
      <c r="E430" s="41"/>
      <c r="F430" s="68">
        <f>F431</f>
        <v>3672.3</v>
      </c>
      <c r="G430" s="68">
        <f>G431</f>
        <v>1836.2</v>
      </c>
    </row>
    <row r="431" spans="1:7" ht="32.25" customHeight="1">
      <c r="A431" s="24" t="s">
        <v>246</v>
      </c>
      <c r="B431" s="4"/>
      <c r="C431" s="35"/>
      <c r="D431" s="35"/>
      <c r="E431" s="41" t="s">
        <v>245</v>
      </c>
      <c r="F431" s="68">
        <v>3672.3</v>
      </c>
      <c r="G431" s="68">
        <v>1836.2</v>
      </c>
    </row>
    <row r="432" spans="1:7" ht="17.25" customHeight="1">
      <c r="A432" s="24" t="s">
        <v>50</v>
      </c>
      <c r="B432" s="4"/>
      <c r="C432" s="35"/>
      <c r="D432" s="35" t="s">
        <v>51</v>
      </c>
      <c r="E432" s="41"/>
      <c r="F432" s="71">
        <f>F433+F435</f>
        <v>367.79999999999995</v>
      </c>
      <c r="G432" s="71">
        <f>G433+G435</f>
        <v>158.3</v>
      </c>
    </row>
    <row r="433" spans="1:7" ht="36" customHeight="1">
      <c r="A433" s="117" t="s">
        <v>294</v>
      </c>
      <c r="B433" s="4"/>
      <c r="C433" s="35"/>
      <c r="D433" s="35" t="s">
        <v>295</v>
      </c>
      <c r="E433" s="41"/>
      <c r="F433" s="68">
        <f>F434</f>
        <v>289.7</v>
      </c>
      <c r="G433" s="68">
        <f>G434</f>
        <v>119.2</v>
      </c>
    </row>
    <row r="434" spans="1:7" ht="35.25" customHeight="1">
      <c r="A434" s="24" t="s">
        <v>246</v>
      </c>
      <c r="B434" s="4"/>
      <c r="C434" s="35"/>
      <c r="D434" s="35"/>
      <c r="E434" s="41" t="s">
        <v>245</v>
      </c>
      <c r="F434" s="68">
        <v>289.7</v>
      </c>
      <c r="G434" s="68">
        <v>119.2</v>
      </c>
    </row>
    <row r="435" spans="1:7" ht="33" customHeight="1">
      <c r="A435" s="117" t="s">
        <v>296</v>
      </c>
      <c r="B435" s="4"/>
      <c r="C435" s="35"/>
      <c r="D435" s="35" t="s">
        <v>297</v>
      </c>
      <c r="E435" s="41"/>
      <c r="F435" s="68">
        <f>F436</f>
        <v>78.1</v>
      </c>
      <c r="G435" s="68">
        <f>G436</f>
        <v>39.1</v>
      </c>
    </row>
    <row r="436" spans="1:7" ht="36" customHeight="1">
      <c r="A436" s="24" t="s">
        <v>246</v>
      </c>
      <c r="B436" s="4"/>
      <c r="C436" s="35"/>
      <c r="D436" s="35"/>
      <c r="E436" s="41" t="s">
        <v>245</v>
      </c>
      <c r="F436" s="68">
        <v>78.1</v>
      </c>
      <c r="G436" s="68">
        <v>39.1</v>
      </c>
    </row>
    <row r="437" spans="1:7" ht="14.25" customHeight="1">
      <c r="A437" s="24" t="s">
        <v>280</v>
      </c>
      <c r="B437" s="4"/>
      <c r="C437" s="35"/>
      <c r="D437" s="35" t="s">
        <v>281</v>
      </c>
      <c r="E437" s="41"/>
      <c r="F437" s="68">
        <f>F438</f>
        <v>2554.7</v>
      </c>
      <c r="G437" s="68">
        <f>G438</f>
        <v>0</v>
      </c>
    </row>
    <row r="438" spans="1:7" ht="55.5" customHeight="1">
      <c r="A438" s="24" t="s">
        <v>385</v>
      </c>
      <c r="B438" s="4"/>
      <c r="C438" s="35"/>
      <c r="D438" s="35" t="s">
        <v>386</v>
      </c>
      <c r="E438" s="41"/>
      <c r="F438" s="68">
        <f>F439</f>
        <v>2554.7</v>
      </c>
      <c r="G438" s="68">
        <f>G439</f>
        <v>0</v>
      </c>
    </row>
    <row r="439" spans="1:7" ht="13.5" customHeight="1">
      <c r="A439" s="24" t="s">
        <v>189</v>
      </c>
      <c r="B439" s="4"/>
      <c r="C439" s="35"/>
      <c r="D439" s="35"/>
      <c r="E439" s="41" t="s">
        <v>209</v>
      </c>
      <c r="F439" s="68">
        <v>2554.7</v>
      </c>
      <c r="G439" s="68">
        <v>0</v>
      </c>
    </row>
    <row r="440" spans="1:7" ht="24" customHeight="1">
      <c r="A440" s="24" t="s">
        <v>370</v>
      </c>
      <c r="B440" s="4"/>
      <c r="C440" s="35"/>
      <c r="D440" s="35" t="s">
        <v>371</v>
      </c>
      <c r="E440" s="41"/>
      <c r="F440" s="68">
        <f aca="true" t="shared" si="5" ref="F440:G442">F441</f>
        <v>20000</v>
      </c>
      <c r="G440" s="68">
        <f t="shared" si="5"/>
        <v>0</v>
      </c>
    </row>
    <row r="441" spans="1:7" ht="25.5" customHeight="1">
      <c r="A441" s="24" t="s">
        <v>372</v>
      </c>
      <c r="B441" s="4"/>
      <c r="C441" s="35"/>
      <c r="D441" s="35" t="s">
        <v>373</v>
      </c>
      <c r="E441" s="41"/>
      <c r="F441" s="68">
        <f t="shared" si="5"/>
        <v>20000</v>
      </c>
      <c r="G441" s="68">
        <f t="shared" si="5"/>
        <v>0</v>
      </c>
    </row>
    <row r="442" spans="1:7" ht="36" customHeight="1">
      <c r="A442" s="24" t="s">
        <v>374</v>
      </c>
      <c r="B442" s="4"/>
      <c r="C442" s="35"/>
      <c r="D442" s="35" t="s">
        <v>375</v>
      </c>
      <c r="E442" s="41"/>
      <c r="F442" s="68">
        <f t="shared" si="5"/>
        <v>20000</v>
      </c>
      <c r="G442" s="68">
        <f t="shared" si="5"/>
        <v>0</v>
      </c>
    </row>
    <row r="443" spans="1:7" ht="14.25" customHeight="1">
      <c r="A443" s="24" t="s">
        <v>189</v>
      </c>
      <c r="B443" s="4"/>
      <c r="C443" s="35"/>
      <c r="D443" s="35"/>
      <c r="E443" s="41" t="s">
        <v>209</v>
      </c>
      <c r="F443" s="68">
        <v>20000</v>
      </c>
      <c r="G443" s="68">
        <v>0</v>
      </c>
    </row>
    <row r="444" spans="1:7" ht="15" customHeight="1">
      <c r="A444" s="24" t="s">
        <v>191</v>
      </c>
      <c r="B444" s="4"/>
      <c r="C444" s="35"/>
      <c r="D444" s="35" t="s">
        <v>141</v>
      </c>
      <c r="E444" s="41"/>
      <c r="F444" s="68">
        <f>F445</f>
        <v>54</v>
      </c>
      <c r="G444" s="68">
        <f>G445</f>
        <v>54</v>
      </c>
    </row>
    <row r="445" spans="1:7" ht="23.25" customHeight="1">
      <c r="A445" s="24" t="s">
        <v>387</v>
      </c>
      <c r="B445" s="4"/>
      <c r="C445" s="35"/>
      <c r="D445" s="35" t="s">
        <v>388</v>
      </c>
      <c r="E445" s="41"/>
      <c r="F445" s="68">
        <f>F446</f>
        <v>54</v>
      </c>
      <c r="G445" s="68">
        <f>G446</f>
        <v>54</v>
      </c>
    </row>
    <row r="446" spans="1:7" ht="14.25" customHeight="1">
      <c r="A446" s="24" t="s">
        <v>189</v>
      </c>
      <c r="B446" s="4"/>
      <c r="C446" s="35"/>
      <c r="D446" s="35"/>
      <c r="E446" s="41" t="s">
        <v>209</v>
      </c>
      <c r="F446" s="68">
        <v>54</v>
      </c>
      <c r="G446" s="68">
        <v>54</v>
      </c>
    </row>
    <row r="447" spans="1:7" ht="18" customHeight="1">
      <c r="A447" s="61" t="s">
        <v>145</v>
      </c>
      <c r="B447" s="22" t="s">
        <v>130</v>
      </c>
      <c r="C447" s="22" t="s">
        <v>125</v>
      </c>
      <c r="D447" s="4"/>
      <c r="E447" s="4"/>
      <c r="F447" s="68">
        <f>F448</f>
        <v>12072.199999999999</v>
      </c>
      <c r="G447" s="68">
        <f>G448</f>
        <v>5974.2</v>
      </c>
    </row>
    <row r="448" spans="1:7" ht="15.75" customHeight="1">
      <c r="A448" s="24" t="s">
        <v>48</v>
      </c>
      <c r="B448" s="62"/>
      <c r="C448" s="22"/>
      <c r="D448" s="4" t="s">
        <v>49</v>
      </c>
      <c r="E448" s="4"/>
      <c r="F448" s="68">
        <f>F449+F451</f>
        <v>12072.199999999999</v>
      </c>
      <c r="G448" s="68">
        <f>G449+G451</f>
        <v>5974.2</v>
      </c>
    </row>
    <row r="449" spans="1:7" ht="34.5" customHeight="1">
      <c r="A449" s="24" t="s">
        <v>287</v>
      </c>
      <c r="B449" s="62"/>
      <c r="C449" s="22"/>
      <c r="D449" s="35" t="s">
        <v>288</v>
      </c>
      <c r="E449" s="4"/>
      <c r="F449" s="68">
        <f>F450</f>
        <v>11562.3</v>
      </c>
      <c r="G449" s="68">
        <f>G450</f>
        <v>5719.2</v>
      </c>
    </row>
    <row r="450" spans="1:7" ht="34.5" customHeight="1">
      <c r="A450" s="24" t="s">
        <v>246</v>
      </c>
      <c r="B450" s="62"/>
      <c r="C450" s="22"/>
      <c r="D450" s="4"/>
      <c r="E450" s="41" t="s">
        <v>245</v>
      </c>
      <c r="F450" s="69">
        <v>11562.3</v>
      </c>
      <c r="G450" s="69">
        <v>5719.2</v>
      </c>
    </row>
    <row r="451" spans="1:7" ht="33" customHeight="1">
      <c r="A451" s="24" t="s">
        <v>289</v>
      </c>
      <c r="B451" s="62"/>
      <c r="C451" s="22"/>
      <c r="D451" s="35" t="s">
        <v>290</v>
      </c>
      <c r="E451" s="4"/>
      <c r="F451" s="68">
        <f>F452</f>
        <v>509.9</v>
      </c>
      <c r="G451" s="68">
        <f>G452</f>
        <v>255</v>
      </c>
    </row>
    <row r="452" spans="1:7" ht="36.75" customHeight="1">
      <c r="A452" s="24" t="s">
        <v>246</v>
      </c>
      <c r="B452" s="62"/>
      <c r="C452" s="22"/>
      <c r="D452" s="4"/>
      <c r="E452" s="41" t="s">
        <v>245</v>
      </c>
      <c r="F452" s="69">
        <v>509.9</v>
      </c>
      <c r="G452" s="69">
        <v>255</v>
      </c>
    </row>
    <row r="453" spans="1:7" ht="15.75" customHeight="1">
      <c r="A453" s="61" t="s">
        <v>84</v>
      </c>
      <c r="B453" s="22" t="s">
        <v>130</v>
      </c>
      <c r="C453" s="22" t="s">
        <v>126</v>
      </c>
      <c r="D453" s="4"/>
      <c r="E453" s="4"/>
      <c r="F453" s="68">
        <f>F454</f>
        <v>3643.5</v>
      </c>
      <c r="G453" s="68">
        <f>G454</f>
        <v>2980.1</v>
      </c>
    </row>
    <row r="454" spans="1:7" ht="13.5" customHeight="1">
      <c r="A454" s="23" t="s">
        <v>52</v>
      </c>
      <c r="B454" s="62"/>
      <c r="C454" s="22"/>
      <c r="D454" s="4" t="s">
        <v>53</v>
      </c>
      <c r="E454" s="4"/>
      <c r="F454" s="68">
        <f>F455+F457</f>
        <v>3643.5</v>
      </c>
      <c r="G454" s="68">
        <f>G455+G457</f>
        <v>2980.1</v>
      </c>
    </row>
    <row r="455" spans="1:7" ht="27" customHeight="1">
      <c r="A455" s="117" t="s">
        <v>298</v>
      </c>
      <c r="B455" s="62"/>
      <c r="C455" s="22"/>
      <c r="D455" s="4" t="s">
        <v>299</v>
      </c>
      <c r="E455" s="4"/>
      <c r="F455" s="68">
        <f>F456</f>
        <v>3068.3</v>
      </c>
      <c r="G455" s="68">
        <f>G456</f>
        <v>2692.5</v>
      </c>
    </row>
    <row r="456" spans="1:7" ht="36.75" customHeight="1">
      <c r="A456" s="24" t="s">
        <v>246</v>
      </c>
      <c r="B456" s="62"/>
      <c r="C456" s="22"/>
      <c r="D456" s="4"/>
      <c r="E456" s="4" t="s">
        <v>245</v>
      </c>
      <c r="F456" s="69">
        <v>3068.3</v>
      </c>
      <c r="G456" s="69">
        <v>2692.5</v>
      </c>
    </row>
    <row r="457" spans="1:7" ht="31.5" customHeight="1">
      <c r="A457" s="117" t="s">
        <v>300</v>
      </c>
      <c r="B457" s="62"/>
      <c r="C457" s="22"/>
      <c r="D457" s="4" t="s">
        <v>301</v>
      </c>
      <c r="E457" s="4"/>
      <c r="F457" s="68">
        <f>F458</f>
        <v>575.2</v>
      </c>
      <c r="G457" s="68">
        <f>G458</f>
        <v>287.6</v>
      </c>
    </row>
    <row r="458" spans="1:7" ht="34.5" customHeight="1">
      <c r="A458" s="24" t="s">
        <v>246</v>
      </c>
      <c r="B458" s="62"/>
      <c r="C458" s="22"/>
      <c r="D458" s="4"/>
      <c r="E458" s="4" t="s">
        <v>245</v>
      </c>
      <c r="F458" s="69">
        <v>575.2</v>
      </c>
      <c r="G458" s="69">
        <v>287.6</v>
      </c>
    </row>
    <row r="459" spans="1:7" ht="15.75" customHeight="1">
      <c r="A459" s="61" t="s">
        <v>167</v>
      </c>
      <c r="B459" s="22" t="s">
        <v>130</v>
      </c>
      <c r="C459" s="22" t="s">
        <v>130</v>
      </c>
      <c r="D459" s="4"/>
      <c r="E459" s="4"/>
      <c r="F459" s="68">
        <f>F460</f>
        <v>7383.1</v>
      </c>
      <c r="G459" s="68">
        <f>G460</f>
        <v>3649.0000000000005</v>
      </c>
    </row>
    <row r="460" spans="1:7" ht="35.25" customHeight="1">
      <c r="A460" s="24" t="s">
        <v>86</v>
      </c>
      <c r="B460" s="62"/>
      <c r="C460" s="22"/>
      <c r="D460" s="4" t="s">
        <v>87</v>
      </c>
      <c r="E460" s="4"/>
      <c r="F460" s="68">
        <f>F461+F465</f>
        <v>7383.1</v>
      </c>
      <c r="G460" s="68">
        <f>G461+G465</f>
        <v>3649.0000000000005</v>
      </c>
    </row>
    <row r="461" spans="1:7" ht="13.5" customHeight="1">
      <c r="A461" s="23" t="s">
        <v>4</v>
      </c>
      <c r="B461" s="62"/>
      <c r="C461" s="22"/>
      <c r="D461" s="4" t="s">
        <v>89</v>
      </c>
      <c r="E461" s="4"/>
      <c r="F461" s="68">
        <f>F462+F463+F464</f>
        <v>2444.1</v>
      </c>
      <c r="G461" s="68">
        <f>G462+G463+G464</f>
        <v>1355.3000000000002</v>
      </c>
    </row>
    <row r="462" spans="1:7" ht="13.5" customHeight="1">
      <c r="A462" s="24" t="s">
        <v>212</v>
      </c>
      <c r="B462" s="62"/>
      <c r="C462" s="22"/>
      <c r="D462" s="4"/>
      <c r="E462" s="4" t="s">
        <v>213</v>
      </c>
      <c r="F462" s="68">
        <v>1466.3</v>
      </c>
      <c r="G462" s="68">
        <v>750.6</v>
      </c>
    </row>
    <row r="463" spans="1:7" ht="13.5" customHeight="1">
      <c r="A463" s="24" t="s">
        <v>214</v>
      </c>
      <c r="B463" s="62"/>
      <c r="C463" s="22"/>
      <c r="D463" s="4"/>
      <c r="E463" s="4" t="s">
        <v>215</v>
      </c>
      <c r="F463" s="68">
        <v>911.4</v>
      </c>
      <c r="G463" s="68">
        <v>598.7</v>
      </c>
    </row>
    <row r="464" spans="1:7" ht="13.5" customHeight="1">
      <c r="A464" s="24" t="s">
        <v>250</v>
      </c>
      <c r="B464" s="62"/>
      <c r="C464" s="22"/>
      <c r="D464" s="4"/>
      <c r="E464" s="4" t="s">
        <v>202</v>
      </c>
      <c r="F464" s="68">
        <v>66.4</v>
      </c>
      <c r="G464" s="68">
        <v>6</v>
      </c>
    </row>
    <row r="465" spans="1:7" ht="26.25" customHeight="1">
      <c r="A465" s="24" t="s">
        <v>208</v>
      </c>
      <c r="B465" s="62"/>
      <c r="C465" s="22"/>
      <c r="D465" s="4" t="s">
        <v>207</v>
      </c>
      <c r="E465" s="4"/>
      <c r="F465" s="68">
        <f>F466+F467+F468+F469</f>
        <v>4939</v>
      </c>
      <c r="G465" s="68">
        <f>G466+G467+G468+G469</f>
        <v>2293.7000000000003</v>
      </c>
    </row>
    <row r="466" spans="1:7" ht="15" customHeight="1">
      <c r="A466" s="24" t="s">
        <v>212</v>
      </c>
      <c r="B466" s="62"/>
      <c r="C466" s="22"/>
      <c r="D466" s="4"/>
      <c r="E466" s="4" t="s">
        <v>213</v>
      </c>
      <c r="F466" s="68">
        <v>3981</v>
      </c>
      <c r="G466" s="68">
        <v>1910.8</v>
      </c>
    </row>
    <row r="467" spans="1:7" ht="24" customHeight="1">
      <c r="A467" s="118" t="s">
        <v>222</v>
      </c>
      <c r="B467" s="62"/>
      <c r="C467" s="22"/>
      <c r="D467" s="4"/>
      <c r="E467" s="4" t="s">
        <v>217</v>
      </c>
      <c r="F467" s="68">
        <v>435</v>
      </c>
      <c r="G467" s="68">
        <v>178.1</v>
      </c>
    </row>
    <row r="468" spans="1:7" ht="14.25" customHeight="1">
      <c r="A468" s="33" t="s">
        <v>197</v>
      </c>
      <c r="B468" s="62"/>
      <c r="C468" s="22"/>
      <c r="D468" s="4"/>
      <c r="E468" s="4" t="s">
        <v>202</v>
      </c>
      <c r="F468" s="68">
        <v>519.8</v>
      </c>
      <c r="G468" s="68">
        <v>203.4</v>
      </c>
    </row>
    <row r="469" spans="1:7" ht="14.25" customHeight="1">
      <c r="A469" s="119" t="s">
        <v>219</v>
      </c>
      <c r="B469" s="62"/>
      <c r="C469" s="22"/>
      <c r="D469" s="4"/>
      <c r="E469" s="4" t="s">
        <v>220</v>
      </c>
      <c r="F469" s="68">
        <v>3.2</v>
      </c>
      <c r="G469" s="68">
        <v>1.4</v>
      </c>
    </row>
    <row r="470" spans="1:7" ht="14.25" customHeight="1">
      <c r="A470" s="8" t="s">
        <v>389</v>
      </c>
      <c r="B470" s="127" t="s">
        <v>135</v>
      </c>
      <c r="C470" s="127"/>
      <c r="D470" s="128"/>
      <c r="E470" s="128"/>
      <c r="F470" s="129">
        <f>F471+F475+F510</f>
        <v>101971.6</v>
      </c>
      <c r="G470" s="129">
        <f>G471+G475+G510</f>
        <v>45331.2</v>
      </c>
    </row>
    <row r="471" spans="1:7" ht="14.25" customHeight="1">
      <c r="A471" s="63" t="s">
        <v>390</v>
      </c>
      <c r="B471" s="130" t="s">
        <v>135</v>
      </c>
      <c r="C471" s="130" t="s">
        <v>123</v>
      </c>
      <c r="D471" s="131"/>
      <c r="E471" s="131"/>
      <c r="F471" s="132">
        <f aca="true" t="shared" si="6" ref="F471:G473">F472</f>
        <v>3792.1</v>
      </c>
      <c r="G471" s="132">
        <f t="shared" si="6"/>
        <v>1408.4</v>
      </c>
    </row>
    <row r="472" spans="1:7" ht="13.5" customHeight="1">
      <c r="A472" s="23" t="s">
        <v>108</v>
      </c>
      <c r="B472" s="9"/>
      <c r="C472" s="9"/>
      <c r="D472" s="4" t="s">
        <v>107</v>
      </c>
      <c r="E472" s="4"/>
      <c r="F472" s="74">
        <f t="shared" si="6"/>
        <v>3792.1</v>
      </c>
      <c r="G472" s="74">
        <f t="shared" si="6"/>
        <v>1408.4</v>
      </c>
    </row>
    <row r="473" spans="1:14" ht="58.5" customHeight="1">
      <c r="A473" s="24" t="s">
        <v>265</v>
      </c>
      <c r="B473" s="9"/>
      <c r="C473" s="9"/>
      <c r="D473" s="4" t="s">
        <v>109</v>
      </c>
      <c r="E473" s="4"/>
      <c r="F473" s="77">
        <f t="shared" si="6"/>
        <v>3792.1</v>
      </c>
      <c r="G473" s="77">
        <f t="shared" si="6"/>
        <v>1408.4</v>
      </c>
      <c r="H473" s="52"/>
      <c r="I473" s="52"/>
      <c r="J473" s="53"/>
      <c r="K473" s="51"/>
      <c r="L473" s="54"/>
      <c r="M473" s="54"/>
      <c r="N473" s="54"/>
    </row>
    <row r="474" spans="1:13" ht="24" customHeight="1">
      <c r="A474" s="24" t="s">
        <v>211</v>
      </c>
      <c r="B474" s="9"/>
      <c r="C474" s="9"/>
      <c r="D474" s="4"/>
      <c r="E474" s="4" t="s">
        <v>203</v>
      </c>
      <c r="F474" s="74">
        <v>3792.1</v>
      </c>
      <c r="G474" s="74">
        <v>1408.4</v>
      </c>
      <c r="H474" s="64"/>
      <c r="I474" s="64"/>
      <c r="J474" s="64"/>
      <c r="K474" s="67"/>
      <c r="L474" s="52"/>
      <c r="M474" s="54"/>
    </row>
    <row r="475" spans="1:7" ht="15" customHeight="1">
      <c r="A475" s="63" t="s">
        <v>77</v>
      </c>
      <c r="B475" s="9" t="s">
        <v>135</v>
      </c>
      <c r="C475" s="9" t="s">
        <v>125</v>
      </c>
      <c r="D475" s="4"/>
      <c r="E475" s="4"/>
      <c r="F475" s="71">
        <f>F476+F479+F498+F502+F507</f>
        <v>57993.5</v>
      </c>
      <c r="G475" s="71">
        <f>G476+G479+G498+G502+G507</f>
        <v>28773.199999999997</v>
      </c>
    </row>
    <row r="476" spans="1:7" ht="15" customHeight="1">
      <c r="A476" s="105" t="s">
        <v>341</v>
      </c>
      <c r="B476" s="79"/>
      <c r="C476" s="109"/>
      <c r="D476" s="110">
        <v>1000000</v>
      </c>
      <c r="E476" s="111"/>
      <c r="F476" s="68">
        <f>F477</f>
        <v>222.8</v>
      </c>
      <c r="G476" s="68">
        <f>G477</f>
        <v>0</v>
      </c>
    </row>
    <row r="477" spans="1:7" ht="13.5" customHeight="1">
      <c r="A477" s="105" t="s">
        <v>350</v>
      </c>
      <c r="B477" s="79"/>
      <c r="C477" s="109"/>
      <c r="D477" s="110">
        <v>1008820</v>
      </c>
      <c r="E477" s="111"/>
      <c r="F477" s="68">
        <f>F478</f>
        <v>222.8</v>
      </c>
      <c r="G477" s="68">
        <f>G478</f>
        <v>0</v>
      </c>
    </row>
    <row r="478" spans="1:7" ht="24" customHeight="1">
      <c r="A478" s="105" t="s">
        <v>348</v>
      </c>
      <c r="B478" s="79"/>
      <c r="C478" s="109"/>
      <c r="D478" s="110"/>
      <c r="E478" s="112">
        <v>314</v>
      </c>
      <c r="F478" s="68">
        <v>222.8</v>
      </c>
      <c r="G478" s="68">
        <v>0</v>
      </c>
    </row>
    <row r="479" spans="1:7" ht="12.75" customHeight="1">
      <c r="A479" s="24" t="s">
        <v>110</v>
      </c>
      <c r="B479" s="9"/>
      <c r="C479" s="9"/>
      <c r="D479" s="4" t="s">
        <v>41</v>
      </c>
      <c r="E479" s="4"/>
      <c r="F479" s="71">
        <f>F480+F484+F489+F492</f>
        <v>18497.5</v>
      </c>
      <c r="G479" s="71">
        <f>G480+G484+G489+G492</f>
        <v>8539.5</v>
      </c>
    </row>
    <row r="480" spans="1:7" ht="13.5" customHeight="1">
      <c r="A480" s="44" t="s">
        <v>78</v>
      </c>
      <c r="B480" s="9"/>
      <c r="C480" s="9"/>
      <c r="D480" s="4" t="s">
        <v>81</v>
      </c>
      <c r="E480" s="4"/>
      <c r="F480" s="71">
        <f>F481+F482+F483</f>
        <v>1300</v>
      </c>
      <c r="G480" s="71">
        <f>G481+G482+G483</f>
        <v>420.7</v>
      </c>
    </row>
    <row r="481" spans="1:7" ht="14.25" customHeight="1">
      <c r="A481" s="33" t="s">
        <v>197</v>
      </c>
      <c r="B481" s="9"/>
      <c r="C481" s="9"/>
      <c r="D481" s="4"/>
      <c r="E481" s="4" t="s">
        <v>202</v>
      </c>
      <c r="F481" s="74">
        <v>300</v>
      </c>
      <c r="G481" s="74">
        <v>103.1</v>
      </c>
    </row>
    <row r="482" spans="1:7" ht="21.75" customHeight="1">
      <c r="A482" s="24" t="s">
        <v>211</v>
      </c>
      <c r="B482" s="9"/>
      <c r="C482" s="9"/>
      <c r="D482" s="4"/>
      <c r="E482" s="4" t="s">
        <v>203</v>
      </c>
      <c r="F482" s="74">
        <v>400</v>
      </c>
      <c r="G482" s="74">
        <v>17.6</v>
      </c>
    </row>
    <row r="483" spans="1:7" ht="15.75" customHeight="1">
      <c r="A483" s="24" t="s">
        <v>199</v>
      </c>
      <c r="B483" s="9"/>
      <c r="C483" s="9"/>
      <c r="D483" s="4"/>
      <c r="E483" s="4" t="s">
        <v>209</v>
      </c>
      <c r="F483" s="74">
        <v>600</v>
      </c>
      <c r="G483" s="74">
        <v>300</v>
      </c>
    </row>
    <row r="484" spans="1:7" ht="85.5" customHeight="1">
      <c r="A484" s="106" t="s">
        <v>346</v>
      </c>
      <c r="B484" s="79"/>
      <c r="C484" s="114"/>
      <c r="D484" s="115">
        <v>5053400</v>
      </c>
      <c r="E484" s="112"/>
      <c r="F484" s="80">
        <f>F485+F487</f>
        <v>4396.3</v>
      </c>
      <c r="G484" s="80">
        <f>G485+G487</f>
        <v>1758.6</v>
      </c>
    </row>
    <row r="485" spans="1:7" ht="36.75" customHeight="1">
      <c r="A485" s="105" t="s">
        <v>345</v>
      </c>
      <c r="B485" s="79"/>
      <c r="C485" s="114"/>
      <c r="D485" s="115">
        <v>5053401</v>
      </c>
      <c r="E485" s="112"/>
      <c r="F485" s="80">
        <f>F486</f>
        <v>3517</v>
      </c>
      <c r="G485" s="80">
        <f>G486</f>
        <v>1758.6</v>
      </c>
    </row>
    <row r="486" spans="1:7" ht="15.75" customHeight="1">
      <c r="A486" s="105" t="s">
        <v>347</v>
      </c>
      <c r="B486" s="79"/>
      <c r="C486" s="114"/>
      <c r="D486" s="115"/>
      <c r="E486" s="112" t="s">
        <v>206</v>
      </c>
      <c r="F486" s="80">
        <v>3517</v>
      </c>
      <c r="G486" s="80">
        <v>1758.6</v>
      </c>
    </row>
    <row r="487" spans="1:7" ht="50.25" customHeight="1">
      <c r="A487" s="105" t="s">
        <v>344</v>
      </c>
      <c r="B487" s="79"/>
      <c r="C487" s="114"/>
      <c r="D487" s="115">
        <v>5053402</v>
      </c>
      <c r="E487" s="112"/>
      <c r="F487" s="80">
        <f>F488</f>
        <v>879.3</v>
      </c>
      <c r="G487" s="80">
        <f>G488</f>
        <v>0</v>
      </c>
    </row>
    <row r="488" spans="1:7" ht="24" customHeight="1">
      <c r="A488" s="24" t="s">
        <v>229</v>
      </c>
      <c r="B488" s="79"/>
      <c r="C488" s="114"/>
      <c r="D488" s="115"/>
      <c r="E488" s="112" t="s">
        <v>218</v>
      </c>
      <c r="F488" s="80">
        <v>879.3</v>
      </c>
      <c r="G488" s="80">
        <v>0</v>
      </c>
    </row>
    <row r="489" spans="1:7" ht="21" customHeight="1">
      <c r="A489" s="24" t="s">
        <v>205</v>
      </c>
      <c r="B489" s="22"/>
      <c r="C489" s="22"/>
      <c r="D489" s="4" t="s">
        <v>184</v>
      </c>
      <c r="E489" s="4"/>
      <c r="F489" s="78">
        <f>F490+F491</f>
        <v>2500</v>
      </c>
      <c r="G489" s="78">
        <f>G490+G491</f>
        <v>1061.7</v>
      </c>
    </row>
    <row r="490" spans="1:7" ht="14.25" customHeight="1">
      <c r="A490" s="24" t="s">
        <v>197</v>
      </c>
      <c r="B490" s="22"/>
      <c r="C490" s="22"/>
      <c r="D490" s="4"/>
      <c r="E490" s="4" t="s">
        <v>202</v>
      </c>
      <c r="F490" s="77">
        <v>19</v>
      </c>
      <c r="G490" s="77">
        <v>7.7</v>
      </c>
    </row>
    <row r="491" spans="1:7" ht="25.5" customHeight="1">
      <c r="A491" s="24" t="s">
        <v>198</v>
      </c>
      <c r="B491" s="22"/>
      <c r="C491" s="22"/>
      <c r="D491" s="4"/>
      <c r="E491" s="4" t="s">
        <v>206</v>
      </c>
      <c r="F491" s="77">
        <v>2481</v>
      </c>
      <c r="G491" s="77">
        <v>1054</v>
      </c>
    </row>
    <row r="492" spans="1:10" ht="12.75" customHeight="1">
      <c r="A492" s="29" t="s">
        <v>185</v>
      </c>
      <c r="B492" s="9"/>
      <c r="C492" s="9"/>
      <c r="D492" s="4" t="s">
        <v>146</v>
      </c>
      <c r="E492" s="4"/>
      <c r="F492" s="78">
        <f>SUM(F493:F497)</f>
        <v>10301.199999999999</v>
      </c>
      <c r="G492" s="78">
        <f>SUM(G493:G497)</f>
        <v>5298.500000000001</v>
      </c>
      <c r="H492" s="52"/>
      <c r="I492" s="52"/>
      <c r="J492" s="52"/>
    </row>
    <row r="493" spans="1:7" ht="15.75" customHeight="1">
      <c r="A493" s="33" t="s">
        <v>197</v>
      </c>
      <c r="B493" s="22"/>
      <c r="C493" s="37"/>
      <c r="D493" s="38"/>
      <c r="E493" s="39" t="s">
        <v>202</v>
      </c>
      <c r="F493" s="69">
        <v>10</v>
      </c>
      <c r="G493" s="69">
        <v>0</v>
      </c>
    </row>
    <row r="494" spans="1:7" ht="26.25" customHeight="1">
      <c r="A494" s="33" t="s">
        <v>349</v>
      </c>
      <c r="B494" s="22"/>
      <c r="C494" s="37"/>
      <c r="D494" s="38"/>
      <c r="E494" s="39" t="s">
        <v>206</v>
      </c>
      <c r="F494" s="72">
        <v>7099.2</v>
      </c>
      <c r="G494" s="72">
        <v>3600.8</v>
      </c>
    </row>
    <row r="495" spans="1:7" ht="22.5" customHeight="1">
      <c r="A495" s="33" t="s">
        <v>348</v>
      </c>
      <c r="B495" s="22"/>
      <c r="C495" s="37"/>
      <c r="D495" s="38"/>
      <c r="E495" s="39" t="s">
        <v>254</v>
      </c>
      <c r="F495" s="72">
        <v>2191.2</v>
      </c>
      <c r="G495" s="72">
        <v>1620.4</v>
      </c>
    </row>
    <row r="496" spans="1:10" ht="24" customHeight="1">
      <c r="A496" s="33" t="s">
        <v>198</v>
      </c>
      <c r="B496" s="9"/>
      <c r="C496" s="9"/>
      <c r="D496" s="38"/>
      <c r="E496" s="39" t="s">
        <v>203</v>
      </c>
      <c r="F496" s="73">
        <v>990</v>
      </c>
      <c r="G496" s="73">
        <v>75.3</v>
      </c>
      <c r="I496" s="52"/>
      <c r="J496" s="52"/>
    </row>
    <row r="497" spans="1:7" ht="13.5" customHeight="1">
      <c r="A497" s="24" t="s">
        <v>230</v>
      </c>
      <c r="B497" s="9"/>
      <c r="C497" s="9"/>
      <c r="D497" s="38"/>
      <c r="E497" s="39" t="s">
        <v>231</v>
      </c>
      <c r="F497" s="73">
        <v>10.8</v>
      </c>
      <c r="G497" s="73">
        <v>2</v>
      </c>
    </row>
    <row r="498" spans="1:7" ht="15" customHeight="1">
      <c r="A498" s="113" t="s">
        <v>280</v>
      </c>
      <c r="B498" s="79"/>
      <c r="C498" s="114"/>
      <c r="D498" s="115">
        <v>5220000</v>
      </c>
      <c r="E498" s="112"/>
      <c r="F498" s="80">
        <f aca="true" t="shared" si="7" ref="F498:G500">F499</f>
        <v>344.7</v>
      </c>
      <c r="G498" s="80">
        <f t="shared" si="7"/>
        <v>0</v>
      </c>
    </row>
    <row r="499" spans="1:7" ht="24" customHeight="1">
      <c r="A499" s="105" t="s">
        <v>342</v>
      </c>
      <c r="B499" s="79"/>
      <c r="C499" s="114"/>
      <c r="D499" s="115">
        <v>5221500</v>
      </c>
      <c r="E499" s="112"/>
      <c r="F499" s="80">
        <f t="shared" si="7"/>
        <v>344.7</v>
      </c>
      <c r="G499" s="80">
        <f t="shared" si="7"/>
        <v>0</v>
      </c>
    </row>
    <row r="500" spans="1:7" ht="17.25" customHeight="1">
      <c r="A500" s="105" t="s">
        <v>343</v>
      </c>
      <c r="B500" s="79"/>
      <c r="C500" s="114"/>
      <c r="D500" s="115">
        <v>5221501</v>
      </c>
      <c r="E500" s="112"/>
      <c r="F500" s="80">
        <f t="shared" si="7"/>
        <v>344.7</v>
      </c>
      <c r="G500" s="80">
        <f t="shared" si="7"/>
        <v>0</v>
      </c>
    </row>
    <row r="501" spans="1:7" ht="21.75" customHeight="1">
      <c r="A501" s="105" t="s">
        <v>348</v>
      </c>
      <c r="B501" s="79"/>
      <c r="C501" s="114"/>
      <c r="D501" s="115"/>
      <c r="E501" s="112" t="s">
        <v>254</v>
      </c>
      <c r="F501" s="80">
        <v>344.7</v>
      </c>
      <c r="G501" s="80">
        <v>0</v>
      </c>
    </row>
    <row r="502" spans="1:7" ht="34.5" customHeight="1">
      <c r="A502" s="24" t="s">
        <v>302</v>
      </c>
      <c r="B502" s="22"/>
      <c r="C502" s="22"/>
      <c r="D502" s="4" t="s">
        <v>303</v>
      </c>
      <c r="E502" s="4"/>
      <c r="F502" s="68">
        <f>F503</f>
        <v>34439</v>
      </c>
      <c r="G502" s="68">
        <f>G503</f>
        <v>20233.699999999997</v>
      </c>
    </row>
    <row r="503" spans="1:7" ht="23.25" customHeight="1">
      <c r="A503" s="24" t="s">
        <v>304</v>
      </c>
      <c r="B503" s="22"/>
      <c r="C503" s="22"/>
      <c r="D503" s="62" t="s">
        <v>305</v>
      </c>
      <c r="E503" s="4"/>
      <c r="F503" s="68">
        <f>F504</f>
        <v>34439</v>
      </c>
      <c r="G503" s="68">
        <f>G504</f>
        <v>20233.699999999997</v>
      </c>
    </row>
    <row r="504" spans="1:7" ht="23.25" customHeight="1">
      <c r="A504" s="24" t="s">
        <v>308</v>
      </c>
      <c r="B504" s="22"/>
      <c r="C504" s="22"/>
      <c r="D504" s="4" t="s">
        <v>309</v>
      </c>
      <c r="E504" s="4"/>
      <c r="F504" s="68">
        <f>F505+F506</f>
        <v>34439</v>
      </c>
      <c r="G504" s="68">
        <f>G505+G506</f>
        <v>20233.699999999997</v>
      </c>
    </row>
    <row r="505" spans="1:7" ht="16.5" customHeight="1">
      <c r="A505" s="24" t="s">
        <v>197</v>
      </c>
      <c r="B505" s="22"/>
      <c r="C505" s="22"/>
      <c r="D505" s="4"/>
      <c r="E505" s="4" t="s">
        <v>202</v>
      </c>
      <c r="F505" s="69">
        <v>257</v>
      </c>
      <c r="G505" s="69">
        <v>150.6</v>
      </c>
    </row>
    <row r="506" spans="1:7" ht="24" customHeight="1">
      <c r="A506" s="24" t="s">
        <v>349</v>
      </c>
      <c r="B506" s="22"/>
      <c r="C506" s="22"/>
      <c r="D506" s="4"/>
      <c r="E506" s="4" t="s">
        <v>206</v>
      </c>
      <c r="F506" s="69">
        <v>34182</v>
      </c>
      <c r="G506" s="69">
        <v>20083.1</v>
      </c>
    </row>
    <row r="507" spans="1:7" ht="14.25" customHeight="1">
      <c r="A507" s="25" t="s">
        <v>179</v>
      </c>
      <c r="B507" s="22"/>
      <c r="C507" s="22"/>
      <c r="D507" s="4" t="s">
        <v>141</v>
      </c>
      <c r="E507" s="4"/>
      <c r="F507" s="74">
        <f>F508</f>
        <v>4489.5</v>
      </c>
      <c r="G507" s="74">
        <f>G508</f>
        <v>0</v>
      </c>
    </row>
    <row r="508" spans="1:7" ht="24.75" customHeight="1">
      <c r="A508" s="33" t="s">
        <v>255</v>
      </c>
      <c r="B508" s="22"/>
      <c r="C508" s="22"/>
      <c r="D508" s="4" t="s">
        <v>186</v>
      </c>
      <c r="E508" s="4"/>
      <c r="F508" s="74">
        <f>F509</f>
        <v>4489.5</v>
      </c>
      <c r="G508" s="74">
        <f>G509</f>
        <v>0</v>
      </c>
    </row>
    <row r="509" spans="1:7" ht="24" customHeight="1">
      <c r="A509" s="33" t="s">
        <v>348</v>
      </c>
      <c r="B509" s="22"/>
      <c r="C509" s="22"/>
      <c r="D509" s="4"/>
      <c r="E509" s="4" t="s">
        <v>254</v>
      </c>
      <c r="F509" s="74">
        <v>4489.5</v>
      </c>
      <c r="G509" s="74">
        <v>0</v>
      </c>
    </row>
    <row r="510" spans="1:7" ht="14.25" customHeight="1">
      <c r="A510" s="63" t="s">
        <v>115</v>
      </c>
      <c r="B510" s="36" t="s">
        <v>135</v>
      </c>
      <c r="C510" s="36" t="s">
        <v>126</v>
      </c>
      <c r="D510" s="41"/>
      <c r="E510" s="41"/>
      <c r="F510" s="74">
        <f>F511</f>
        <v>40186</v>
      </c>
      <c r="G510" s="74">
        <f>G511</f>
        <v>15149.599999999999</v>
      </c>
    </row>
    <row r="511" spans="1:7" ht="14.25" customHeight="1">
      <c r="A511" s="33" t="s">
        <v>110</v>
      </c>
      <c r="B511" s="22"/>
      <c r="C511" s="37"/>
      <c r="D511" s="40" t="s">
        <v>41</v>
      </c>
      <c r="E511" s="38"/>
      <c r="F511" s="72">
        <f>F514+F512</f>
        <v>40186</v>
      </c>
      <c r="G511" s="72">
        <f>G514+G512</f>
        <v>15149.599999999999</v>
      </c>
    </row>
    <row r="512" spans="1:7" ht="36" customHeight="1">
      <c r="A512" s="24" t="s">
        <v>340</v>
      </c>
      <c r="B512" s="22"/>
      <c r="C512" s="37"/>
      <c r="D512" s="40">
        <v>5052104</v>
      </c>
      <c r="E512" s="38"/>
      <c r="F512" s="72">
        <f>F513</f>
        <v>6160</v>
      </c>
      <c r="G512" s="72">
        <f>G513</f>
        <v>0</v>
      </c>
    </row>
    <row r="513" spans="1:7" ht="24.75" customHeight="1">
      <c r="A513" s="24" t="s">
        <v>229</v>
      </c>
      <c r="B513" s="22"/>
      <c r="C513" s="37"/>
      <c r="D513" s="40"/>
      <c r="E513" s="38">
        <v>441</v>
      </c>
      <c r="F513" s="72">
        <v>6160</v>
      </c>
      <c r="G513" s="72">
        <v>0</v>
      </c>
    </row>
    <row r="514" spans="1:7" ht="78" customHeight="1">
      <c r="A514" s="24" t="s">
        <v>275</v>
      </c>
      <c r="B514" s="4"/>
      <c r="C514" s="37"/>
      <c r="D514" s="39" t="s">
        <v>276</v>
      </c>
      <c r="E514" s="38"/>
      <c r="F514" s="73">
        <f>F515+F516</f>
        <v>34026</v>
      </c>
      <c r="G514" s="73">
        <f>G515+G516</f>
        <v>15149.599999999999</v>
      </c>
    </row>
    <row r="515" spans="1:7" ht="15.75" customHeight="1">
      <c r="A515" s="33" t="s">
        <v>197</v>
      </c>
      <c r="B515" s="4"/>
      <c r="C515" s="37"/>
      <c r="D515" s="39"/>
      <c r="E515" s="38">
        <v>244</v>
      </c>
      <c r="F515" s="73">
        <v>667</v>
      </c>
      <c r="G515" s="73">
        <v>74.8</v>
      </c>
    </row>
    <row r="516" spans="1:7" ht="23.25" customHeight="1">
      <c r="A516" s="33" t="s">
        <v>349</v>
      </c>
      <c r="B516" s="22"/>
      <c r="C516" s="37"/>
      <c r="D516" s="38"/>
      <c r="E516" s="39" t="s">
        <v>206</v>
      </c>
      <c r="F516" s="73">
        <v>33359</v>
      </c>
      <c r="G516" s="73">
        <v>15074.8</v>
      </c>
    </row>
    <row r="517" spans="1:7" ht="14.25" customHeight="1">
      <c r="A517" s="8" t="s">
        <v>69</v>
      </c>
      <c r="B517" s="90" t="s">
        <v>127</v>
      </c>
      <c r="C517" s="90"/>
      <c r="D517" s="94"/>
      <c r="E517" s="94"/>
      <c r="F517" s="86">
        <f>F518+F540</f>
        <v>41052.3</v>
      </c>
      <c r="G517" s="86">
        <f>G518+G540</f>
        <v>20102.8</v>
      </c>
    </row>
    <row r="518" spans="1:7" ht="13.5" customHeight="1">
      <c r="A518" s="63" t="s">
        <v>160</v>
      </c>
      <c r="B518" s="22" t="s">
        <v>127</v>
      </c>
      <c r="C518" s="22" t="s">
        <v>123</v>
      </c>
      <c r="D518" s="4"/>
      <c r="E518" s="4"/>
      <c r="F518" s="68">
        <f>F519+F525+F529+F534</f>
        <v>33153</v>
      </c>
      <c r="G518" s="68">
        <f>G519+G525+G529+G534</f>
        <v>15890.3</v>
      </c>
    </row>
    <row r="519" spans="1:7" ht="14.25" customHeight="1">
      <c r="A519" s="24" t="s">
        <v>56</v>
      </c>
      <c r="B519" s="62"/>
      <c r="C519" s="22"/>
      <c r="D519" s="4" t="s">
        <v>57</v>
      </c>
      <c r="E519" s="4"/>
      <c r="F519" s="68">
        <f>F520</f>
        <v>28374.6</v>
      </c>
      <c r="G519" s="68">
        <f>G520</f>
        <v>14051.4</v>
      </c>
    </row>
    <row r="520" spans="1:7" ht="15.75" customHeight="1">
      <c r="A520" s="23" t="s">
        <v>16</v>
      </c>
      <c r="B520" s="62"/>
      <c r="C520" s="22"/>
      <c r="D520" s="4" t="s">
        <v>111</v>
      </c>
      <c r="E520" s="4"/>
      <c r="F520" s="68">
        <f>F521+F522+F523+F524</f>
        <v>28374.6</v>
      </c>
      <c r="G520" s="68">
        <f>G521+G522+G523+G524</f>
        <v>14051.4</v>
      </c>
    </row>
    <row r="521" spans="1:7" ht="35.25" customHeight="1">
      <c r="A521" s="24" t="s">
        <v>246</v>
      </c>
      <c r="B521" s="62"/>
      <c r="C521" s="22"/>
      <c r="D521" s="4"/>
      <c r="E521" s="4" t="s">
        <v>245</v>
      </c>
      <c r="F521" s="68">
        <v>3576.6</v>
      </c>
      <c r="G521" s="68">
        <v>1403.4</v>
      </c>
    </row>
    <row r="522" spans="1:7" ht="14.25" customHeight="1">
      <c r="A522" s="24" t="s">
        <v>189</v>
      </c>
      <c r="B522" s="62"/>
      <c r="C522" s="22"/>
      <c r="D522" s="4"/>
      <c r="E522" s="4" t="s">
        <v>209</v>
      </c>
      <c r="F522" s="68">
        <v>98</v>
      </c>
      <c r="G522" s="68">
        <v>98</v>
      </c>
    </row>
    <row r="523" spans="1:7" ht="33.75" customHeight="1">
      <c r="A523" s="24" t="s">
        <v>235</v>
      </c>
      <c r="B523" s="62"/>
      <c r="C523" s="22"/>
      <c r="D523" s="4"/>
      <c r="E523" s="4" t="s">
        <v>236</v>
      </c>
      <c r="F523" s="68">
        <v>24300</v>
      </c>
      <c r="G523" s="68">
        <v>12150</v>
      </c>
    </row>
    <row r="524" spans="1:7" ht="12.75" customHeight="1">
      <c r="A524" s="103" t="s">
        <v>190</v>
      </c>
      <c r="B524" s="62"/>
      <c r="C524" s="22"/>
      <c r="D524" s="4"/>
      <c r="E524" s="4" t="s">
        <v>242</v>
      </c>
      <c r="F524" s="68">
        <v>400</v>
      </c>
      <c r="G524" s="68">
        <v>400</v>
      </c>
    </row>
    <row r="525" spans="1:7" ht="22.5" customHeight="1">
      <c r="A525" s="30" t="s">
        <v>138</v>
      </c>
      <c r="B525" s="62"/>
      <c r="C525" s="22"/>
      <c r="D525" s="4" t="s">
        <v>139</v>
      </c>
      <c r="E525" s="4"/>
      <c r="F525" s="68">
        <f>F526</f>
        <v>995.8</v>
      </c>
      <c r="G525" s="68">
        <f>G526</f>
        <v>995.8</v>
      </c>
    </row>
    <row r="526" spans="1:7" ht="15.75" customHeight="1">
      <c r="A526" s="30" t="s">
        <v>161</v>
      </c>
      <c r="B526" s="62"/>
      <c r="C526" s="22"/>
      <c r="D526" s="4" t="s">
        <v>140</v>
      </c>
      <c r="E526" s="4"/>
      <c r="F526" s="68">
        <f>F527+F528</f>
        <v>995.8</v>
      </c>
      <c r="G526" s="68">
        <f>G527+G528</f>
        <v>995.8</v>
      </c>
    </row>
    <row r="527" spans="1:7" ht="15" customHeight="1">
      <c r="A527" s="33" t="s">
        <v>197</v>
      </c>
      <c r="B527" s="62"/>
      <c r="C527" s="22"/>
      <c r="D527" s="4"/>
      <c r="E527" s="4" t="s">
        <v>202</v>
      </c>
      <c r="F527" s="68">
        <v>855.8</v>
      </c>
      <c r="G527" s="68">
        <v>855.8</v>
      </c>
    </row>
    <row r="528" spans="1:7" ht="23.25" customHeight="1">
      <c r="A528" s="24" t="s">
        <v>251</v>
      </c>
      <c r="B528" s="62"/>
      <c r="C528" s="22"/>
      <c r="D528" s="4"/>
      <c r="E528" s="4" t="s">
        <v>203</v>
      </c>
      <c r="F528" s="69">
        <v>140</v>
      </c>
      <c r="G528" s="69">
        <v>140</v>
      </c>
    </row>
    <row r="529" spans="1:7" ht="13.5" customHeight="1">
      <c r="A529" s="113" t="s">
        <v>280</v>
      </c>
      <c r="B529" s="62"/>
      <c r="C529" s="22"/>
      <c r="D529" s="4" t="s">
        <v>281</v>
      </c>
      <c r="E529" s="4"/>
      <c r="F529" s="69">
        <f>F530</f>
        <v>1758.8000000000002</v>
      </c>
      <c r="G529" s="69">
        <f>G530</f>
        <v>430.40000000000003</v>
      </c>
    </row>
    <row r="530" spans="1:7" ht="35.25" customHeight="1">
      <c r="A530" s="33" t="s">
        <v>338</v>
      </c>
      <c r="B530" s="22"/>
      <c r="C530" s="37"/>
      <c r="D530" s="38">
        <v>5223600</v>
      </c>
      <c r="E530" s="39"/>
      <c r="F530" s="72">
        <f>F531</f>
        <v>1758.8000000000002</v>
      </c>
      <c r="G530" s="72">
        <f>G531</f>
        <v>430.40000000000003</v>
      </c>
    </row>
    <row r="531" spans="1:7" ht="47.25" customHeight="1">
      <c r="A531" s="33" t="s">
        <v>339</v>
      </c>
      <c r="B531" s="22"/>
      <c r="C531" s="37"/>
      <c r="D531" s="38">
        <v>5223607</v>
      </c>
      <c r="E531" s="39"/>
      <c r="F531" s="72">
        <f>F532+F533</f>
        <v>1758.8000000000002</v>
      </c>
      <c r="G531" s="72">
        <f>G532+G533</f>
        <v>430.40000000000003</v>
      </c>
    </row>
    <row r="532" spans="1:7" ht="36.75" customHeight="1">
      <c r="A532" s="33" t="s">
        <v>246</v>
      </c>
      <c r="B532" s="22"/>
      <c r="C532" s="37"/>
      <c r="D532" s="38"/>
      <c r="E532" s="39" t="s">
        <v>245</v>
      </c>
      <c r="F532" s="72">
        <v>196.4</v>
      </c>
      <c r="G532" s="72">
        <v>28.6</v>
      </c>
    </row>
    <row r="533" spans="1:7" ht="37.5" customHeight="1">
      <c r="A533" s="103" t="s">
        <v>235</v>
      </c>
      <c r="B533" s="22"/>
      <c r="C533" s="37"/>
      <c r="D533" s="38"/>
      <c r="E533" s="39" t="s">
        <v>236</v>
      </c>
      <c r="F533" s="72">
        <v>1562.4</v>
      </c>
      <c r="G533" s="72">
        <v>401.8</v>
      </c>
    </row>
    <row r="534" spans="1:7" ht="17.25" customHeight="1">
      <c r="A534" s="105" t="s">
        <v>191</v>
      </c>
      <c r="B534" s="22"/>
      <c r="C534" s="37"/>
      <c r="D534" s="38">
        <v>7950000</v>
      </c>
      <c r="E534" s="39"/>
      <c r="F534" s="72">
        <f>F535</f>
        <v>2023.8000000000002</v>
      </c>
      <c r="G534" s="72">
        <f>G535</f>
        <v>412.7</v>
      </c>
    </row>
    <row r="535" spans="1:7" ht="38.25" customHeight="1">
      <c r="A535" s="33" t="s">
        <v>376</v>
      </c>
      <c r="B535" s="22"/>
      <c r="C535" s="37"/>
      <c r="D535" s="38">
        <v>7950020</v>
      </c>
      <c r="E535" s="39"/>
      <c r="F535" s="72">
        <f>F536+F537+F538+F539</f>
        <v>2023.8000000000002</v>
      </c>
      <c r="G535" s="72">
        <f>G536+G537+G538+G539</f>
        <v>412.7</v>
      </c>
    </row>
    <row r="536" spans="1:7" ht="16.5" customHeight="1">
      <c r="A536" s="33" t="s">
        <v>197</v>
      </c>
      <c r="B536" s="22"/>
      <c r="C536" s="37"/>
      <c r="D536" s="38"/>
      <c r="E536" s="39" t="s">
        <v>202</v>
      </c>
      <c r="F536" s="72">
        <v>645.7</v>
      </c>
      <c r="G536" s="72">
        <v>90.3</v>
      </c>
    </row>
    <row r="537" spans="1:7" ht="23.25" customHeight="1">
      <c r="A537" s="24" t="s">
        <v>251</v>
      </c>
      <c r="B537" s="22"/>
      <c r="C537" s="37"/>
      <c r="D537" s="38"/>
      <c r="E537" s="39" t="s">
        <v>203</v>
      </c>
      <c r="F537" s="72">
        <v>210</v>
      </c>
      <c r="G537" s="72">
        <v>35</v>
      </c>
    </row>
    <row r="538" spans="1:7" ht="23.25" customHeight="1">
      <c r="A538" s="24" t="s">
        <v>229</v>
      </c>
      <c r="B538" s="22"/>
      <c r="C538" s="37"/>
      <c r="D538" s="38"/>
      <c r="E538" s="39" t="s">
        <v>218</v>
      </c>
      <c r="F538" s="72">
        <v>750</v>
      </c>
      <c r="G538" s="72">
        <v>0</v>
      </c>
    </row>
    <row r="539" spans="1:7" ht="35.25" customHeight="1">
      <c r="A539" s="33" t="s">
        <v>246</v>
      </c>
      <c r="B539" s="22"/>
      <c r="C539" s="37"/>
      <c r="D539" s="38"/>
      <c r="E539" s="39" t="s">
        <v>245</v>
      </c>
      <c r="F539" s="72">
        <v>418.1</v>
      </c>
      <c r="G539" s="72">
        <v>287.4</v>
      </c>
    </row>
    <row r="540" spans="1:7" ht="15" customHeight="1">
      <c r="A540" s="63" t="s">
        <v>162</v>
      </c>
      <c r="B540" s="36" t="s">
        <v>127</v>
      </c>
      <c r="C540" s="36" t="s">
        <v>132</v>
      </c>
      <c r="D540" s="4"/>
      <c r="E540" s="4"/>
      <c r="F540" s="68">
        <f>F541</f>
        <v>7899.299999999999</v>
      </c>
      <c r="G540" s="68">
        <f>G541</f>
        <v>4212.5</v>
      </c>
    </row>
    <row r="541" spans="1:7" ht="36" customHeight="1">
      <c r="A541" s="24" t="s">
        <v>86</v>
      </c>
      <c r="B541" s="62"/>
      <c r="C541" s="22"/>
      <c r="D541" s="4" t="s">
        <v>87</v>
      </c>
      <c r="E541" s="4"/>
      <c r="F541" s="68">
        <f>F542</f>
        <v>7899.299999999999</v>
      </c>
      <c r="G541" s="68">
        <f>G542</f>
        <v>4212.5</v>
      </c>
    </row>
    <row r="542" spans="1:7" ht="14.25" customHeight="1">
      <c r="A542" s="23" t="s">
        <v>4</v>
      </c>
      <c r="B542" s="62"/>
      <c r="C542" s="22"/>
      <c r="D542" s="4" t="s">
        <v>89</v>
      </c>
      <c r="E542" s="4"/>
      <c r="F542" s="68">
        <f>SUM(F543:F548)</f>
        <v>7899.299999999999</v>
      </c>
      <c r="G542" s="68">
        <f>SUM(G543:G548)</f>
        <v>4212.5</v>
      </c>
    </row>
    <row r="543" spans="1:7" ht="15" customHeight="1">
      <c r="A543" s="23" t="s">
        <v>212</v>
      </c>
      <c r="B543" s="62"/>
      <c r="C543" s="22"/>
      <c r="D543" s="4"/>
      <c r="E543" s="4" t="s">
        <v>213</v>
      </c>
      <c r="F543" s="69">
        <v>6133.2</v>
      </c>
      <c r="G543" s="69">
        <v>3278</v>
      </c>
    </row>
    <row r="544" spans="1:7" ht="13.5" customHeight="1">
      <c r="A544" s="23" t="s">
        <v>214</v>
      </c>
      <c r="B544" s="62"/>
      <c r="C544" s="22"/>
      <c r="D544" s="4"/>
      <c r="E544" s="4" t="s">
        <v>215</v>
      </c>
      <c r="F544" s="69">
        <v>1048</v>
      </c>
      <c r="G544" s="69">
        <v>672.4</v>
      </c>
    </row>
    <row r="545" spans="1:7" ht="24" customHeight="1">
      <c r="A545" s="24" t="s">
        <v>222</v>
      </c>
      <c r="B545" s="62"/>
      <c r="C545" s="22"/>
      <c r="D545" s="4"/>
      <c r="E545" s="4" t="s">
        <v>217</v>
      </c>
      <c r="F545" s="69">
        <v>422.7</v>
      </c>
      <c r="G545" s="69">
        <v>139.5</v>
      </c>
    </row>
    <row r="546" spans="1:7" ht="16.5" customHeight="1">
      <c r="A546" s="33" t="s">
        <v>197</v>
      </c>
      <c r="B546" s="62"/>
      <c r="C546" s="22"/>
      <c r="D546" s="4"/>
      <c r="E546" s="4" t="s">
        <v>202</v>
      </c>
      <c r="F546" s="69">
        <v>286.7</v>
      </c>
      <c r="G546" s="69">
        <v>119.6</v>
      </c>
    </row>
    <row r="547" spans="1:7" ht="14.25" customHeight="1">
      <c r="A547" s="33" t="s">
        <v>219</v>
      </c>
      <c r="B547" s="62"/>
      <c r="C547" s="22"/>
      <c r="D547" s="4"/>
      <c r="E547" s="4" t="s">
        <v>220</v>
      </c>
      <c r="F547" s="69">
        <v>1</v>
      </c>
      <c r="G547" s="69">
        <v>-1.6</v>
      </c>
    </row>
    <row r="548" spans="1:7" ht="14.25" customHeight="1">
      <c r="A548" s="24" t="s">
        <v>230</v>
      </c>
      <c r="B548" s="62"/>
      <c r="C548" s="22"/>
      <c r="D548" s="4"/>
      <c r="E548" s="4" t="s">
        <v>231</v>
      </c>
      <c r="F548" s="69">
        <v>7.7</v>
      </c>
      <c r="G548" s="69">
        <v>4.6</v>
      </c>
    </row>
    <row r="549" spans="1:7" ht="26.25" customHeight="1">
      <c r="A549" s="8" t="s">
        <v>244</v>
      </c>
      <c r="B549" s="90" t="s">
        <v>148</v>
      </c>
      <c r="C549" s="90"/>
      <c r="D549" s="94"/>
      <c r="E549" s="94"/>
      <c r="F549" s="86">
        <f aca="true" t="shared" si="8" ref="F549:G552">F550</f>
        <v>38000</v>
      </c>
      <c r="G549" s="86">
        <f t="shared" si="8"/>
        <v>16429.3</v>
      </c>
    </row>
    <row r="550" spans="1:7" ht="24" customHeight="1">
      <c r="A550" s="63" t="s">
        <v>266</v>
      </c>
      <c r="B550" s="22" t="s">
        <v>148</v>
      </c>
      <c r="C550" s="22" t="s">
        <v>123</v>
      </c>
      <c r="D550" s="4"/>
      <c r="E550" s="4"/>
      <c r="F550" s="71">
        <f t="shared" si="8"/>
        <v>38000</v>
      </c>
      <c r="G550" s="71">
        <f t="shared" si="8"/>
        <v>16429.3</v>
      </c>
    </row>
    <row r="551" spans="1:7" ht="14.25" customHeight="1">
      <c r="A551" s="24" t="s">
        <v>163</v>
      </c>
      <c r="B551" s="22"/>
      <c r="C551" s="22"/>
      <c r="D551" s="4" t="s">
        <v>164</v>
      </c>
      <c r="E551" s="4"/>
      <c r="F551" s="71">
        <f t="shared" si="8"/>
        <v>38000</v>
      </c>
      <c r="G551" s="71">
        <f t="shared" si="8"/>
        <v>16429.3</v>
      </c>
    </row>
    <row r="552" spans="1:7" ht="14.25" customHeight="1">
      <c r="A552" s="24" t="s">
        <v>165</v>
      </c>
      <c r="B552" s="22"/>
      <c r="C552" s="22"/>
      <c r="D552" s="4" t="s">
        <v>166</v>
      </c>
      <c r="E552" s="4"/>
      <c r="F552" s="71">
        <f t="shared" si="8"/>
        <v>38000</v>
      </c>
      <c r="G552" s="71">
        <f t="shared" si="8"/>
        <v>16429.3</v>
      </c>
    </row>
    <row r="553" spans="1:7" ht="24.75" customHeight="1">
      <c r="A553" s="105" t="s">
        <v>351</v>
      </c>
      <c r="B553" s="22"/>
      <c r="C553" s="22"/>
      <c r="D553" s="4"/>
      <c r="E553" s="4" t="s">
        <v>241</v>
      </c>
      <c r="F553" s="74">
        <v>38000</v>
      </c>
      <c r="G553" s="74">
        <v>16429.3</v>
      </c>
    </row>
    <row r="554" spans="1:7" ht="19.5" customHeight="1">
      <c r="A554" s="98" t="s">
        <v>136</v>
      </c>
      <c r="B554" s="90"/>
      <c r="C554" s="99"/>
      <c r="D554" s="4"/>
      <c r="E554" s="4"/>
      <c r="F554" s="86">
        <f>F10+F94+F109+F135+F164+F230+F235+F376+F407+F470+F517+F549</f>
        <v>3308033.7</v>
      </c>
      <c r="G554" s="86">
        <f>G10+G94+G109+G135+G164+G230+G235+G376+G407+G470+G517+G549</f>
        <v>1379382.3000000003</v>
      </c>
    </row>
    <row r="555" spans="1:7" ht="36" customHeight="1">
      <c r="A555" s="21"/>
      <c r="B555" s="16"/>
      <c r="C555" s="17"/>
      <c r="D555" s="18"/>
      <c r="E555" s="18"/>
      <c r="F555" s="18"/>
      <c r="G555" s="19"/>
    </row>
  </sheetData>
  <sheetProtection/>
  <mergeCells count="6">
    <mergeCell ref="A7:G7"/>
    <mergeCell ref="A5:G5"/>
    <mergeCell ref="E1:G1"/>
    <mergeCell ref="E2:G2"/>
    <mergeCell ref="E3:G3"/>
    <mergeCell ref="A6:G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2013-08-15T11:32:52Z</cp:lastPrinted>
  <dcterms:created xsi:type="dcterms:W3CDTF">2007-06-21T04:52:44Z</dcterms:created>
  <dcterms:modified xsi:type="dcterms:W3CDTF">2013-09-30T07:58:58Z</dcterms:modified>
  <cp:category/>
  <cp:version/>
  <cp:contentType/>
  <cp:contentStatus/>
</cp:coreProperties>
</file>