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2011'!$13:$14</definedName>
  </definedNames>
  <calcPr fullCalcOnLoad="1"/>
</workbook>
</file>

<file path=xl/sharedStrings.xml><?xml version="1.0" encoding="utf-8"?>
<sst xmlns="http://schemas.openxmlformats.org/spreadsheetml/2006/main" count="107" uniqueCount="106">
  <si>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</si>
  <si>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</si>
  <si>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</si>
  <si>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</si>
  <si>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</si>
  <si>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</si>
  <si>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</si>
  <si>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</si>
  <si>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</si>
  <si>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</si>
  <si>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</si>
  <si>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</si>
  <si>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</si>
  <si>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</si>
  <si>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</si>
  <si>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</si>
  <si>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</si>
  <si>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</si>
  <si>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</si>
  <si>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</si>
  <si>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</si>
  <si>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</si>
  <si>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</si>
  <si>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</si>
  <si>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</si>
  <si>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</si>
  <si>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</si>
  <si>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</si>
  <si>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</si>
  <si>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</si>
  <si>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</si>
  <si>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</si>
  <si>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</si>
  <si>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</si>
  <si>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</si>
  <si>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</si>
  <si>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</si>
  <si>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</si>
  <si>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</si>
  <si>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</si>
  <si>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</si>
  <si>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</si>
  <si>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</si>
  <si>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</si>
  <si>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</si>
  <si>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</si>
  <si>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</si>
  <si>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</si>
  <si>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</si>
  <si>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</si>
  <si>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</si>
  <si>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</si>
  <si>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</si>
  <si>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</si>
  <si>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НАЛОГОВЫЕ И НЕНАЛОГОВЫЕ ДОХОДЫ</t>
  </si>
  <si>
    <t>% исполнения</t>
  </si>
  <si>
    <t xml:space="preserve">к постановлению Администрации </t>
  </si>
  <si>
    <t>00211105024040000120</t>
  </si>
  <si>
    <t>00021904000040000151</t>
  </si>
  <si>
    <t xml:space="preserve">Возврат остатков субсидий и субвенций прошлых лет 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</si>
  <si>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</si>
  <si>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</si>
  <si>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</si>
  <si>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</si>
  <si>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</si>
  <si>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</si>
  <si>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</si>
  <si>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</si>
  <si>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</si>
  <si>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</si>
  <si>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</si>
  <si>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</si>
  <si>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</si>
  <si>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</si>
  <si>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Налог на прибыль организаций</t>
  </si>
  <si>
    <t>18210101000000000110</t>
  </si>
  <si>
    <t>Назначено
на  2013 год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</si>
  <si>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</si>
  <si>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</si>
  <si>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</si>
  <si>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</si>
  <si>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</si>
  <si>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</si>
  <si>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18210602000020000110</t>
  </si>
  <si>
    <t>Налог на имущество организаций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</si>
  <si>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</si>
  <si>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</si>
  <si>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</si>
  <si>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</si>
  <si>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</si>
  <si>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</si>
  <si>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</si>
  <si>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</si>
  <si>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Бюджет городского округа Электросталь Московской области за 9 месяцев 2013 года</t>
  </si>
  <si>
    <t>Исполнено                за 9 месяцев  2013 года</t>
  </si>
  <si>
    <t>Налог на доходы физических лиц</t>
  </si>
  <si>
    <t>Налог на доходы иностранных граждан в виде патентов</t>
  </si>
  <si>
    <t>18210503000010000110 </t>
  </si>
  <si>
    <t>Единый сельскохозяйственный налог</t>
  </si>
  <si>
    <t>00211105074040000120 </t>
  </si>
  <si>
    <t>00020204000000000151 </t>
  </si>
  <si>
    <t>Иные межбюджетные трансферты</t>
  </si>
  <si>
    <t>00020704050040000180</t>
  </si>
  <si>
    <t>Прочие безвозмездные оступления в бюджеты городских округов</t>
  </si>
  <si>
    <t>Налоговые +неналоговые -доп. норм.</t>
  </si>
  <si>
    <t>от 31.10.2013 № 865/11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</si>
</sst>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8" fillId="0" borderId="16" xfId="0" applyNumberFormat="1" applyFont="1" applyBorder="1" applyAlignment="1">
      <alignment horizontal="right" vertical="top" wrapText="1"/>
    </xf>
    <xf numFmtId="167" fontId="8" fillId="0" borderId="16" xfId="0" applyNumberFormat="1" applyFont="1" applyBorder="1" applyAlignment="1">
      <alignment horizontal="right" vertical="top"/>
    </xf>
    <xf numFmtId="167" fontId="6" fillId="0" borderId="16" xfId="0" applyNumberFormat="1" applyFont="1" applyBorder="1" applyAlignment="1">
      <alignment horizontal="right" vertical="top" wrapText="1"/>
    </xf>
    <xf numFmtId="166" fontId="6" fillId="0" borderId="17" xfId="0" applyNumberFormat="1" applyFont="1" applyBorder="1" applyAlignment="1">
      <alignment vertical="top"/>
    </xf>
    <xf numFmtId="166" fontId="6" fillId="0" borderId="18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167" fontId="5" fillId="0" borderId="23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left" vertical="top" wrapText="1"/>
    </xf>
    <xf numFmtId="167" fontId="5" fillId="0" borderId="16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justify" vertical="top" wrapText="1"/>
    </xf>
    <xf numFmtId="167" fontId="5" fillId="0" borderId="16" xfId="0" applyNumberFormat="1" applyFont="1" applyBorder="1" applyAlignment="1">
      <alignment horizontal="right" vertical="top" wrapText="1"/>
    </xf>
    <xf numFmtId="167" fontId="5" fillId="0" borderId="25" xfId="0" applyNumberFormat="1" applyFont="1" applyBorder="1" applyAlignment="1">
      <alignment horizontal="right" vertical="top" wrapText="1"/>
    </xf>
    <xf numFmtId="49" fontId="6" fillId="0" borderId="26" xfId="0" applyNumberFormat="1" applyFont="1" applyBorder="1" applyAlignment="1">
      <alignment vertical="top"/>
    </xf>
    <xf numFmtId="0" fontId="6" fillId="0" borderId="27" xfId="0" applyNumberFormat="1" applyFont="1" applyBorder="1" applyAlignment="1">
      <alignment horizontal="left" vertical="top" wrapText="1"/>
    </xf>
    <xf numFmtId="167" fontId="6" fillId="0" borderId="27" xfId="0" applyNumberFormat="1" applyFont="1" applyBorder="1" applyAlignment="1">
      <alignment horizontal="right" vertical="top"/>
    </xf>
    <xf numFmtId="166" fontId="6" fillId="0" borderId="28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167" fontId="5" fillId="0" borderId="11" xfId="0" applyNumberFormat="1" applyFont="1" applyBorder="1" applyAlignment="1">
      <alignment wrapText="1"/>
    </xf>
    <xf numFmtId="166" fontId="5" fillId="0" borderId="11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SheetLayoutView="100" zoomScalePageLayoutView="0" workbookViewId="0" topLeftCell="A1">
      <selection activeCell="B63" sqref="B63"/>
    </sheetView>
  </sheetViews>
  <sheetFormatPr defaultColWidth="9.00390625" defaultRowHeight="12.75"/>
  <cols>
    <col min="1" max="1" width="20.875" style="12" customWidth="1"/>
    <col min="2" max="2" width="53.25390625" style="13" customWidth="1"/>
    <col min="3" max="3" width="11.00390625" style="13" customWidth="1"/>
    <col min="4" max="4" width="11.25390625" style="13" customWidth="1"/>
    <col min="5" max="5" width="10.87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68" t="s">
        <v>16</v>
      </c>
      <c r="D1" s="68"/>
      <c r="E1" s="68"/>
      <c r="F1" s="20"/>
      <c r="G1" s="20"/>
    </row>
    <row r="2" spans="3:7" ht="12.75">
      <c r="C2" s="68" t="s">
        <v>56</v>
      </c>
      <c r="D2" s="68"/>
      <c r="E2" s="68"/>
      <c r="F2" s="20"/>
      <c r="G2" s="20"/>
    </row>
    <row r="3" spans="3:7" ht="12.75">
      <c r="C3" s="68" t="s">
        <v>18</v>
      </c>
      <c r="D3" s="68"/>
      <c r="E3" s="68"/>
      <c r="F3" s="20"/>
      <c r="G3" s="20"/>
    </row>
    <row r="4" spans="3:7" ht="12.75">
      <c r="C4" s="68" t="s">
        <v>17</v>
      </c>
      <c r="D4" s="68"/>
      <c r="E4" s="68"/>
      <c r="F4" s="20"/>
      <c r="G4" s="20"/>
    </row>
    <row r="5" spans="3:7" ht="12.75">
      <c r="C5" s="69" t="s">
        <v>105</v>
      </c>
      <c r="D5" s="69"/>
      <c r="E5" s="69"/>
      <c r="F5" s="20"/>
      <c r="G5" s="20"/>
    </row>
    <row r="6" ht="12" customHeight="1">
      <c r="E6" s="14"/>
    </row>
    <row r="9" spans="1:12" ht="15.75">
      <c r="A9" s="67" t="s">
        <v>93</v>
      </c>
      <c r="B9" s="67"/>
      <c r="C9" s="67"/>
      <c r="D9" s="67"/>
      <c r="E9" s="67"/>
      <c r="F9" s="11"/>
      <c r="G9" s="3"/>
      <c r="H9" s="4"/>
      <c r="I9" s="4"/>
      <c r="J9" s="4"/>
      <c r="K9" s="5"/>
      <c r="L9" s="5"/>
    </row>
    <row r="10" spans="1:12" ht="12.75" customHeight="1">
      <c r="A10" s="22"/>
      <c r="B10" s="22"/>
      <c r="C10" s="22"/>
      <c r="D10" s="22"/>
      <c r="E10" s="22"/>
      <c r="F10" s="11"/>
      <c r="G10" s="3"/>
      <c r="H10" s="4"/>
      <c r="I10" s="4"/>
      <c r="J10" s="4"/>
      <c r="K10" s="5"/>
      <c r="L10" s="5"/>
    </row>
    <row r="11" spans="1:12" ht="12.75" customHeight="1">
      <c r="A11" s="22"/>
      <c r="B11" s="22"/>
      <c r="C11" s="22"/>
      <c r="D11" s="22"/>
      <c r="E11" s="22"/>
      <c r="F11" s="11"/>
      <c r="G11" s="3"/>
      <c r="H11" s="4"/>
      <c r="I11" s="4"/>
      <c r="J11" s="4"/>
      <c r="K11" s="5"/>
      <c r="L11" s="5"/>
    </row>
    <row r="12" spans="1:19" s="2" customFormat="1" ht="13.5" customHeight="1" thickBot="1">
      <c r="A12" s="12"/>
      <c r="B12" s="15"/>
      <c r="C12" s="15"/>
      <c r="D12" s="15"/>
      <c r="E12" s="21" t="s">
        <v>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9" customHeight="1" thickBot="1">
      <c r="A13" s="46" t="s">
        <v>0</v>
      </c>
      <c r="B13" s="47" t="s">
        <v>39</v>
      </c>
      <c r="C13" s="47" t="s">
        <v>76</v>
      </c>
      <c r="D13" s="47" t="s">
        <v>94</v>
      </c>
      <c r="E13" s="48" t="s">
        <v>55</v>
      </c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1.25" customHeight="1">
      <c r="A14" s="42" t="s">
        <v>13</v>
      </c>
      <c r="B14" s="43">
        <v>2</v>
      </c>
      <c r="C14" s="44">
        <v>3</v>
      </c>
      <c r="D14" s="44">
        <v>4</v>
      </c>
      <c r="E14" s="45">
        <v>5</v>
      </c>
      <c r="F14" s="17"/>
    </row>
    <row r="15" spans="1:6" ht="16.5" customHeight="1">
      <c r="A15" s="26"/>
      <c r="B15" s="25" t="s">
        <v>53</v>
      </c>
      <c r="C15" s="34"/>
      <c r="D15" s="34"/>
      <c r="E15" s="27"/>
      <c r="F15" s="17"/>
    </row>
    <row r="16" spans="1:7" ht="12.75">
      <c r="A16" s="28" t="s">
        <v>1</v>
      </c>
      <c r="B16" s="23" t="s">
        <v>54</v>
      </c>
      <c r="C16" s="35">
        <f>C35+C55</f>
        <v>1657197.6</v>
      </c>
      <c r="D16" s="35">
        <f>D35+D55</f>
        <v>1212024.7</v>
      </c>
      <c r="E16" s="40">
        <f>D16/C16*100</f>
        <v>73.13700550857664</v>
      </c>
      <c r="F16" s="18"/>
      <c r="G16" s="9"/>
    </row>
    <row r="17" spans="1:6" ht="12.75">
      <c r="A17" s="29" t="s">
        <v>2</v>
      </c>
      <c r="B17" s="23" t="s">
        <v>19</v>
      </c>
      <c r="C17" s="35">
        <f>C18+C19</f>
        <v>788500</v>
      </c>
      <c r="D17" s="35">
        <f>D18+D19</f>
        <v>535566.2</v>
      </c>
      <c r="E17" s="35">
        <f>E19</f>
        <v>67.41457711635597</v>
      </c>
      <c r="F17" s="19"/>
    </row>
    <row r="18" spans="1:6" ht="12.75">
      <c r="A18" s="29" t="s">
        <v>75</v>
      </c>
      <c r="B18" s="55" t="s">
        <v>74</v>
      </c>
      <c r="C18" s="36">
        <v>14410</v>
      </c>
      <c r="D18" s="54">
        <v>13716.7</v>
      </c>
      <c r="E18" s="40">
        <f aca="true" t="shared" si="0" ref="E18:E64">D18/C18*100</f>
        <v>95.18875780707843</v>
      </c>
      <c r="F18" s="19"/>
    </row>
    <row r="19" spans="1:6" ht="14.25" customHeight="1">
      <c r="A19" s="29" t="s">
        <v>20</v>
      </c>
      <c r="B19" s="53" t="s">
        <v>95</v>
      </c>
      <c r="C19" s="36">
        <v>774090</v>
      </c>
      <c r="D19" s="37">
        <v>521849.5</v>
      </c>
      <c r="E19" s="40">
        <f t="shared" si="0"/>
        <v>67.41457711635597</v>
      </c>
      <c r="F19" s="19"/>
    </row>
    <row r="20" spans="1:6" ht="17.25" customHeight="1">
      <c r="A20" s="29"/>
      <c r="B20" s="53" t="s">
        <v>96</v>
      </c>
      <c r="C20" s="36">
        <v>1152</v>
      </c>
      <c r="D20" s="37">
        <v>890.4</v>
      </c>
      <c r="E20" s="40">
        <f t="shared" si="0"/>
        <v>77.29166666666667</v>
      </c>
      <c r="F20" s="19"/>
    </row>
    <row r="21" spans="1:6" ht="12" customHeight="1">
      <c r="A21" s="29"/>
      <c r="B21" s="53" t="s">
        <v>60</v>
      </c>
      <c r="C21" s="36">
        <v>15739.7</v>
      </c>
      <c r="D21" s="37">
        <v>10615.6</v>
      </c>
      <c r="E21" s="40">
        <f t="shared" si="0"/>
        <v>67.44474164056494</v>
      </c>
      <c r="F21" s="19"/>
    </row>
    <row r="22" spans="1:7" ht="12.75">
      <c r="A22" s="28" t="s">
        <v>3</v>
      </c>
      <c r="B22" s="24" t="s">
        <v>44</v>
      </c>
      <c r="C22" s="35">
        <f>C23+C24+C25+C26</f>
        <v>356665</v>
      </c>
      <c r="D22" s="35">
        <f>D23+D24+D25+D26</f>
        <v>246171</v>
      </c>
      <c r="E22" s="40">
        <f t="shared" si="0"/>
        <v>69.02022906649097</v>
      </c>
      <c r="F22" s="19"/>
      <c r="G22" s="7"/>
    </row>
    <row r="23" spans="1:7" ht="25.5">
      <c r="A23" s="29" t="s">
        <v>77</v>
      </c>
      <c r="B23" s="53" t="s">
        <v>78</v>
      </c>
      <c r="C23" s="36">
        <v>218165</v>
      </c>
      <c r="D23" s="54">
        <v>150112.9</v>
      </c>
      <c r="E23" s="40">
        <f t="shared" si="0"/>
        <v>68.80704971008181</v>
      </c>
      <c r="F23" s="19"/>
      <c r="G23" s="7"/>
    </row>
    <row r="24" spans="1:7" ht="26.25" customHeight="1">
      <c r="A24" s="30" t="s">
        <v>21</v>
      </c>
      <c r="B24" s="53" t="s">
        <v>66</v>
      </c>
      <c r="C24" s="36">
        <v>131000</v>
      </c>
      <c r="D24" s="38">
        <v>93789.1</v>
      </c>
      <c r="E24" s="40">
        <f t="shared" si="0"/>
        <v>71.59473282442748</v>
      </c>
      <c r="F24" s="19"/>
      <c r="G24" s="6"/>
    </row>
    <row r="25" spans="1:7" ht="12.75">
      <c r="A25" s="29" t="s">
        <v>97</v>
      </c>
      <c r="B25" s="53" t="s">
        <v>98</v>
      </c>
      <c r="C25" s="36">
        <v>0</v>
      </c>
      <c r="D25" s="38">
        <v>10.5</v>
      </c>
      <c r="E25" s="40"/>
      <c r="F25" s="19"/>
      <c r="G25" s="8"/>
    </row>
    <row r="26" spans="1:7" ht="25.5">
      <c r="A26" s="29" t="s">
        <v>79</v>
      </c>
      <c r="B26" s="53" t="s">
        <v>80</v>
      </c>
      <c r="C26" s="36">
        <v>7500</v>
      </c>
      <c r="D26" s="37">
        <v>2258.5</v>
      </c>
      <c r="E26" s="40">
        <f t="shared" si="0"/>
        <v>30.11333333333333</v>
      </c>
      <c r="F26" s="19"/>
      <c r="G26" s="7"/>
    </row>
    <row r="27" spans="1:7" ht="15" customHeight="1">
      <c r="A27" s="28" t="s">
        <v>4</v>
      </c>
      <c r="B27" s="24" t="s">
        <v>45</v>
      </c>
      <c r="C27" s="35">
        <f>C28+C29+C30</f>
        <v>218000</v>
      </c>
      <c r="D27" s="35">
        <f>D28+D29+D30</f>
        <v>157080.8</v>
      </c>
      <c r="E27" s="40">
        <f t="shared" si="0"/>
        <v>72.0554128440367</v>
      </c>
      <c r="F27" s="19"/>
      <c r="G27" s="6"/>
    </row>
    <row r="28" spans="1:7" ht="15" customHeight="1">
      <c r="A28" s="30" t="s">
        <v>81</v>
      </c>
      <c r="B28" s="56" t="s">
        <v>82</v>
      </c>
      <c r="C28" s="36">
        <v>14000</v>
      </c>
      <c r="D28" s="37">
        <v>9771.3</v>
      </c>
      <c r="E28" s="40">
        <f t="shared" si="0"/>
        <v>69.795</v>
      </c>
      <c r="F28" s="19"/>
      <c r="G28" s="6"/>
    </row>
    <row r="29" spans="1:6" ht="12.75" customHeight="1">
      <c r="A29" s="29" t="s">
        <v>83</v>
      </c>
      <c r="B29" s="56" t="s">
        <v>84</v>
      </c>
      <c r="C29" s="36">
        <v>26000</v>
      </c>
      <c r="D29" s="37">
        <v>21189.5</v>
      </c>
      <c r="E29" s="40">
        <f t="shared" si="0"/>
        <v>81.49807692307692</v>
      </c>
      <c r="F29" s="19"/>
    </row>
    <row r="30" spans="1:6" ht="15" customHeight="1">
      <c r="A30" s="29" t="s">
        <v>22</v>
      </c>
      <c r="B30" s="53" t="s">
        <v>43</v>
      </c>
      <c r="C30" s="36">
        <v>178000</v>
      </c>
      <c r="D30" s="37">
        <v>126120</v>
      </c>
      <c r="E30" s="40">
        <f t="shared" si="0"/>
        <v>70.85393258426966</v>
      </c>
      <c r="F30" s="19"/>
    </row>
    <row r="31" spans="1:7" ht="25.5" customHeight="1">
      <c r="A31" s="28" t="s">
        <v>5</v>
      </c>
      <c r="B31" s="24" t="s">
        <v>23</v>
      </c>
      <c r="C31" s="35">
        <f>C32+C33</f>
        <v>7600</v>
      </c>
      <c r="D31" s="35">
        <f>D32+D33</f>
        <v>6109.1</v>
      </c>
      <c r="E31" s="40">
        <f t="shared" si="0"/>
        <v>80.38289473684212</v>
      </c>
      <c r="F31" s="19"/>
      <c r="G31" s="7"/>
    </row>
    <row r="32" spans="1:7" ht="24.75" customHeight="1">
      <c r="A32" s="30" t="s">
        <v>85</v>
      </c>
      <c r="B32" s="56" t="s">
        <v>86</v>
      </c>
      <c r="C32" s="36">
        <v>7100</v>
      </c>
      <c r="D32" s="37">
        <v>5653.1</v>
      </c>
      <c r="E32" s="40">
        <f t="shared" si="0"/>
        <v>79.62112676056339</v>
      </c>
      <c r="F32" s="19"/>
      <c r="G32" s="7"/>
    </row>
    <row r="33" spans="1:7" ht="26.25" customHeight="1">
      <c r="A33" s="30" t="s">
        <v>24</v>
      </c>
      <c r="B33" s="56" t="s">
        <v>25</v>
      </c>
      <c r="C33" s="36">
        <v>500</v>
      </c>
      <c r="D33" s="37">
        <v>456</v>
      </c>
      <c r="E33" s="40">
        <f t="shared" si="0"/>
        <v>91.2</v>
      </c>
      <c r="F33" s="19"/>
      <c r="G33" s="7"/>
    </row>
    <row r="34" spans="1:6" ht="16.5" customHeight="1">
      <c r="A34" s="28" t="s">
        <v>6</v>
      </c>
      <c r="B34" s="24" t="s">
        <v>46</v>
      </c>
      <c r="C34" s="35">
        <v>0</v>
      </c>
      <c r="D34" s="35">
        <v>5.5</v>
      </c>
      <c r="E34" s="40"/>
      <c r="F34" s="19"/>
    </row>
    <row r="35" spans="1:6" ht="26.25" customHeight="1">
      <c r="A35" s="28"/>
      <c r="B35" s="49" t="s">
        <v>26</v>
      </c>
      <c r="C35" s="35">
        <f>C34+C31+C27+C22+C17</f>
        <v>1370765</v>
      </c>
      <c r="D35" s="35">
        <f>D34+D31+D27+D22+D17</f>
        <v>944932.6</v>
      </c>
      <c r="E35" s="40">
        <f t="shared" si="0"/>
        <v>68.93468975353179</v>
      </c>
      <c r="F35" s="19"/>
    </row>
    <row r="36" spans="1:7" ht="66" customHeight="1">
      <c r="A36" s="28" t="s">
        <v>7</v>
      </c>
      <c r="B36" s="24" t="s">
        <v>27</v>
      </c>
      <c r="C36" s="35">
        <f>C37+C38+C39+C41+C42</f>
        <v>201831</v>
      </c>
      <c r="D36" s="35">
        <f>D37+D38+D39+D40+D41+D42</f>
        <v>157341.5</v>
      </c>
      <c r="E36" s="40">
        <f>D36/C36*100</f>
        <v>77.957053178154</v>
      </c>
      <c r="F36" s="19"/>
      <c r="G36" s="6"/>
    </row>
    <row r="37" spans="1:7" ht="65.25" customHeight="1">
      <c r="A37" s="51" t="s">
        <v>87</v>
      </c>
      <c r="B37" s="56" t="s">
        <v>90</v>
      </c>
      <c r="C37" s="36">
        <v>132000</v>
      </c>
      <c r="D37" s="37">
        <v>101628.8</v>
      </c>
      <c r="E37" s="40">
        <f t="shared" si="0"/>
        <v>76.99151515151516</v>
      </c>
      <c r="F37" s="19"/>
      <c r="G37" s="6"/>
    </row>
    <row r="38" spans="1:6" ht="52.5" customHeight="1">
      <c r="A38" s="51" t="s">
        <v>57</v>
      </c>
      <c r="B38" s="56" t="s">
        <v>91</v>
      </c>
      <c r="C38" s="36">
        <v>1127</v>
      </c>
      <c r="D38" s="37">
        <v>861.5</v>
      </c>
      <c r="E38" s="40">
        <f t="shared" si="0"/>
        <v>76.4418811002662</v>
      </c>
      <c r="F38" s="19"/>
    </row>
    <row r="39" spans="1:7" ht="40.5" customHeight="1">
      <c r="A39" s="30" t="s">
        <v>28</v>
      </c>
      <c r="B39" s="56" t="s">
        <v>92</v>
      </c>
      <c r="C39" s="36">
        <v>60000</v>
      </c>
      <c r="D39" s="37">
        <v>46448.8</v>
      </c>
      <c r="E39" s="40">
        <f t="shared" si="0"/>
        <v>77.41466666666668</v>
      </c>
      <c r="F39" s="19"/>
      <c r="G39" s="7"/>
    </row>
    <row r="40" spans="1:7" ht="52.5" customHeight="1">
      <c r="A40" s="30" t="s">
        <v>99</v>
      </c>
      <c r="B40" s="56" t="s">
        <v>92</v>
      </c>
      <c r="C40" s="36"/>
      <c r="D40" s="37">
        <v>430.8</v>
      </c>
      <c r="E40" s="40"/>
      <c r="F40" s="19"/>
      <c r="G40" s="7"/>
    </row>
    <row r="41" spans="1:7" ht="14.25" customHeight="1">
      <c r="A41" s="29" t="s">
        <v>29</v>
      </c>
      <c r="B41" s="56" t="s">
        <v>88</v>
      </c>
      <c r="C41" s="36">
        <v>704</v>
      </c>
      <c r="D41" s="37">
        <v>639</v>
      </c>
      <c r="E41" s="40">
        <f t="shared" si="0"/>
        <v>90.76704545454545</v>
      </c>
      <c r="F41" s="19"/>
      <c r="G41" s="7"/>
    </row>
    <row r="42" spans="1:7" ht="14.25" customHeight="1">
      <c r="A42" s="29" t="s">
        <v>14</v>
      </c>
      <c r="B42" s="56" t="s">
        <v>30</v>
      </c>
      <c r="C42" s="36">
        <v>8000</v>
      </c>
      <c r="D42" s="37">
        <v>7332.6</v>
      </c>
      <c r="E42" s="40">
        <f t="shared" si="0"/>
        <v>91.6575</v>
      </c>
      <c r="F42" s="19"/>
      <c r="G42" s="6"/>
    </row>
    <row r="43" spans="1:7" ht="26.25" customHeight="1">
      <c r="A43" s="28" t="s">
        <v>8</v>
      </c>
      <c r="B43" s="24" t="s">
        <v>47</v>
      </c>
      <c r="C43" s="35">
        <f>C44</f>
        <v>8000</v>
      </c>
      <c r="D43" s="35">
        <f>D44</f>
        <v>5336.3</v>
      </c>
      <c r="E43" s="40">
        <f t="shared" si="0"/>
        <v>66.70375</v>
      </c>
      <c r="F43" s="19"/>
      <c r="G43" s="6"/>
    </row>
    <row r="44" spans="1:7" ht="25.5" customHeight="1">
      <c r="A44" s="29" t="s">
        <v>61</v>
      </c>
      <c r="B44" s="53" t="s">
        <v>48</v>
      </c>
      <c r="C44" s="36">
        <v>8000</v>
      </c>
      <c r="D44" s="37">
        <v>5336.3</v>
      </c>
      <c r="E44" s="40">
        <f t="shared" si="0"/>
        <v>66.70375</v>
      </c>
      <c r="F44" s="19"/>
      <c r="G44" s="6"/>
    </row>
    <row r="45" spans="1:6" ht="13.5" customHeight="1">
      <c r="A45" s="28" t="s">
        <v>9</v>
      </c>
      <c r="B45" s="24" t="s">
        <v>67</v>
      </c>
      <c r="C45" s="35">
        <f>C46+C47</f>
        <v>2604</v>
      </c>
      <c r="D45" s="35">
        <f>D46+D47</f>
        <v>5531</v>
      </c>
      <c r="E45" s="40">
        <f>D45/C45*100</f>
        <v>212.40399385560679</v>
      </c>
      <c r="F45" s="19"/>
    </row>
    <row r="46" spans="1:6" ht="15.75" customHeight="1">
      <c r="A46" s="29" t="s">
        <v>68</v>
      </c>
      <c r="B46" s="53" t="s">
        <v>69</v>
      </c>
      <c r="C46" s="36">
        <v>1176</v>
      </c>
      <c r="D46" s="54">
        <v>792.4</v>
      </c>
      <c r="E46" s="40">
        <f t="shared" si="0"/>
        <v>67.38095238095238</v>
      </c>
      <c r="F46" s="19"/>
    </row>
    <row r="47" spans="1:7" ht="25.5" customHeight="1">
      <c r="A47" s="29" t="s">
        <v>70</v>
      </c>
      <c r="B47" s="56" t="s">
        <v>71</v>
      </c>
      <c r="C47" s="36">
        <v>1428</v>
      </c>
      <c r="D47" s="37">
        <v>4738.6</v>
      </c>
      <c r="E47" s="40">
        <f t="shared" si="0"/>
        <v>331.8347338935574</v>
      </c>
      <c r="F47" s="19"/>
      <c r="G47" s="6"/>
    </row>
    <row r="48" spans="1:6" ht="65.25" customHeight="1">
      <c r="A48" s="28" t="s">
        <v>10</v>
      </c>
      <c r="B48" s="24" t="s">
        <v>49</v>
      </c>
      <c r="C48" s="35">
        <f>C50+C49+C51</f>
        <v>65455.6</v>
      </c>
      <c r="D48" s="35">
        <f>D50+D49+D51</f>
        <v>81843.3</v>
      </c>
      <c r="E48" s="40">
        <f t="shared" si="0"/>
        <v>125.03636052530265</v>
      </c>
      <c r="F48" s="19"/>
    </row>
    <row r="49" spans="1:6" ht="39.75" customHeight="1">
      <c r="A49" s="31" t="s">
        <v>31</v>
      </c>
      <c r="B49" s="56" t="s">
        <v>32</v>
      </c>
      <c r="C49" s="36">
        <v>4000</v>
      </c>
      <c r="D49" s="37">
        <v>3732.3</v>
      </c>
      <c r="E49" s="40">
        <f t="shared" si="0"/>
        <v>93.3075</v>
      </c>
      <c r="F49" s="19"/>
    </row>
    <row r="50" spans="1:6" ht="14.25" customHeight="1">
      <c r="A50" s="32" t="s">
        <v>72</v>
      </c>
      <c r="B50" s="56" t="s">
        <v>41</v>
      </c>
      <c r="C50" s="36">
        <v>29455.6</v>
      </c>
      <c r="D50" s="37">
        <v>37185.6</v>
      </c>
      <c r="E50" s="40">
        <f t="shared" si="0"/>
        <v>126.24288760032047</v>
      </c>
      <c r="F50" s="19"/>
    </row>
    <row r="51" spans="1:6" ht="15" customHeight="1">
      <c r="A51" s="30" t="s">
        <v>62</v>
      </c>
      <c r="B51" s="56" t="s">
        <v>33</v>
      </c>
      <c r="C51" s="36">
        <v>32000</v>
      </c>
      <c r="D51" s="37">
        <v>40925.4</v>
      </c>
      <c r="E51" s="40">
        <f t="shared" si="0"/>
        <v>127.89187500000001</v>
      </c>
      <c r="F51" s="19"/>
    </row>
    <row r="52" spans="1:7" ht="15.75" customHeight="1">
      <c r="A52" s="28" t="s">
        <v>11</v>
      </c>
      <c r="B52" s="24" t="s">
        <v>50</v>
      </c>
      <c r="C52" s="35">
        <v>7242</v>
      </c>
      <c r="D52" s="39">
        <v>12337.6</v>
      </c>
      <c r="E52" s="40">
        <f t="shared" si="0"/>
        <v>170.3617785142226</v>
      </c>
      <c r="F52" s="19"/>
      <c r="G52" s="7"/>
    </row>
    <row r="53" spans="1:7" ht="16.5" customHeight="1">
      <c r="A53" s="28" t="s">
        <v>51</v>
      </c>
      <c r="B53" s="24" t="s">
        <v>63</v>
      </c>
      <c r="C53" s="35">
        <v>1300</v>
      </c>
      <c r="D53" s="35">
        <v>4702.4</v>
      </c>
      <c r="E53" s="40">
        <f t="shared" si="0"/>
        <v>361.7230769230769</v>
      </c>
      <c r="F53" s="19"/>
      <c r="G53" s="6"/>
    </row>
    <row r="54" spans="1:7" ht="13.5" customHeight="1">
      <c r="A54" s="29" t="s">
        <v>64</v>
      </c>
      <c r="B54" s="53" t="s">
        <v>65</v>
      </c>
      <c r="C54" s="36">
        <v>1300</v>
      </c>
      <c r="D54" s="37">
        <v>4720.3</v>
      </c>
      <c r="E54" s="40">
        <f t="shared" si="0"/>
        <v>363.1</v>
      </c>
      <c r="F54" s="19"/>
      <c r="G54" s="33"/>
    </row>
    <row r="55" spans="1:7" ht="25.5" customHeight="1">
      <c r="A55" s="29"/>
      <c r="B55" s="49" t="s">
        <v>34</v>
      </c>
      <c r="C55" s="35">
        <f>C53+C52+C48+C45+C43+C36</f>
        <v>286432.6</v>
      </c>
      <c r="D55" s="35">
        <f>D53+D52+D48+D45+D43+D36</f>
        <v>267092.1</v>
      </c>
      <c r="E55" s="40">
        <f t="shared" si="0"/>
        <v>93.24780070424946</v>
      </c>
      <c r="F55" s="19"/>
      <c r="G55" s="7"/>
    </row>
    <row r="56" spans="1:7" ht="27" customHeight="1">
      <c r="A56" s="28" t="s">
        <v>12</v>
      </c>
      <c r="B56" s="24" t="s">
        <v>35</v>
      </c>
      <c r="C56" s="35">
        <f>C57+C58+C59+C60+C62</f>
        <v>1639004.2000000002</v>
      </c>
      <c r="D56" s="35">
        <f>D57+D58+D59+D60+D62+D61</f>
        <v>978557.4999999999</v>
      </c>
      <c r="E56" s="40">
        <f t="shared" si="0"/>
        <v>59.704392459763056</v>
      </c>
      <c r="F56" s="19"/>
      <c r="G56" s="7"/>
    </row>
    <row r="57" spans="1:6" ht="26.25" customHeight="1">
      <c r="A57" s="29" t="s">
        <v>36</v>
      </c>
      <c r="B57" s="56" t="s">
        <v>73</v>
      </c>
      <c r="C57" s="36">
        <v>930</v>
      </c>
      <c r="D57" s="57">
        <v>651</v>
      </c>
      <c r="E57" s="40">
        <f t="shared" si="0"/>
        <v>70</v>
      </c>
      <c r="F57" s="19"/>
    </row>
    <row r="58" spans="1:7" ht="14.25" customHeight="1">
      <c r="A58" s="30" t="s">
        <v>52</v>
      </c>
      <c r="B58" s="56" t="s">
        <v>89</v>
      </c>
      <c r="C58" s="36">
        <v>522166.6</v>
      </c>
      <c r="D58" s="57">
        <v>165697.3</v>
      </c>
      <c r="E58" s="40">
        <f t="shared" si="0"/>
        <v>31.732650077580605</v>
      </c>
      <c r="F58" s="19"/>
      <c r="G58" s="7"/>
    </row>
    <row r="59" spans="1:7" ht="14.25" customHeight="1">
      <c r="A59" s="30" t="s">
        <v>15</v>
      </c>
      <c r="B59" s="56" t="s">
        <v>42</v>
      </c>
      <c r="C59" s="36">
        <v>1113062.6</v>
      </c>
      <c r="D59" s="57">
        <v>816474.6</v>
      </c>
      <c r="E59" s="40">
        <f t="shared" si="0"/>
        <v>73.35387964702075</v>
      </c>
      <c r="F59" s="19"/>
      <c r="G59" s="6"/>
    </row>
    <row r="60" spans="1:6" ht="12.75">
      <c r="A60" s="30" t="s">
        <v>100</v>
      </c>
      <c r="B60" s="56" t="s">
        <v>101</v>
      </c>
      <c r="C60" s="50">
        <v>2845</v>
      </c>
      <c r="D60" s="58">
        <v>2845</v>
      </c>
      <c r="E60" s="41">
        <f t="shared" si="0"/>
        <v>100</v>
      </c>
      <c r="F60" s="10"/>
    </row>
    <row r="61" spans="1:6" ht="25.5">
      <c r="A61" s="30" t="s">
        <v>102</v>
      </c>
      <c r="B61" s="56" t="s">
        <v>103</v>
      </c>
      <c r="C61" s="50"/>
      <c r="D61" s="58">
        <v>300</v>
      </c>
      <c r="E61" s="41"/>
      <c r="F61" s="10"/>
    </row>
    <row r="62" spans="1:5" ht="13.5" thickBot="1">
      <c r="A62" s="52" t="s">
        <v>58</v>
      </c>
      <c r="B62" s="56" t="s">
        <v>59</v>
      </c>
      <c r="C62" s="50">
        <v>0</v>
      </c>
      <c r="D62" s="58">
        <v>-7410.4</v>
      </c>
      <c r="E62" s="41"/>
    </row>
    <row r="63" spans="1:5" ht="12.75">
      <c r="A63" s="59" t="s">
        <v>37</v>
      </c>
      <c r="B63" s="60" t="s">
        <v>38</v>
      </c>
      <c r="C63" s="61">
        <f>C16+C56</f>
        <v>3296201.8000000003</v>
      </c>
      <c r="D63" s="61">
        <f>D16+D56</f>
        <v>2190582.1999999997</v>
      </c>
      <c r="E63" s="62">
        <f t="shared" si="0"/>
        <v>66.45776966689357</v>
      </c>
    </row>
    <row r="64" spans="1:5" ht="12.75">
      <c r="A64" s="63"/>
      <c r="B64" s="64" t="s">
        <v>104</v>
      </c>
      <c r="C64" s="65">
        <f>C16-C21</f>
        <v>1641457.9000000001</v>
      </c>
      <c r="D64" s="65">
        <f>D16-D21</f>
        <v>1201409.0999999999</v>
      </c>
      <c r="E64" s="66">
        <f t="shared" si="0"/>
        <v>73.19158779521544</v>
      </c>
    </row>
    <row r="66" ht="12.75">
      <c r="A66" s="13"/>
    </row>
  </sheetData>
  <sheetProtection/>
  <mergeCells count="6">
    <mergeCell ref="C1:E1"/>
    <mergeCell ref="A9:E9"/>
    <mergeCell ref="C2:E2"/>
    <mergeCell ref="C3:E3"/>
    <mergeCell ref="C4:E4"/>
    <mergeCell ref="C5:E5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2013-10-28T05:32:44Z</cp:lastPrinted>
  <dcterms:created xsi:type="dcterms:W3CDTF">2000-03-06T12:32:30Z</dcterms:created>
  <dcterms:modified xsi:type="dcterms:W3CDTF">2013-11-11T13:09:04Z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