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3г. " sheetId="1" r:id="rId1"/>
  </sheets>
  <definedNames/>
  <calcPr fullCalcOnLoad="1"/>
</workbook>
</file>

<file path=xl/sharedStrings.xml><?xml version="1.0" encoding="utf-8"?>
<sst xmlns="http://schemas.openxmlformats.org/spreadsheetml/2006/main" count="526" uniqueCount="146">
  <si>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</si>
  <si>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</si>
  <si>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</si>
  <si>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</si>
  <si>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</si>
  <si>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</si>
  <si>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</si>
  <si>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</si>
  <si>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Муниципальные целевые программы</t>
  </si>
  <si>
    <t>7950001</t>
  </si>
  <si>
    <t>10</t>
  </si>
  <si>
    <t>001</t>
  </si>
  <si>
    <t>1.</t>
  </si>
  <si>
    <t>7950002</t>
  </si>
  <si>
    <t>07</t>
  </si>
  <si>
    <t>01</t>
  </si>
  <si>
    <t>750</t>
  </si>
  <si>
    <t>2.</t>
  </si>
  <si>
    <t>3.</t>
  </si>
  <si>
    <t>7950005</t>
  </si>
  <si>
    <t>04</t>
  </si>
  <si>
    <t>12</t>
  </si>
  <si>
    <t>400</t>
  </si>
  <si>
    <t>810</t>
  </si>
  <si>
    <t>ИТОГО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</si>
  <si>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</si>
  <si>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</si>
  <si>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</si>
  <si>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</si>
  <si>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ВСЕГО, в том числе:</t>
  </si>
  <si>
    <t>Сумма,                      (тыс. руб.)</t>
  </si>
  <si>
    <t xml:space="preserve">               городского округа Электросталь</t>
  </si>
  <si>
    <t>Московской области</t>
  </si>
  <si>
    <t>Финансирование  мероприятий  долгосрочных   целевых  программ  городского округа  Электросталь Московской области  на 2013 год</t>
  </si>
  <si>
    <t>4.</t>
  </si>
  <si>
    <t>7950008</t>
  </si>
  <si>
    <t>244</t>
  </si>
  <si>
    <t xml:space="preserve">Программа "Развитие системы отдыха  и  оздоровления  детей   в  Московской области на 2012-2015 годах" </t>
  </si>
  <si>
    <t>Программа "Обеспечение жильем молодых семей" на 2013-2015 годы"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</si>
  <si>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2013-2016 годы" </t>
  </si>
  <si>
    <t>314</t>
  </si>
  <si>
    <t>Программа "Развитие системы образования городского округа Электросталь Московской области  на 2013-2015гг."</t>
  </si>
  <si>
    <t>5.</t>
  </si>
  <si>
    <t>02</t>
  </si>
  <si>
    <t>5243400</t>
  </si>
  <si>
    <t>6.</t>
  </si>
  <si>
    <t>Долгосрочная целевая программа  Московской области "Развитие образования   в  Московской области на 2013-2015 годы". Внедрение современных образовательных технологий</t>
  </si>
  <si>
    <t xml:space="preserve">Долгосрочная целевая программа  Московской области "Развитие образования   в  Московской области на 2013-2015 годы" .                                Получения детьми дошкольного образования в негосударственных дошкольных образоват.учреждениях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</si>
  <si>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>5242000</t>
  </si>
  <si>
    <t>7950021</t>
  </si>
  <si>
    <t>630</t>
  </si>
  <si>
    <t>5243100</t>
  </si>
  <si>
    <t>7.</t>
  </si>
  <si>
    <t>5243900</t>
  </si>
  <si>
    <t>612</t>
  </si>
  <si>
    <t>8.</t>
  </si>
  <si>
    <t>7950010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</si>
  <si>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годы". Кредиторская задолженность за 2012 год.</t>
  </si>
  <si>
    <t>9.</t>
  </si>
  <si>
    <t>7950023</t>
  </si>
  <si>
    <t>13</t>
  </si>
  <si>
    <t>111</t>
  </si>
  <si>
    <t>112</t>
  </si>
  <si>
    <t>242</t>
  </si>
  <si>
    <t>Муниципальня 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</si>
  <si>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10.</t>
  </si>
  <si>
    <t>7950034</t>
  </si>
  <si>
    <t>Комплексная программа профилактики преступлений и правонарушений в г.о. Электросталь Московской области на 2013-2015 годы</t>
  </si>
  <si>
    <t>5221501</t>
  </si>
  <si>
    <t>1008820</t>
  </si>
  <si>
    <t>5223204</t>
  </si>
  <si>
    <t>243</t>
  </si>
  <si>
    <t>7950018</t>
  </si>
  <si>
    <t>611</t>
  </si>
  <si>
    <t>621</t>
  </si>
  <si>
    <t>11.</t>
  </si>
  <si>
    <t xml:space="preserve">Муниципальная программа "Сохранение и  развитие культуры, искусства и народного творчества в городском округе Электросталь  на  2013-2015годы". </t>
  </si>
  <si>
    <t xml:space="preserve">Муниципальная программа "Молодежь Электростали на   2013-2015 годы". </t>
  </si>
  <si>
    <t>7950024</t>
  </si>
  <si>
    <t>025</t>
  </si>
  <si>
    <t>7950019</t>
  </si>
  <si>
    <t>08</t>
  </si>
  <si>
    <t>13.</t>
  </si>
  <si>
    <t>Долгосрочная целевая программа Московской области "Содействие занятости населения МО  на 2013-2015 годы"</t>
  </si>
  <si>
    <t>5223607</t>
  </si>
  <si>
    <t>09</t>
  </si>
  <si>
    <t>005</t>
  </si>
  <si>
    <t>11</t>
  </si>
  <si>
    <t>5223406</t>
  </si>
  <si>
    <t>5223407</t>
  </si>
  <si>
    <t>14.</t>
  </si>
  <si>
    <t>15.</t>
  </si>
  <si>
    <t>5221703</t>
  </si>
  <si>
    <t>377</t>
  </si>
  <si>
    <t xml:space="preserve">Долгосрочная целевая программа Московской области "Дороги Подмосковья на период 2012-2015 годов"
</t>
  </si>
  <si>
    <t>5221704</t>
  </si>
  <si>
    <t>05</t>
  </si>
  <si>
    <t xml:space="preserve"> Долгосрочная целевая программа Московской области "Дороги Подмосковья на период 2012-2015 годов".  Работы по капитальному ремонту и ремонту  дворовых территорий многоквартирных домов, проездов к дворовым территориям многоквартирных домов населенных пунктов.
</t>
  </si>
  <si>
    <t>16.</t>
  </si>
  <si>
    <t>5260402</t>
  </si>
  <si>
    <t>003</t>
  </si>
  <si>
    <t xml:space="preserve"> Долгосрочная целевая программа Московской области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
</t>
  </si>
  <si>
    <t>7950020</t>
  </si>
  <si>
    <t>321</t>
  </si>
  <si>
    <t>17.</t>
  </si>
  <si>
    <t>441</t>
  </si>
  <si>
    <t>7950012</t>
  </si>
  <si>
    <t>18.</t>
  </si>
  <si>
    <t>19.</t>
  </si>
  <si>
    <t>5243500</t>
  </si>
  <si>
    <t>5243600</t>
  </si>
  <si>
    <t xml:space="preserve">Долгосрочная целевая программа Московской области "Развитие образования в Московской области на 2013-2015 годы". На мероприятия по проведению капитального,текущего ремонта,ремонта ограждений,замену оконных конструкций, выполнению противопожарных мероприятий в муниципальных общеобразовательных учреждениях.
</t>
  </si>
  <si>
    <t xml:space="preserve">Долгосрочная целевая программа Московской области "Развитие образования в Московской области на  2013-2015 годы". 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 областного конкурсного отбора муниципальных проектов  совершенствования организации питания  обучающихся. 
</t>
  </si>
  <si>
    <t xml:space="preserve">Долгосрочная целевая программа Московской области "Развитие образования в Московской области на  2013-2015 годы". Закупка учебного оборудования 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проекты. 
</t>
  </si>
  <si>
    <t>7950031</t>
  </si>
  <si>
    <t>20.</t>
  </si>
  <si>
    <t>5220914</t>
  </si>
  <si>
    <t xml:space="preserve">Подпрограмма «Модернизация здравоохранения Московской области на 2011-2013 годы» долгосрочной целевой программы Московской области "Предупреждение и борьба с заболеваниями социального характера Московской области на 2009-2013 годы" </t>
  </si>
  <si>
    <t>7950015</t>
  </si>
  <si>
    <t>7950022</t>
  </si>
  <si>
    <t>7950013</t>
  </si>
  <si>
    <t>851</t>
  </si>
  <si>
    <t>5243800</t>
  </si>
  <si>
    <t>21.</t>
  </si>
  <si>
    <t xml:space="preserve">Долгосрочная целевая программа Московской области "Развитие образования в Московской области на  2013-2015 годы". Закупка учебного оборудования  для муниципальных общебразовательных учреждений - победителей областного конкурса "Региональная инновационная площадка Московской области". 
</t>
  </si>
  <si>
    <t>7950037</t>
  </si>
  <si>
    <t>5274100</t>
  </si>
  <si>
    <t>22.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</si>
  <si>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
</t>
  </si>
  <si>
    <t>Долгосрочная программа  "Развитие физической культуры и спорта в городском округе Электросталь  Московской области  на   2013-2015 годы"</t>
  </si>
  <si>
    <t>12.</t>
  </si>
  <si>
    <t>7950030</t>
  </si>
  <si>
    <t>5275100</t>
  </si>
  <si>
    <t>23.</t>
  </si>
  <si>
    <t>24.</t>
  </si>
  <si>
    <t xml:space="preserve">Программа "Развитие системы образования городского округа Электросталь Московской области  на 2013-2015гг." Повышение эффективности деятельности потребности граждан общества в государственных и муниципальных услугах. Введение электронной очереди для получения места в дошкольное образовательное учреждение. </t>
  </si>
  <si>
    <t>7950029</t>
  </si>
  <si>
    <t>7950025</t>
  </si>
  <si>
    <t>Программа "Развитие системы образования городского округа Электросталь Московской области  на 2013-2015гг." Создание возможностей для качественного общего образования всем детям города.  Осуществление работы по подготовке МОУ к лицензированию, организация работы по  проведению аккредитации, организация работы по подготовке выпускников 11(12) классов МОУ к ЕГЭ, ГВЭ, организация  мероприятий  по установке в МОУ  vipnet  канала.</t>
  </si>
  <si>
    <t>4362701</t>
  </si>
  <si>
    <t>Местный бюджет</t>
  </si>
  <si>
    <t>Областной бюджет</t>
  </si>
  <si>
    <t>Федеральный бюджет</t>
  </si>
  <si>
    <t>Приложение № 7</t>
  </si>
  <si>
    <t>к решению  Совета  депутатов</t>
  </si>
  <si>
    <t>от 26.09.2013 № 292/57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</si>
</sst>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181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 vertical="top"/>
    </xf>
    <xf numFmtId="181" fontId="17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top"/>
    </xf>
    <xf numFmtId="0" fontId="1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3.5">
      <c r="A1" s="1"/>
      <c r="B1" s="2"/>
      <c r="C1" s="2"/>
      <c r="D1" s="54"/>
      <c r="E1" s="55"/>
      <c r="F1" s="57" t="s">
        <v>143</v>
      </c>
      <c r="G1" s="57"/>
      <c r="H1" s="57"/>
      <c r="I1" s="57"/>
    </row>
    <row r="2" spans="1:9" ht="13.5">
      <c r="A2" s="1"/>
      <c r="B2" s="2"/>
      <c r="C2" s="2"/>
      <c r="D2" s="54"/>
      <c r="E2" s="57" t="s">
        <v>144</v>
      </c>
      <c r="F2" s="57"/>
      <c r="G2" s="57"/>
      <c r="H2" s="57"/>
      <c r="I2" s="57"/>
    </row>
    <row r="3" spans="1:9" ht="13.5">
      <c r="A3" s="1"/>
      <c r="B3" s="2"/>
      <c r="C3" s="2"/>
      <c r="D3" s="57" t="s">
        <v>31</v>
      </c>
      <c r="E3" s="57"/>
      <c r="F3" s="57"/>
      <c r="G3" s="57"/>
      <c r="H3" s="57"/>
      <c r="I3" s="57"/>
    </row>
    <row r="4" spans="1:9" ht="13.5">
      <c r="A4" s="1"/>
      <c r="B4" s="2"/>
      <c r="C4" s="2"/>
      <c r="D4" s="56"/>
      <c r="E4" s="56"/>
      <c r="F4" s="58" t="s">
        <v>32</v>
      </c>
      <c r="G4" s="58"/>
      <c r="H4" s="58"/>
      <c r="I4" s="58"/>
    </row>
    <row r="5" spans="1:9" ht="13.5">
      <c r="A5" s="1"/>
      <c r="B5" s="3"/>
      <c r="C5" s="3"/>
      <c r="D5" s="57" t="s">
        <v>145</v>
      </c>
      <c r="E5" s="57"/>
      <c r="F5" s="57"/>
      <c r="G5" s="57"/>
      <c r="H5" s="57"/>
      <c r="I5" s="57"/>
    </row>
    <row r="6" spans="1:9" ht="13.5">
      <c r="A6" s="1"/>
      <c r="B6" s="3"/>
      <c r="C6" s="3"/>
      <c r="D6" s="19"/>
      <c r="E6" s="19"/>
      <c r="F6" s="19"/>
      <c r="G6" s="19"/>
      <c r="H6" s="19"/>
      <c r="I6" s="19"/>
    </row>
    <row r="7" spans="1:9" ht="13.5" customHeight="1">
      <c r="A7" s="1"/>
      <c r="B7" s="3"/>
      <c r="C7" s="3"/>
      <c r="D7" s="19"/>
      <c r="E7" s="19"/>
      <c r="F7" s="19"/>
      <c r="G7" s="19"/>
      <c r="H7" s="19"/>
      <c r="I7" s="19"/>
    </row>
    <row r="8" spans="1:9" ht="29.25" customHeight="1">
      <c r="A8" s="44" t="s">
        <v>33</v>
      </c>
      <c r="B8" s="44"/>
      <c r="C8" s="44"/>
      <c r="D8" s="44"/>
      <c r="E8" s="44"/>
      <c r="F8" s="44"/>
      <c r="G8" s="44"/>
      <c r="H8" s="44"/>
      <c r="I8" s="44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2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7" customHeight="1">
      <c r="A11" s="16" t="s">
        <v>0</v>
      </c>
      <c r="B11" s="16" t="s">
        <v>1</v>
      </c>
      <c r="C11" s="16" t="s">
        <v>28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30</v>
      </c>
    </row>
    <row r="12" spans="1:9" ht="15" customHeight="1">
      <c r="A12" s="8"/>
      <c r="B12" s="15" t="s">
        <v>8</v>
      </c>
      <c r="C12" s="15" t="s">
        <v>29</v>
      </c>
      <c r="D12" s="13"/>
      <c r="E12" s="13"/>
      <c r="F12" s="13"/>
      <c r="G12" s="13"/>
      <c r="H12" s="13"/>
      <c r="I12" s="14">
        <f>I16+I20+I23+I26+I29+I34+I37+I41+I51+I53+I58+I65+I67+I79+I82+I85+I88+I91+I94+I97+I102+I105+I107+I110</f>
        <v>769590.9</v>
      </c>
    </row>
    <row r="13" spans="1:9" ht="22.5" customHeight="1">
      <c r="A13" s="39" t="s">
        <v>12</v>
      </c>
      <c r="B13" s="35" t="s">
        <v>38</v>
      </c>
      <c r="C13" s="20" t="s">
        <v>25</v>
      </c>
      <c r="D13" s="9" t="s">
        <v>9</v>
      </c>
      <c r="E13" s="9" t="s">
        <v>10</v>
      </c>
      <c r="F13" s="9" t="s">
        <v>7</v>
      </c>
      <c r="G13" s="9" t="s">
        <v>40</v>
      </c>
      <c r="H13" s="9" t="s">
        <v>11</v>
      </c>
      <c r="I13" s="10">
        <v>4489.5</v>
      </c>
    </row>
    <row r="14" spans="1:9" ht="15.75" customHeight="1">
      <c r="A14" s="39"/>
      <c r="B14" s="36"/>
      <c r="C14" s="21" t="s">
        <v>26</v>
      </c>
      <c r="D14" s="9" t="s">
        <v>68</v>
      </c>
      <c r="E14" s="9" t="s">
        <v>10</v>
      </c>
      <c r="F14" s="9" t="s">
        <v>7</v>
      </c>
      <c r="G14" s="9" t="s">
        <v>40</v>
      </c>
      <c r="H14" s="9" t="s">
        <v>11</v>
      </c>
      <c r="I14" s="10">
        <v>344.7</v>
      </c>
    </row>
    <row r="15" spans="1:9" ht="14.25" customHeight="1">
      <c r="A15" s="39"/>
      <c r="B15" s="36"/>
      <c r="C15" s="20" t="s">
        <v>27</v>
      </c>
      <c r="D15" s="9" t="s">
        <v>69</v>
      </c>
      <c r="E15" s="9" t="s">
        <v>10</v>
      </c>
      <c r="F15" s="9" t="s">
        <v>7</v>
      </c>
      <c r="G15" s="9" t="s">
        <v>40</v>
      </c>
      <c r="H15" s="9" t="s">
        <v>11</v>
      </c>
      <c r="I15" s="10">
        <v>222.8</v>
      </c>
    </row>
    <row r="16" spans="1:9" ht="15.75" customHeight="1">
      <c r="A16" s="40"/>
      <c r="B16" s="37"/>
      <c r="C16" s="22" t="s">
        <v>24</v>
      </c>
      <c r="D16" s="11"/>
      <c r="E16" s="11"/>
      <c r="F16" s="11"/>
      <c r="G16" s="11"/>
      <c r="H16" s="11"/>
      <c r="I16" s="12">
        <f>SUM(I13:I15)</f>
        <v>5057</v>
      </c>
    </row>
    <row r="17" spans="1:9" ht="28.5" customHeight="1">
      <c r="A17" s="38" t="s">
        <v>17</v>
      </c>
      <c r="B17" s="35" t="s">
        <v>41</v>
      </c>
      <c r="C17" s="20" t="s">
        <v>25</v>
      </c>
      <c r="D17" s="9" t="s">
        <v>13</v>
      </c>
      <c r="E17" s="9" t="s">
        <v>14</v>
      </c>
      <c r="F17" s="9" t="s">
        <v>15</v>
      </c>
      <c r="G17" s="9" t="s">
        <v>22</v>
      </c>
      <c r="H17" s="9" t="s">
        <v>16</v>
      </c>
      <c r="I17" s="10">
        <v>217408.2</v>
      </c>
    </row>
    <row r="18" spans="1:9" ht="21.75" customHeight="1">
      <c r="A18" s="39"/>
      <c r="B18" s="36"/>
      <c r="C18" s="21" t="s">
        <v>26</v>
      </c>
      <c r="D18" s="9" t="s">
        <v>48</v>
      </c>
      <c r="E18" s="9" t="s">
        <v>14</v>
      </c>
      <c r="F18" s="9" t="s">
        <v>15</v>
      </c>
      <c r="G18" s="9" t="s">
        <v>22</v>
      </c>
      <c r="H18" s="9" t="s">
        <v>16</v>
      </c>
      <c r="I18" s="10">
        <v>60796</v>
      </c>
    </row>
    <row r="19" spans="1:9" ht="21.75" customHeight="1">
      <c r="A19" s="39"/>
      <c r="B19" s="36"/>
      <c r="C19" s="20" t="s">
        <v>27</v>
      </c>
      <c r="D19" s="9" t="s">
        <v>139</v>
      </c>
      <c r="E19" s="9" t="s">
        <v>14</v>
      </c>
      <c r="F19" s="9" t="s">
        <v>15</v>
      </c>
      <c r="G19" s="9" t="s">
        <v>22</v>
      </c>
      <c r="H19" s="9" t="s">
        <v>16</v>
      </c>
      <c r="I19" s="10">
        <v>96704</v>
      </c>
    </row>
    <row r="20" spans="1:9" ht="16.5" customHeight="1">
      <c r="A20" s="40"/>
      <c r="B20" s="37"/>
      <c r="C20" s="22" t="s">
        <v>24</v>
      </c>
      <c r="D20" s="9"/>
      <c r="E20" s="9"/>
      <c r="F20" s="9"/>
      <c r="G20" s="9"/>
      <c r="H20" s="9"/>
      <c r="I20" s="12">
        <f>SUM(I17:I19)</f>
        <v>374908.2</v>
      </c>
    </row>
    <row r="21" spans="1:9" ht="26.25" customHeight="1">
      <c r="A21" s="38" t="s">
        <v>18</v>
      </c>
      <c r="B21" s="35" t="s">
        <v>39</v>
      </c>
      <c r="C21" s="20" t="s">
        <v>25</v>
      </c>
      <c r="D21" s="4" t="s">
        <v>19</v>
      </c>
      <c r="E21" s="5" t="s">
        <v>20</v>
      </c>
      <c r="F21" s="5" t="s">
        <v>21</v>
      </c>
      <c r="G21" s="9" t="s">
        <v>23</v>
      </c>
      <c r="H21" s="4" t="s">
        <v>11</v>
      </c>
      <c r="I21" s="6">
        <v>500</v>
      </c>
    </row>
    <row r="22" spans="1:9" ht="23.25" customHeight="1">
      <c r="A22" s="39"/>
      <c r="B22" s="36"/>
      <c r="C22" s="21" t="s">
        <v>26</v>
      </c>
      <c r="D22" s="9"/>
      <c r="E22" s="9"/>
      <c r="F22" s="9"/>
      <c r="G22" s="9"/>
      <c r="H22" s="9"/>
      <c r="I22" s="10"/>
    </row>
    <row r="23" spans="1:9" ht="20.25" customHeight="1">
      <c r="A23" s="40"/>
      <c r="B23" s="37"/>
      <c r="C23" s="22" t="s">
        <v>24</v>
      </c>
      <c r="D23" s="9"/>
      <c r="E23" s="9"/>
      <c r="F23" s="9"/>
      <c r="G23" s="9"/>
      <c r="H23" s="9"/>
      <c r="I23" s="12">
        <f>SUM(I21:I22)</f>
        <v>500</v>
      </c>
    </row>
    <row r="24" spans="1:9" ht="19.5" customHeight="1">
      <c r="A24" s="38" t="s">
        <v>34</v>
      </c>
      <c r="B24" s="35" t="s">
        <v>37</v>
      </c>
      <c r="C24" s="20" t="s">
        <v>25</v>
      </c>
      <c r="D24" s="4" t="s">
        <v>35</v>
      </c>
      <c r="E24" s="5" t="s">
        <v>14</v>
      </c>
      <c r="F24" s="5" t="s">
        <v>14</v>
      </c>
      <c r="G24" s="9" t="s">
        <v>36</v>
      </c>
      <c r="H24" s="4" t="s">
        <v>16</v>
      </c>
      <c r="I24" s="6">
        <v>1000</v>
      </c>
    </row>
    <row r="25" spans="1:9" ht="21" customHeight="1">
      <c r="A25" s="39"/>
      <c r="B25" s="36"/>
      <c r="C25" s="21" t="s">
        <v>26</v>
      </c>
      <c r="D25" s="9" t="s">
        <v>70</v>
      </c>
      <c r="E25" s="9" t="s">
        <v>14</v>
      </c>
      <c r="F25" s="9" t="s">
        <v>14</v>
      </c>
      <c r="G25" s="9" t="s">
        <v>36</v>
      </c>
      <c r="H25" s="9" t="s">
        <v>16</v>
      </c>
      <c r="I25" s="10">
        <v>10828</v>
      </c>
    </row>
    <row r="26" spans="1:9" ht="18.75" customHeight="1">
      <c r="A26" s="40"/>
      <c r="B26" s="37"/>
      <c r="C26" s="22" t="s">
        <v>24</v>
      </c>
      <c r="D26" s="9"/>
      <c r="E26" s="9"/>
      <c r="F26" s="9"/>
      <c r="G26" s="9"/>
      <c r="H26" s="9"/>
      <c r="I26" s="12">
        <f>SUM(I24:I25)</f>
        <v>11828</v>
      </c>
    </row>
    <row r="27" spans="1:9" ht="26.25" customHeight="1">
      <c r="A27" s="38" t="s">
        <v>42</v>
      </c>
      <c r="B27" s="41" t="s">
        <v>57</v>
      </c>
      <c r="C27" s="20" t="s">
        <v>25</v>
      </c>
      <c r="D27" s="4" t="s">
        <v>56</v>
      </c>
      <c r="E27" s="5" t="s">
        <v>14</v>
      </c>
      <c r="F27" s="5" t="s">
        <v>43</v>
      </c>
      <c r="G27" s="9" t="s">
        <v>54</v>
      </c>
      <c r="H27" s="4" t="s">
        <v>16</v>
      </c>
      <c r="I27" s="6">
        <v>227.1</v>
      </c>
    </row>
    <row r="28" spans="1:9" ht="17.25" customHeight="1">
      <c r="A28" s="39"/>
      <c r="B28" s="42"/>
      <c r="C28" s="21"/>
      <c r="D28" s="9"/>
      <c r="E28" s="9"/>
      <c r="F28" s="9"/>
      <c r="G28" s="9"/>
      <c r="H28" s="9"/>
      <c r="I28" s="10"/>
    </row>
    <row r="29" spans="1:9" ht="19.5" customHeight="1">
      <c r="A29" s="40"/>
      <c r="B29" s="43"/>
      <c r="C29" s="22" t="s">
        <v>24</v>
      </c>
      <c r="D29" s="9"/>
      <c r="E29" s="9"/>
      <c r="F29" s="9"/>
      <c r="G29" s="9"/>
      <c r="H29" s="9"/>
      <c r="I29" s="12">
        <f>SUM(I27:I28)</f>
        <v>227.1</v>
      </c>
    </row>
    <row r="30" spans="1:9" ht="20.25" customHeight="1">
      <c r="A30" s="38" t="s">
        <v>45</v>
      </c>
      <c r="B30" s="35" t="s">
        <v>46</v>
      </c>
      <c r="C30" s="21" t="s">
        <v>25</v>
      </c>
      <c r="D30" s="4" t="s">
        <v>72</v>
      </c>
      <c r="E30" s="5" t="s">
        <v>14</v>
      </c>
      <c r="F30" s="5" t="s">
        <v>43</v>
      </c>
      <c r="G30" s="9" t="s">
        <v>73</v>
      </c>
      <c r="H30" s="4" t="s">
        <v>16</v>
      </c>
      <c r="I30" s="6">
        <v>322.4</v>
      </c>
    </row>
    <row r="31" spans="1:9" ht="20.25" customHeight="1">
      <c r="A31" s="39"/>
      <c r="B31" s="36"/>
      <c r="C31" s="20" t="s">
        <v>25</v>
      </c>
      <c r="D31" s="4" t="s">
        <v>72</v>
      </c>
      <c r="E31" s="5" t="s">
        <v>14</v>
      </c>
      <c r="F31" s="5" t="s">
        <v>43</v>
      </c>
      <c r="G31" s="9" t="s">
        <v>74</v>
      </c>
      <c r="H31" s="4" t="s">
        <v>16</v>
      </c>
      <c r="I31" s="6">
        <v>12.5</v>
      </c>
    </row>
    <row r="32" spans="1:9" ht="17.25" customHeight="1">
      <c r="A32" s="39"/>
      <c r="B32" s="36"/>
      <c r="C32" s="21" t="s">
        <v>26</v>
      </c>
      <c r="D32" s="9" t="s">
        <v>44</v>
      </c>
      <c r="E32" s="9" t="s">
        <v>14</v>
      </c>
      <c r="F32" s="9" t="s">
        <v>43</v>
      </c>
      <c r="G32" s="9" t="s">
        <v>73</v>
      </c>
      <c r="H32" s="9" t="s">
        <v>16</v>
      </c>
      <c r="I32" s="10">
        <v>402.5</v>
      </c>
    </row>
    <row r="33" spans="1:9" ht="17.25" customHeight="1">
      <c r="A33" s="39"/>
      <c r="B33" s="36"/>
      <c r="C33" s="21" t="s">
        <v>26</v>
      </c>
      <c r="D33" s="9" t="s">
        <v>44</v>
      </c>
      <c r="E33" s="9" t="s">
        <v>14</v>
      </c>
      <c r="F33" s="9" t="s">
        <v>43</v>
      </c>
      <c r="G33" s="9" t="s">
        <v>74</v>
      </c>
      <c r="H33" s="9" t="s">
        <v>16</v>
      </c>
      <c r="I33" s="10">
        <v>17.5</v>
      </c>
    </row>
    <row r="34" spans="1:9" ht="15" customHeight="1">
      <c r="A34" s="40"/>
      <c r="B34" s="37"/>
      <c r="C34" s="22" t="s">
        <v>24</v>
      </c>
      <c r="D34" s="9"/>
      <c r="E34" s="9"/>
      <c r="F34" s="9"/>
      <c r="G34" s="9"/>
      <c r="H34" s="9"/>
      <c r="I34" s="12">
        <f>SUM(I30:I33)</f>
        <v>754.9</v>
      </c>
    </row>
    <row r="35" spans="1:9" ht="21" customHeight="1">
      <c r="A35" s="38" t="s">
        <v>52</v>
      </c>
      <c r="B35" s="35" t="s">
        <v>47</v>
      </c>
      <c r="C35" s="20" t="s">
        <v>25</v>
      </c>
      <c r="D35" s="4" t="s">
        <v>49</v>
      </c>
      <c r="E35" s="5" t="s">
        <v>14</v>
      </c>
      <c r="F35" s="5" t="s">
        <v>15</v>
      </c>
      <c r="G35" s="9" t="s">
        <v>50</v>
      </c>
      <c r="H35" s="4" t="s">
        <v>16</v>
      </c>
      <c r="I35" s="6">
        <v>7.6</v>
      </c>
    </row>
    <row r="36" spans="1:9" ht="19.5" customHeight="1">
      <c r="A36" s="39"/>
      <c r="B36" s="36"/>
      <c r="C36" s="21" t="s">
        <v>26</v>
      </c>
      <c r="D36" s="9" t="s">
        <v>51</v>
      </c>
      <c r="E36" s="9" t="s">
        <v>14</v>
      </c>
      <c r="F36" s="9" t="s">
        <v>15</v>
      </c>
      <c r="G36" s="9" t="s">
        <v>50</v>
      </c>
      <c r="H36" s="9" t="s">
        <v>16</v>
      </c>
      <c r="I36" s="10">
        <v>152</v>
      </c>
    </row>
    <row r="37" spans="1:9" ht="93.75" customHeight="1">
      <c r="A37" s="40"/>
      <c r="B37" s="37"/>
      <c r="C37" s="22" t="s">
        <v>24</v>
      </c>
      <c r="D37" s="9"/>
      <c r="E37" s="9"/>
      <c r="F37" s="9"/>
      <c r="G37" s="9"/>
      <c r="H37" s="9"/>
      <c r="I37" s="12">
        <f>SUM(I35:I36)</f>
        <v>159.6</v>
      </c>
    </row>
    <row r="38" spans="1:9" ht="18" customHeight="1">
      <c r="A38" s="38" t="s">
        <v>55</v>
      </c>
      <c r="B38" s="35" t="s">
        <v>111</v>
      </c>
      <c r="C38" s="21" t="s">
        <v>25</v>
      </c>
      <c r="D38" s="4" t="s">
        <v>119</v>
      </c>
      <c r="E38" s="9" t="s">
        <v>14</v>
      </c>
      <c r="F38" s="9" t="s">
        <v>43</v>
      </c>
      <c r="G38" s="9" t="s">
        <v>73</v>
      </c>
      <c r="H38" s="9" t="s">
        <v>16</v>
      </c>
      <c r="I38" s="6">
        <v>2000</v>
      </c>
    </row>
    <row r="39" spans="1:9" ht="17.25" customHeight="1">
      <c r="A39" s="39"/>
      <c r="B39" s="36"/>
      <c r="C39" s="20" t="s">
        <v>25</v>
      </c>
      <c r="D39" s="4" t="s">
        <v>119</v>
      </c>
      <c r="E39" s="9" t="s">
        <v>14</v>
      </c>
      <c r="F39" s="9" t="s">
        <v>43</v>
      </c>
      <c r="G39" s="9" t="s">
        <v>54</v>
      </c>
      <c r="H39" s="9" t="s">
        <v>16</v>
      </c>
      <c r="I39" s="6">
        <v>1685.8</v>
      </c>
    </row>
    <row r="40" spans="1:9" ht="19.5" customHeight="1">
      <c r="A40" s="39"/>
      <c r="B40" s="36"/>
      <c r="C40" s="21" t="s">
        <v>26</v>
      </c>
      <c r="D40" s="9" t="s">
        <v>53</v>
      </c>
      <c r="E40" s="9" t="s">
        <v>14</v>
      </c>
      <c r="F40" s="9" t="s">
        <v>43</v>
      </c>
      <c r="G40" s="9" t="s">
        <v>54</v>
      </c>
      <c r="H40" s="9" t="s">
        <v>16</v>
      </c>
      <c r="I40" s="10">
        <v>33715</v>
      </c>
    </row>
    <row r="41" spans="1:9" ht="27" customHeight="1">
      <c r="A41" s="40"/>
      <c r="B41" s="37"/>
      <c r="C41" s="22" t="s">
        <v>24</v>
      </c>
      <c r="D41" s="9"/>
      <c r="E41" s="9"/>
      <c r="F41" s="9"/>
      <c r="G41" s="9"/>
      <c r="H41" s="9"/>
      <c r="I41" s="12">
        <f>SUM(I38:I40)</f>
        <v>37400.8</v>
      </c>
    </row>
    <row r="42" spans="1:9" ht="12.75">
      <c r="A42" s="38" t="s">
        <v>58</v>
      </c>
      <c r="B42" s="35" t="s">
        <v>64</v>
      </c>
      <c r="C42" s="31" t="s">
        <v>25</v>
      </c>
      <c r="D42" s="9" t="s">
        <v>59</v>
      </c>
      <c r="E42" s="26" t="s">
        <v>15</v>
      </c>
      <c r="F42" s="26" t="s">
        <v>60</v>
      </c>
      <c r="G42" s="9" t="s">
        <v>61</v>
      </c>
      <c r="H42" s="9" t="s">
        <v>11</v>
      </c>
      <c r="I42" s="10">
        <v>2604</v>
      </c>
    </row>
    <row r="43" spans="1:9" ht="12.75">
      <c r="A43" s="39"/>
      <c r="B43" s="36"/>
      <c r="C43" s="21" t="s">
        <v>25</v>
      </c>
      <c r="D43" s="4" t="s">
        <v>59</v>
      </c>
      <c r="E43" s="5" t="s">
        <v>15</v>
      </c>
      <c r="F43" s="5" t="s">
        <v>60</v>
      </c>
      <c r="G43" s="9" t="s">
        <v>62</v>
      </c>
      <c r="H43" s="4" t="s">
        <v>11</v>
      </c>
      <c r="I43" s="6">
        <v>13.6</v>
      </c>
    </row>
    <row r="44" spans="1:9" ht="12.75">
      <c r="A44" s="39"/>
      <c r="B44" s="36"/>
      <c r="C44" s="20" t="s">
        <v>25</v>
      </c>
      <c r="D44" s="4" t="s">
        <v>59</v>
      </c>
      <c r="E44" s="5" t="s">
        <v>15</v>
      </c>
      <c r="F44" s="5" t="s">
        <v>60</v>
      </c>
      <c r="G44" s="9" t="s">
        <v>63</v>
      </c>
      <c r="H44" s="4" t="s">
        <v>11</v>
      </c>
      <c r="I44" s="6">
        <v>1443.3</v>
      </c>
    </row>
    <row r="45" spans="1:9" ht="12.75">
      <c r="A45" s="39"/>
      <c r="B45" s="36"/>
      <c r="C45" s="21" t="s">
        <v>25</v>
      </c>
      <c r="D45" s="4" t="s">
        <v>59</v>
      </c>
      <c r="E45" s="5" t="s">
        <v>15</v>
      </c>
      <c r="F45" s="5" t="s">
        <v>60</v>
      </c>
      <c r="G45" s="9" t="s">
        <v>71</v>
      </c>
      <c r="H45" s="4" t="s">
        <v>11</v>
      </c>
      <c r="I45" s="6">
        <v>4103.2</v>
      </c>
    </row>
    <row r="46" spans="1:9" ht="12.75">
      <c r="A46" s="39"/>
      <c r="B46" s="36"/>
      <c r="C46" s="21" t="s">
        <v>25</v>
      </c>
      <c r="D46" s="4" t="s">
        <v>59</v>
      </c>
      <c r="E46" s="5" t="s">
        <v>15</v>
      </c>
      <c r="F46" s="5" t="s">
        <v>60</v>
      </c>
      <c r="G46" s="9" t="s">
        <v>36</v>
      </c>
      <c r="H46" s="4" t="s">
        <v>11</v>
      </c>
      <c r="I46" s="6">
        <v>845.1</v>
      </c>
    </row>
    <row r="47" spans="1:9" ht="12.75">
      <c r="A47" s="39"/>
      <c r="B47" s="36"/>
      <c r="C47" s="21" t="s">
        <v>25</v>
      </c>
      <c r="D47" s="4" t="s">
        <v>59</v>
      </c>
      <c r="E47" s="5" t="s">
        <v>15</v>
      </c>
      <c r="F47" s="5" t="s">
        <v>60</v>
      </c>
      <c r="G47" s="9" t="s">
        <v>121</v>
      </c>
      <c r="H47" s="4" t="s">
        <v>11</v>
      </c>
      <c r="I47" s="6">
        <v>25</v>
      </c>
    </row>
    <row r="48" spans="1:9" ht="12.75">
      <c r="A48" s="39"/>
      <c r="B48" s="36"/>
      <c r="C48" s="21" t="s">
        <v>26</v>
      </c>
      <c r="D48" s="9" t="s">
        <v>88</v>
      </c>
      <c r="E48" s="5" t="s">
        <v>15</v>
      </c>
      <c r="F48" s="5" t="s">
        <v>60</v>
      </c>
      <c r="G48" s="9" t="s">
        <v>36</v>
      </c>
      <c r="H48" s="4" t="s">
        <v>11</v>
      </c>
      <c r="I48" s="6">
        <v>2371.2</v>
      </c>
    </row>
    <row r="49" spans="1:9" ht="12.75">
      <c r="A49" s="39"/>
      <c r="B49" s="36"/>
      <c r="C49" s="21" t="s">
        <v>26</v>
      </c>
      <c r="D49" s="9" t="s">
        <v>89</v>
      </c>
      <c r="E49" s="5" t="s">
        <v>15</v>
      </c>
      <c r="F49" s="5" t="s">
        <v>60</v>
      </c>
      <c r="G49" s="9" t="s">
        <v>63</v>
      </c>
      <c r="H49" s="4" t="s">
        <v>11</v>
      </c>
      <c r="I49" s="10">
        <v>7668.1</v>
      </c>
    </row>
    <row r="50" spans="1:9" ht="12.75">
      <c r="A50" s="39"/>
      <c r="B50" s="36"/>
      <c r="C50" s="21" t="s">
        <v>26</v>
      </c>
      <c r="D50" s="9" t="s">
        <v>89</v>
      </c>
      <c r="E50" s="5" t="s">
        <v>15</v>
      </c>
      <c r="F50" s="5" t="s">
        <v>60</v>
      </c>
      <c r="G50" s="9" t="s">
        <v>36</v>
      </c>
      <c r="H50" s="4" t="s">
        <v>11</v>
      </c>
      <c r="I50" s="10">
        <v>489.4</v>
      </c>
    </row>
    <row r="51" spans="1:9" ht="17.25" customHeight="1">
      <c r="A51" s="40"/>
      <c r="B51" s="37"/>
      <c r="C51" s="22" t="s">
        <v>24</v>
      </c>
      <c r="D51" s="9"/>
      <c r="E51" s="9"/>
      <c r="F51" s="9"/>
      <c r="G51" s="9"/>
      <c r="H51" s="9"/>
      <c r="I51" s="12">
        <f>SUM(I42:I50)</f>
        <v>19562.9</v>
      </c>
    </row>
    <row r="52" spans="1:9" ht="45" customHeight="1">
      <c r="A52" s="48" t="s">
        <v>65</v>
      </c>
      <c r="B52" s="50" t="s">
        <v>67</v>
      </c>
      <c r="C52" s="21" t="s">
        <v>25</v>
      </c>
      <c r="D52" s="4" t="s">
        <v>66</v>
      </c>
      <c r="E52" s="26" t="s">
        <v>14</v>
      </c>
      <c r="F52" s="26" t="s">
        <v>43</v>
      </c>
      <c r="G52" s="9" t="s">
        <v>36</v>
      </c>
      <c r="H52" s="9" t="s">
        <v>16</v>
      </c>
      <c r="I52" s="10">
        <v>200</v>
      </c>
    </row>
    <row r="53" spans="1:9" ht="12.75">
      <c r="A53" s="49"/>
      <c r="B53" s="51"/>
      <c r="C53" s="22" t="s">
        <v>24</v>
      </c>
      <c r="D53" s="9"/>
      <c r="E53" s="9"/>
      <c r="F53" s="9"/>
      <c r="G53" s="9"/>
      <c r="H53" s="9"/>
      <c r="I53" s="12">
        <f>I52</f>
        <v>200</v>
      </c>
    </row>
    <row r="54" spans="1:9" ht="12.75">
      <c r="A54" s="48" t="s">
        <v>75</v>
      </c>
      <c r="B54" s="50" t="s">
        <v>76</v>
      </c>
      <c r="C54" s="21" t="s">
        <v>25</v>
      </c>
      <c r="D54" s="9" t="s">
        <v>80</v>
      </c>
      <c r="E54" s="26" t="s">
        <v>81</v>
      </c>
      <c r="F54" s="26" t="s">
        <v>15</v>
      </c>
      <c r="G54" s="9" t="s">
        <v>36</v>
      </c>
      <c r="H54" s="9" t="s">
        <v>79</v>
      </c>
      <c r="I54" s="10">
        <v>693</v>
      </c>
    </row>
    <row r="55" spans="1:9" ht="12.75">
      <c r="A55" s="52"/>
      <c r="B55" s="53"/>
      <c r="C55" s="21" t="s">
        <v>25</v>
      </c>
      <c r="D55" s="4" t="s">
        <v>80</v>
      </c>
      <c r="E55" s="5" t="s">
        <v>81</v>
      </c>
      <c r="F55" s="5" t="s">
        <v>15</v>
      </c>
      <c r="G55" s="9" t="s">
        <v>73</v>
      </c>
      <c r="H55" s="4" t="s">
        <v>79</v>
      </c>
      <c r="I55" s="6">
        <v>3890.6</v>
      </c>
    </row>
    <row r="56" spans="1:9" ht="12.75">
      <c r="A56" s="52"/>
      <c r="B56" s="53"/>
      <c r="C56" s="21" t="s">
        <v>25</v>
      </c>
      <c r="D56" s="4" t="s">
        <v>80</v>
      </c>
      <c r="E56" s="5" t="s">
        <v>81</v>
      </c>
      <c r="F56" s="5" t="s">
        <v>15</v>
      </c>
      <c r="G56" s="9" t="s">
        <v>54</v>
      </c>
      <c r="H56" s="4" t="s">
        <v>79</v>
      </c>
      <c r="I56" s="6">
        <v>330.1</v>
      </c>
    </row>
    <row r="57" spans="1:9" ht="12.75">
      <c r="A57" s="52"/>
      <c r="B57" s="53"/>
      <c r="C57" s="21" t="s">
        <v>25</v>
      </c>
      <c r="D57" s="4" t="s">
        <v>80</v>
      </c>
      <c r="E57" s="5" t="s">
        <v>81</v>
      </c>
      <c r="F57" s="5" t="s">
        <v>15</v>
      </c>
      <c r="G57" s="9" t="s">
        <v>74</v>
      </c>
      <c r="H57" s="4" t="s">
        <v>79</v>
      </c>
      <c r="I57" s="6">
        <v>116.4</v>
      </c>
    </row>
    <row r="58" spans="1:9" ht="33.75" customHeight="1">
      <c r="A58" s="49"/>
      <c r="B58" s="51"/>
      <c r="C58" s="22" t="s">
        <v>24</v>
      </c>
      <c r="D58" s="9"/>
      <c r="E58" s="9"/>
      <c r="F58" s="9"/>
      <c r="G58" s="9"/>
      <c r="H58" s="9"/>
      <c r="I58" s="12">
        <f>SUM(I54:I57)</f>
        <v>5030.1</v>
      </c>
    </row>
    <row r="59" spans="1:9" ht="17.25" customHeight="1">
      <c r="A59" s="24" t="s">
        <v>130</v>
      </c>
      <c r="B59" s="45" t="s">
        <v>129</v>
      </c>
      <c r="C59" s="21" t="s">
        <v>25</v>
      </c>
      <c r="D59" s="4" t="s">
        <v>102</v>
      </c>
      <c r="E59" s="5" t="s">
        <v>14</v>
      </c>
      <c r="F59" s="5" t="s">
        <v>43</v>
      </c>
      <c r="G59" s="9" t="s">
        <v>73</v>
      </c>
      <c r="H59" s="4" t="s">
        <v>86</v>
      </c>
      <c r="I59" s="25">
        <v>10256.4</v>
      </c>
    </row>
    <row r="60" spans="1:9" ht="17.25" customHeight="1">
      <c r="A60" s="24"/>
      <c r="B60" s="46"/>
      <c r="C60" s="21" t="s">
        <v>25</v>
      </c>
      <c r="D60" s="4" t="s">
        <v>102</v>
      </c>
      <c r="E60" s="5" t="s">
        <v>87</v>
      </c>
      <c r="F60" s="5" t="s">
        <v>15</v>
      </c>
      <c r="G60" s="9" t="s">
        <v>36</v>
      </c>
      <c r="H60" s="4" t="s">
        <v>86</v>
      </c>
      <c r="I60" s="25">
        <v>645.7</v>
      </c>
    </row>
    <row r="61" spans="1:9" ht="18.75" customHeight="1">
      <c r="A61" s="24"/>
      <c r="B61" s="46"/>
      <c r="C61" s="21" t="s">
        <v>25</v>
      </c>
      <c r="D61" s="4" t="s">
        <v>102</v>
      </c>
      <c r="E61" s="5" t="s">
        <v>87</v>
      </c>
      <c r="F61" s="5" t="s">
        <v>15</v>
      </c>
      <c r="G61" s="9" t="s">
        <v>103</v>
      </c>
      <c r="H61" s="4" t="s">
        <v>86</v>
      </c>
      <c r="I61" s="25">
        <v>210</v>
      </c>
    </row>
    <row r="62" spans="1:9" ht="18.75" customHeight="1">
      <c r="A62" s="24"/>
      <c r="B62" s="46"/>
      <c r="C62" s="21" t="s">
        <v>25</v>
      </c>
      <c r="D62" s="4" t="s">
        <v>102</v>
      </c>
      <c r="E62" s="5" t="s">
        <v>87</v>
      </c>
      <c r="F62" s="5" t="s">
        <v>15</v>
      </c>
      <c r="G62" s="9" t="s">
        <v>73</v>
      </c>
      <c r="H62" s="4" t="s">
        <v>86</v>
      </c>
      <c r="I62" s="25">
        <v>418.1</v>
      </c>
    </row>
    <row r="63" spans="1:9" ht="18.75" customHeight="1">
      <c r="A63" s="24"/>
      <c r="B63" s="46"/>
      <c r="C63" s="21" t="s">
        <v>25</v>
      </c>
      <c r="D63" s="4" t="s">
        <v>102</v>
      </c>
      <c r="E63" s="5" t="s">
        <v>87</v>
      </c>
      <c r="F63" s="5" t="s">
        <v>15</v>
      </c>
      <c r="G63" s="9" t="s">
        <v>105</v>
      </c>
      <c r="H63" s="4" t="s">
        <v>86</v>
      </c>
      <c r="I63" s="25">
        <v>750</v>
      </c>
    </row>
    <row r="64" spans="1:9" ht="18.75" customHeight="1">
      <c r="A64" s="24"/>
      <c r="B64" s="46"/>
      <c r="C64" s="21" t="s">
        <v>26</v>
      </c>
      <c r="D64" s="4" t="s">
        <v>132</v>
      </c>
      <c r="E64" s="5" t="s">
        <v>87</v>
      </c>
      <c r="F64" s="5" t="s">
        <v>15</v>
      </c>
      <c r="G64" s="9" t="s">
        <v>105</v>
      </c>
      <c r="H64" s="4" t="s">
        <v>86</v>
      </c>
      <c r="I64" s="25">
        <v>14250</v>
      </c>
    </row>
    <row r="65" spans="1:9" ht="21" customHeight="1">
      <c r="A65" s="24"/>
      <c r="B65" s="47"/>
      <c r="C65" s="22" t="s">
        <v>24</v>
      </c>
      <c r="D65" s="9"/>
      <c r="E65" s="9"/>
      <c r="F65" s="9"/>
      <c r="G65" s="9"/>
      <c r="H65" s="9"/>
      <c r="I65" s="12">
        <f>SUM(I59:I64)</f>
        <v>26530.2</v>
      </c>
    </row>
    <row r="66" spans="1:9" ht="12.75" customHeight="1">
      <c r="A66" s="48" t="s">
        <v>82</v>
      </c>
      <c r="B66" s="50" t="s">
        <v>77</v>
      </c>
      <c r="C66" s="20" t="s">
        <v>25</v>
      </c>
      <c r="D66" s="4" t="s">
        <v>78</v>
      </c>
      <c r="E66" s="5" t="s">
        <v>14</v>
      </c>
      <c r="F66" s="5" t="s">
        <v>14</v>
      </c>
      <c r="G66" s="9" t="s">
        <v>73</v>
      </c>
      <c r="H66" s="4" t="s">
        <v>79</v>
      </c>
      <c r="I66" s="6">
        <v>4000</v>
      </c>
    </row>
    <row r="67" spans="1:9" ht="18" customHeight="1">
      <c r="A67" s="49"/>
      <c r="B67" s="51"/>
      <c r="C67" s="22" t="s">
        <v>24</v>
      </c>
      <c r="D67" s="9"/>
      <c r="E67" s="9"/>
      <c r="F67" s="9"/>
      <c r="G67" s="9"/>
      <c r="H67" s="9"/>
      <c r="I67" s="12">
        <f>I66</f>
        <v>4000</v>
      </c>
    </row>
    <row r="68" spans="1:9" ht="12.75">
      <c r="A68" s="48" t="s">
        <v>90</v>
      </c>
      <c r="B68" s="50" t="s">
        <v>83</v>
      </c>
      <c r="C68" s="21" t="s">
        <v>26</v>
      </c>
      <c r="D68" s="4" t="s">
        <v>84</v>
      </c>
      <c r="E68" s="5" t="s">
        <v>14</v>
      </c>
      <c r="F68" s="5" t="s">
        <v>15</v>
      </c>
      <c r="G68" s="9" t="s">
        <v>73</v>
      </c>
      <c r="H68" s="4" t="s">
        <v>16</v>
      </c>
      <c r="I68" s="6">
        <v>19728.2</v>
      </c>
    </row>
    <row r="69" spans="1:9" ht="12.75">
      <c r="A69" s="52"/>
      <c r="B69" s="53"/>
      <c r="C69" s="21" t="s">
        <v>26</v>
      </c>
      <c r="D69" s="4" t="s">
        <v>84</v>
      </c>
      <c r="E69" s="5" t="s">
        <v>14</v>
      </c>
      <c r="F69" s="5" t="s">
        <v>15</v>
      </c>
      <c r="G69" s="9" t="s">
        <v>74</v>
      </c>
      <c r="H69" s="4" t="s">
        <v>16</v>
      </c>
      <c r="I69" s="6">
        <v>650</v>
      </c>
    </row>
    <row r="70" spans="1:9" ht="12.75">
      <c r="A70" s="52"/>
      <c r="B70" s="53"/>
      <c r="C70" s="21" t="s">
        <v>26</v>
      </c>
      <c r="D70" s="4" t="s">
        <v>84</v>
      </c>
      <c r="E70" s="5" t="s">
        <v>14</v>
      </c>
      <c r="F70" s="5" t="s">
        <v>43</v>
      </c>
      <c r="G70" s="9" t="s">
        <v>73</v>
      </c>
      <c r="H70" s="4" t="s">
        <v>16</v>
      </c>
      <c r="I70" s="6">
        <v>1500</v>
      </c>
    </row>
    <row r="71" spans="1:9" ht="12.75">
      <c r="A71" s="52"/>
      <c r="B71" s="53"/>
      <c r="C71" s="21" t="s">
        <v>26</v>
      </c>
      <c r="D71" s="4" t="s">
        <v>84</v>
      </c>
      <c r="E71" s="5" t="s">
        <v>14</v>
      </c>
      <c r="F71" s="5" t="s">
        <v>43</v>
      </c>
      <c r="G71" s="9" t="s">
        <v>74</v>
      </c>
      <c r="H71" s="4" t="s">
        <v>16</v>
      </c>
      <c r="I71" s="6">
        <v>315</v>
      </c>
    </row>
    <row r="72" spans="1:9" ht="12.75">
      <c r="A72" s="52"/>
      <c r="B72" s="53"/>
      <c r="C72" s="21" t="s">
        <v>26</v>
      </c>
      <c r="D72" s="4" t="s">
        <v>84</v>
      </c>
      <c r="E72" s="5" t="s">
        <v>14</v>
      </c>
      <c r="F72" s="5" t="s">
        <v>85</v>
      </c>
      <c r="G72" s="9" t="s">
        <v>73</v>
      </c>
      <c r="H72" s="4" t="s">
        <v>16</v>
      </c>
      <c r="I72" s="6">
        <v>315</v>
      </c>
    </row>
    <row r="73" spans="1:9" ht="12.75">
      <c r="A73" s="52"/>
      <c r="B73" s="53"/>
      <c r="C73" s="21" t="s">
        <v>26</v>
      </c>
      <c r="D73" s="4" t="s">
        <v>84</v>
      </c>
      <c r="E73" s="5" t="s">
        <v>14</v>
      </c>
      <c r="F73" s="5" t="s">
        <v>43</v>
      </c>
      <c r="G73" s="9" t="s">
        <v>73</v>
      </c>
      <c r="H73" s="4" t="s">
        <v>86</v>
      </c>
      <c r="I73" s="6">
        <v>4820.5</v>
      </c>
    </row>
    <row r="74" spans="1:9" ht="12.75">
      <c r="A74" s="52"/>
      <c r="B74" s="53"/>
      <c r="C74" s="21" t="s">
        <v>26</v>
      </c>
      <c r="D74" s="4" t="s">
        <v>84</v>
      </c>
      <c r="E74" s="5" t="s">
        <v>87</v>
      </c>
      <c r="F74" s="5" t="s">
        <v>15</v>
      </c>
      <c r="G74" s="9" t="s">
        <v>73</v>
      </c>
      <c r="H74" s="4" t="s">
        <v>86</v>
      </c>
      <c r="I74" s="6">
        <v>196.4</v>
      </c>
    </row>
    <row r="75" spans="1:9" ht="12.75">
      <c r="A75" s="52"/>
      <c r="B75" s="53"/>
      <c r="C75" s="21" t="s">
        <v>26</v>
      </c>
      <c r="D75" s="4" t="s">
        <v>84</v>
      </c>
      <c r="E75" s="5" t="s">
        <v>87</v>
      </c>
      <c r="F75" s="5" t="s">
        <v>15</v>
      </c>
      <c r="G75" s="9" t="s">
        <v>74</v>
      </c>
      <c r="H75" s="4" t="s">
        <v>86</v>
      </c>
      <c r="I75" s="6">
        <v>1562.4</v>
      </c>
    </row>
    <row r="76" spans="1:9" ht="12.75">
      <c r="A76" s="52"/>
      <c r="B76" s="53"/>
      <c r="C76" s="21" t="s">
        <v>26</v>
      </c>
      <c r="D76" s="4" t="s">
        <v>84</v>
      </c>
      <c r="E76" s="5" t="s">
        <v>14</v>
      </c>
      <c r="F76" s="5" t="s">
        <v>43</v>
      </c>
      <c r="G76" s="9" t="s">
        <v>73</v>
      </c>
      <c r="H76" s="4" t="s">
        <v>79</v>
      </c>
      <c r="I76" s="6">
        <v>1721.5</v>
      </c>
    </row>
    <row r="77" spans="1:9" ht="12.75">
      <c r="A77" s="52"/>
      <c r="B77" s="53"/>
      <c r="C77" s="21" t="s">
        <v>26</v>
      </c>
      <c r="D77" s="4" t="s">
        <v>84</v>
      </c>
      <c r="E77" s="5" t="s">
        <v>14</v>
      </c>
      <c r="F77" s="5" t="s">
        <v>43</v>
      </c>
      <c r="G77" s="9" t="s">
        <v>74</v>
      </c>
      <c r="H77" s="4" t="s">
        <v>79</v>
      </c>
      <c r="I77" s="6">
        <v>775</v>
      </c>
    </row>
    <row r="78" spans="1:9" ht="12.75">
      <c r="A78" s="52"/>
      <c r="B78" s="53"/>
      <c r="C78" s="21" t="s">
        <v>26</v>
      </c>
      <c r="D78" s="4" t="s">
        <v>84</v>
      </c>
      <c r="E78" s="5" t="s">
        <v>81</v>
      </c>
      <c r="F78" s="5" t="s">
        <v>15</v>
      </c>
      <c r="G78" s="9" t="s">
        <v>73</v>
      </c>
      <c r="H78" s="4" t="s">
        <v>79</v>
      </c>
      <c r="I78" s="6">
        <v>3044</v>
      </c>
    </row>
    <row r="79" spans="1:9" ht="18" customHeight="1">
      <c r="A79" s="49"/>
      <c r="B79" s="51"/>
      <c r="C79" s="22" t="s">
        <v>24</v>
      </c>
      <c r="D79" s="9"/>
      <c r="E79" s="9"/>
      <c r="F79" s="9"/>
      <c r="G79" s="9"/>
      <c r="H79" s="9"/>
      <c r="I79" s="12">
        <f>SUM(I68:I78)</f>
        <v>34628</v>
      </c>
    </row>
    <row r="80" spans="1:9" ht="17.25" customHeight="1">
      <c r="A80" s="38" t="s">
        <v>91</v>
      </c>
      <c r="B80" s="35" t="s">
        <v>94</v>
      </c>
      <c r="C80" s="20" t="s">
        <v>25</v>
      </c>
      <c r="D80" s="4" t="s">
        <v>106</v>
      </c>
      <c r="E80" s="5" t="s">
        <v>20</v>
      </c>
      <c r="F80" s="5" t="s">
        <v>85</v>
      </c>
      <c r="G80" s="9" t="s">
        <v>71</v>
      </c>
      <c r="H80" s="4" t="s">
        <v>93</v>
      </c>
      <c r="I80" s="6">
        <v>1915.6</v>
      </c>
    </row>
    <row r="81" spans="1:9" ht="16.5" customHeight="1">
      <c r="A81" s="39"/>
      <c r="B81" s="36"/>
      <c r="C81" s="21" t="s">
        <v>26</v>
      </c>
      <c r="D81" s="9" t="s">
        <v>92</v>
      </c>
      <c r="E81" s="9" t="s">
        <v>20</v>
      </c>
      <c r="F81" s="9" t="s">
        <v>85</v>
      </c>
      <c r="G81" s="9" t="s">
        <v>71</v>
      </c>
      <c r="H81" s="9" t="s">
        <v>93</v>
      </c>
      <c r="I81" s="10">
        <v>7776</v>
      </c>
    </row>
    <row r="82" spans="1:9" ht="17.25" customHeight="1">
      <c r="A82" s="40"/>
      <c r="B82" s="37"/>
      <c r="C82" s="22" t="s">
        <v>24</v>
      </c>
      <c r="D82" s="9"/>
      <c r="E82" s="9"/>
      <c r="F82" s="9"/>
      <c r="G82" s="9"/>
      <c r="H82" s="9"/>
      <c r="I82" s="12">
        <f>SUM(I80:I81)</f>
        <v>9691.6</v>
      </c>
    </row>
    <row r="83" spans="1:9" ht="15.75" customHeight="1">
      <c r="A83" s="38" t="s">
        <v>98</v>
      </c>
      <c r="B83" s="35" t="s">
        <v>97</v>
      </c>
      <c r="C83" s="20" t="s">
        <v>25</v>
      </c>
      <c r="D83" s="4" t="s">
        <v>118</v>
      </c>
      <c r="E83" s="5" t="s">
        <v>96</v>
      </c>
      <c r="F83" s="5" t="s">
        <v>7</v>
      </c>
      <c r="G83" s="9" t="s">
        <v>36</v>
      </c>
      <c r="H83" s="4" t="s">
        <v>93</v>
      </c>
      <c r="I83" s="6">
        <v>3886.5</v>
      </c>
    </row>
    <row r="84" spans="1:9" ht="17.25" customHeight="1">
      <c r="A84" s="39"/>
      <c r="B84" s="36"/>
      <c r="C84" s="21" t="s">
        <v>26</v>
      </c>
      <c r="D84" s="9" t="s">
        <v>95</v>
      </c>
      <c r="E84" s="9" t="s">
        <v>96</v>
      </c>
      <c r="F84" s="9" t="s">
        <v>7</v>
      </c>
      <c r="G84" s="9" t="s">
        <v>36</v>
      </c>
      <c r="H84" s="9" t="s">
        <v>93</v>
      </c>
      <c r="I84" s="10">
        <v>18343</v>
      </c>
    </row>
    <row r="85" spans="1:9" ht="39" customHeight="1">
      <c r="A85" s="40"/>
      <c r="B85" s="37"/>
      <c r="C85" s="22" t="s">
        <v>24</v>
      </c>
      <c r="D85" s="9"/>
      <c r="E85" s="9"/>
      <c r="F85" s="9"/>
      <c r="G85" s="9"/>
      <c r="H85" s="9"/>
      <c r="I85" s="12">
        <f>SUM(I83:I84)</f>
        <v>22229.5</v>
      </c>
    </row>
    <row r="86" spans="1:9" ht="22.5" customHeight="1">
      <c r="A86" s="38" t="s">
        <v>104</v>
      </c>
      <c r="B86" s="35" t="s">
        <v>101</v>
      </c>
      <c r="C86" s="20" t="s">
        <v>25</v>
      </c>
      <c r="D86" s="4" t="s">
        <v>125</v>
      </c>
      <c r="E86" s="5" t="s">
        <v>85</v>
      </c>
      <c r="F86" s="5" t="s">
        <v>43</v>
      </c>
      <c r="G86" s="9" t="s">
        <v>54</v>
      </c>
      <c r="H86" s="4" t="s">
        <v>100</v>
      </c>
      <c r="I86" s="6">
        <v>638.3</v>
      </c>
    </row>
    <row r="87" spans="1:9" ht="22.5" customHeight="1">
      <c r="A87" s="39"/>
      <c r="B87" s="36"/>
      <c r="C87" s="21" t="s">
        <v>26</v>
      </c>
      <c r="D87" s="9" t="s">
        <v>99</v>
      </c>
      <c r="E87" s="9" t="s">
        <v>85</v>
      </c>
      <c r="F87" s="9" t="s">
        <v>43</v>
      </c>
      <c r="G87" s="9" t="s">
        <v>54</v>
      </c>
      <c r="H87" s="9" t="s">
        <v>100</v>
      </c>
      <c r="I87" s="10">
        <v>20000</v>
      </c>
    </row>
    <row r="88" spans="1:9" ht="33" customHeight="1">
      <c r="A88" s="40"/>
      <c r="B88" s="37"/>
      <c r="C88" s="22" t="s">
        <v>24</v>
      </c>
      <c r="D88" s="9"/>
      <c r="E88" s="9"/>
      <c r="F88" s="9"/>
      <c r="G88" s="9"/>
      <c r="H88" s="9"/>
      <c r="I88" s="12">
        <f>SUM(I86:I87)</f>
        <v>20638.3</v>
      </c>
    </row>
    <row r="89" spans="1:9" ht="16.5" customHeight="1">
      <c r="A89" s="38" t="s">
        <v>107</v>
      </c>
      <c r="B89" s="35" t="s">
        <v>112</v>
      </c>
      <c r="C89" s="20" t="s">
        <v>25</v>
      </c>
      <c r="D89" s="4" t="s">
        <v>131</v>
      </c>
      <c r="E89" s="5" t="s">
        <v>14</v>
      </c>
      <c r="F89" s="5" t="s">
        <v>43</v>
      </c>
      <c r="G89" s="9" t="s">
        <v>54</v>
      </c>
      <c r="H89" s="4" t="s">
        <v>16</v>
      </c>
      <c r="I89" s="6">
        <v>330</v>
      </c>
    </row>
    <row r="90" spans="1:9" ht="19.5" customHeight="1">
      <c r="A90" s="39"/>
      <c r="B90" s="36"/>
      <c r="C90" s="21" t="s">
        <v>26</v>
      </c>
      <c r="D90" s="9" t="s">
        <v>109</v>
      </c>
      <c r="E90" s="9" t="s">
        <v>14</v>
      </c>
      <c r="F90" s="9" t="s">
        <v>43</v>
      </c>
      <c r="G90" s="9" t="s">
        <v>54</v>
      </c>
      <c r="H90" s="9" t="s">
        <v>16</v>
      </c>
      <c r="I90" s="10">
        <v>1100</v>
      </c>
    </row>
    <row r="91" spans="1:9" ht="66.75" customHeight="1">
      <c r="A91" s="40"/>
      <c r="B91" s="37"/>
      <c r="C91" s="22" t="s">
        <v>24</v>
      </c>
      <c r="D91" s="9"/>
      <c r="E91" s="9"/>
      <c r="F91" s="9"/>
      <c r="G91" s="9"/>
      <c r="H91" s="9"/>
      <c r="I91" s="12">
        <f>SUM(I89:I90)</f>
        <v>1430</v>
      </c>
    </row>
    <row r="92" spans="1:9" ht="12.75" customHeight="1">
      <c r="A92" s="38" t="s">
        <v>108</v>
      </c>
      <c r="B92" s="35" t="s">
        <v>113</v>
      </c>
      <c r="C92" s="20" t="s">
        <v>25</v>
      </c>
      <c r="D92" s="4" t="s">
        <v>114</v>
      </c>
      <c r="E92" s="5" t="s">
        <v>14</v>
      </c>
      <c r="F92" s="5" t="s">
        <v>43</v>
      </c>
      <c r="G92" s="9" t="s">
        <v>54</v>
      </c>
      <c r="H92" s="4" t="s">
        <v>16</v>
      </c>
      <c r="I92" s="6">
        <v>200</v>
      </c>
    </row>
    <row r="93" spans="1:9" ht="12.75">
      <c r="A93" s="39"/>
      <c r="B93" s="36"/>
      <c r="C93" s="21" t="s">
        <v>26</v>
      </c>
      <c r="D93" s="9" t="s">
        <v>110</v>
      </c>
      <c r="E93" s="9" t="s">
        <v>14</v>
      </c>
      <c r="F93" s="9" t="s">
        <v>43</v>
      </c>
      <c r="G93" s="9" t="s">
        <v>54</v>
      </c>
      <c r="H93" s="9" t="s">
        <v>16</v>
      </c>
      <c r="I93" s="10">
        <v>2000</v>
      </c>
    </row>
    <row r="94" spans="1:9" ht="66.75" customHeight="1">
      <c r="A94" s="40"/>
      <c r="B94" s="37"/>
      <c r="C94" s="22" t="s">
        <v>24</v>
      </c>
      <c r="D94" s="9"/>
      <c r="E94" s="9"/>
      <c r="F94" s="9"/>
      <c r="G94" s="9"/>
      <c r="H94" s="9"/>
      <c r="I94" s="12">
        <f>SUM(I92:I93)</f>
        <v>2200</v>
      </c>
    </row>
    <row r="95" spans="1:9" ht="18.75" customHeight="1">
      <c r="A95" s="27" t="s">
        <v>115</v>
      </c>
      <c r="B95" s="35" t="s">
        <v>124</v>
      </c>
      <c r="C95" s="20" t="s">
        <v>25</v>
      </c>
      <c r="D95" s="4" t="s">
        <v>114</v>
      </c>
      <c r="E95" s="5" t="s">
        <v>14</v>
      </c>
      <c r="F95" s="5" t="s">
        <v>43</v>
      </c>
      <c r="G95" s="9" t="s">
        <v>54</v>
      </c>
      <c r="H95" s="4" t="s">
        <v>16</v>
      </c>
      <c r="I95" s="6">
        <v>100</v>
      </c>
    </row>
    <row r="96" spans="1:9" ht="15.75" customHeight="1">
      <c r="A96" s="27"/>
      <c r="B96" s="36"/>
      <c r="C96" s="21" t="s">
        <v>26</v>
      </c>
      <c r="D96" s="9" t="s">
        <v>122</v>
      </c>
      <c r="E96" s="9" t="s">
        <v>14</v>
      </c>
      <c r="F96" s="9" t="s">
        <v>43</v>
      </c>
      <c r="G96" s="9" t="s">
        <v>54</v>
      </c>
      <c r="H96" s="9" t="s">
        <v>16</v>
      </c>
      <c r="I96" s="10">
        <v>1000</v>
      </c>
    </row>
    <row r="97" spans="1:9" ht="43.5" customHeight="1">
      <c r="A97" s="27"/>
      <c r="B97" s="37"/>
      <c r="C97" s="22" t="s">
        <v>24</v>
      </c>
      <c r="D97" s="4"/>
      <c r="E97" s="4"/>
      <c r="F97" s="4"/>
      <c r="G97" s="9"/>
      <c r="H97" s="9"/>
      <c r="I97" s="12">
        <f>SUM(I95:I96)</f>
        <v>1100</v>
      </c>
    </row>
    <row r="98" spans="1:9" ht="12.75">
      <c r="A98" s="38" t="s">
        <v>123</v>
      </c>
      <c r="B98" s="35" t="s">
        <v>117</v>
      </c>
      <c r="C98" s="21" t="s">
        <v>25</v>
      </c>
      <c r="D98" s="4" t="s">
        <v>120</v>
      </c>
      <c r="E98" s="5" t="s">
        <v>85</v>
      </c>
      <c r="F98" s="5" t="s">
        <v>15</v>
      </c>
      <c r="G98" s="9" t="s">
        <v>54</v>
      </c>
      <c r="H98" s="9" t="s">
        <v>100</v>
      </c>
      <c r="I98" s="6">
        <v>1643.5</v>
      </c>
    </row>
    <row r="99" spans="1:9" ht="12.75">
      <c r="A99" s="39"/>
      <c r="B99" s="36"/>
      <c r="C99" s="21" t="s">
        <v>25</v>
      </c>
      <c r="D99" s="4" t="s">
        <v>120</v>
      </c>
      <c r="E99" s="5" t="s">
        <v>85</v>
      </c>
      <c r="F99" s="5" t="s">
        <v>43</v>
      </c>
      <c r="G99" s="9" t="s">
        <v>54</v>
      </c>
      <c r="H99" s="9" t="s">
        <v>100</v>
      </c>
      <c r="I99" s="6">
        <v>54.1</v>
      </c>
    </row>
    <row r="100" spans="1:9" ht="12.75">
      <c r="A100" s="39"/>
      <c r="B100" s="36"/>
      <c r="C100" s="21" t="s">
        <v>26</v>
      </c>
      <c r="D100" s="9" t="s">
        <v>116</v>
      </c>
      <c r="E100" s="9" t="s">
        <v>85</v>
      </c>
      <c r="F100" s="9" t="s">
        <v>15</v>
      </c>
      <c r="G100" s="9" t="s">
        <v>54</v>
      </c>
      <c r="H100" s="9" t="s">
        <v>100</v>
      </c>
      <c r="I100" s="6">
        <v>99069.3</v>
      </c>
    </row>
    <row r="101" spans="1:9" ht="12.75">
      <c r="A101" s="39"/>
      <c r="B101" s="36"/>
      <c r="C101" s="21" t="s">
        <v>26</v>
      </c>
      <c r="D101" s="9" t="s">
        <v>116</v>
      </c>
      <c r="E101" s="9" t="s">
        <v>85</v>
      </c>
      <c r="F101" s="9" t="s">
        <v>43</v>
      </c>
      <c r="G101" s="9" t="s">
        <v>54</v>
      </c>
      <c r="H101" s="9" t="s">
        <v>100</v>
      </c>
      <c r="I101" s="6">
        <v>2554.7</v>
      </c>
    </row>
    <row r="102" spans="1:9" ht="22.5" customHeight="1">
      <c r="A102" s="40"/>
      <c r="B102" s="37"/>
      <c r="C102" s="22" t="s">
        <v>24</v>
      </c>
      <c r="D102" s="9"/>
      <c r="E102" s="9"/>
      <c r="F102" s="9"/>
      <c r="G102" s="9"/>
      <c r="H102" s="9"/>
      <c r="I102" s="12">
        <f>I98+I99+I100+I101</f>
        <v>103321.6</v>
      </c>
    </row>
    <row r="103" spans="1:9" ht="15">
      <c r="A103" s="27" t="s">
        <v>127</v>
      </c>
      <c r="B103" s="35" t="s">
        <v>128</v>
      </c>
      <c r="C103" s="21" t="s">
        <v>25</v>
      </c>
      <c r="D103" s="4" t="s">
        <v>102</v>
      </c>
      <c r="E103" s="5" t="s">
        <v>14</v>
      </c>
      <c r="F103" s="5" t="s">
        <v>43</v>
      </c>
      <c r="G103" s="9" t="s">
        <v>36</v>
      </c>
      <c r="H103" s="4" t="s">
        <v>86</v>
      </c>
      <c r="I103" s="25">
        <v>26192.1</v>
      </c>
    </row>
    <row r="104" spans="1:9" ht="15">
      <c r="A104" s="27"/>
      <c r="B104" s="36"/>
      <c r="C104" s="21" t="s">
        <v>26</v>
      </c>
      <c r="D104" s="9" t="s">
        <v>126</v>
      </c>
      <c r="E104" s="9" t="s">
        <v>14</v>
      </c>
      <c r="F104" s="9" t="s">
        <v>43</v>
      </c>
      <c r="G104" s="9" t="s">
        <v>71</v>
      </c>
      <c r="H104" s="9" t="s">
        <v>86</v>
      </c>
      <c r="I104" s="10">
        <v>61110</v>
      </c>
    </row>
    <row r="105" spans="1:9" ht="72" customHeight="1">
      <c r="A105" s="28"/>
      <c r="B105" s="37"/>
      <c r="C105" s="22" t="s">
        <v>24</v>
      </c>
      <c r="D105" s="9"/>
      <c r="E105" s="9"/>
      <c r="F105" s="9"/>
      <c r="G105" s="9"/>
      <c r="H105" s="9"/>
      <c r="I105" s="12">
        <f>SUM(I103:I104)</f>
        <v>87302.1</v>
      </c>
    </row>
    <row r="106" spans="1:9" ht="19.5" customHeight="1">
      <c r="A106" s="27" t="s">
        <v>133</v>
      </c>
      <c r="B106" s="35" t="s">
        <v>135</v>
      </c>
      <c r="C106" s="21" t="s">
        <v>25</v>
      </c>
      <c r="D106" s="4" t="s">
        <v>136</v>
      </c>
      <c r="E106" s="5" t="s">
        <v>14</v>
      </c>
      <c r="F106" s="5" t="s">
        <v>85</v>
      </c>
      <c r="G106" s="9" t="s">
        <v>36</v>
      </c>
      <c r="H106" s="4" t="s">
        <v>16</v>
      </c>
      <c r="I106" s="25">
        <v>43</v>
      </c>
    </row>
    <row r="107" spans="1:9" ht="62.25" customHeight="1">
      <c r="A107" s="28"/>
      <c r="B107" s="37"/>
      <c r="C107" s="22" t="s">
        <v>24</v>
      </c>
      <c r="D107" s="4"/>
      <c r="E107" s="4"/>
      <c r="F107" s="4"/>
      <c r="G107" s="9"/>
      <c r="H107" s="9"/>
      <c r="I107" s="12">
        <f>SUM(I106:I106)</f>
        <v>43</v>
      </c>
    </row>
    <row r="108" spans="1:9" ht="36.75" customHeight="1">
      <c r="A108" s="27" t="s">
        <v>134</v>
      </c>
      <c r="B108" s="35" t="s">
        <v>138</v>
      </c>
      <c r="C108" s="21" t="s">
        <v>25</v>
      </c>
      <c r="D108" s="4" t="s">
        <v>137</v>
      </c>
      <c r="E108" s="5" t="s">
        <v>14</v>
      </c>
      <c r="F108" s="5" t="s">
        <v>43</v>
      </c>
      <c r="G108" s="9" t="s">
        <v>73</v>
      </c>
      <c r="H108" s="4" t="s">
        <v>16</v>
      </c>
      <c r="I108" s="25">
        <v>796</v>
      </c>
    </row>
    <row r="109" spans="1:9" ht="23.25" customHeight="1">
      <c r="A109" s="27"/>
      <c r="B109" s="36"/>
      <c r="C109" s="21" t="s">
        <v>25</v>
      </c>
      <c r="D109" s="4" t="s">
        <v>137</v>
      </c>
      <c r="E109" s="9" t="s">
        <v>14</v>
      </c>
      <c r="F109" s="9" t="s">
        <v>43</v>
      </c>
      <c r="G109" s="9" t="s">
        <v>54</v>
      </c>
      <c r="H109" s="9" t="s">
        <v>16</v>
      </c>
      <c r="I109" s="10">
        <v>52</v>
      </c>
    </row>
    <row r="110" spans="1:9" ht="56.25" customHeight="1">
      <c r="A110" s="28"/>
      <c r="B110" s="37"/>
      <c r="C110" s="22" t="s">
        <v>24</v>
      </c>
      <c r="D110" s="4"/>
      <c r="E110" s="4"/>
      <c r="F110" s="4"/>
      <c r="G110" s="9"/>
      <c r="H110" s="9"/>
      <c r="I110" s="12">
        <f>SUM(I108:I109)</f>
        <v>848</v>
      </c>
    </row>
    <row r="111" spans="4:9" ht="12.75">
      <c r="D111" s="33" t="s">
        <v>140</v>
      </c>
      <c r="E111" s="33"/>
      <c r="F111" s="33"/>
      <c r="I111" s="30">
        <f>I13+I17+I95+I21+I24+I27+I30+I31+I35+I38+I39+I51-I48-I49-I50+I52+I58+I65-I64+I66+I80+I83+I86+I89+I92+I98+I99+I103+I106+I108+I109</f>
        <v>294048.6999999999</v>
      </c>
    </row>
    <row r="112" spans="4:9" ht="13.5" customHeight="1">
      <c r="D112" s="32" t="s">
        <v>141</v>
      </c>
      <c r="E112" s="32"/>
      <c r="F112" s="32"/>
      <c r="I112" s="30">
        <f>I14+I18+I25+I32+I33+I36+I40+I48+I49+I50+I64+I79+I81+I84+I87+I90+I93+I96+I100+I101+I104</f>
        <v>378615.4</v>
      </c>
    </row>
    <row r="113" spans="4:9" ht="12.75">
      <c r="D113" s="33" t="s">
        <v>142</v>
      </c>
      <c r="E113" s="33"/>
      <c r="F113" s="33"/>
      <c r="I113" s="30">
        <f>I15+I19</f>
        <v>96926.8</v>
      </c>
    </row>
    <row r="114" spans="3:9" ht="16.5" customHeight="1">
      <c r="C114" s="29"/>
      <c r="D114" s="34" t="s">
        <v>24</v>
      </c>
      <c r="E114" s="34"/>
      <c r="F114" s="34"/>
      <c r="I114" s="30">
        <f>SUM(I111:I113)</f>
        <v>769590.8999999999</v>
      </c>
    </row>
    <row r="115" spans="4:9" ht="12.75">
      <c r="D115" s="34"/>
      <c r="E115" s="34"/>
      <c r="F115" s="34"/>
      <c r="I115" s="30"/>
    </row>
    <row r="116" ht="12.75">
      <c r="I116" s="23"/>
    </row>
    <row r="118" ht="12.75">
      <c r="I118" s="23"/>
    </row>
  </sheetData>
  <sheetProtection/>
  <mergeCells count="54">
    <mergeCell ref="F1:I1"/>
    <mergeCell ref="D111:F111"/>
    <mergeCell ref="B106:B107"/>
    <mergeCell ref="B108:B110"/>
    <mergeCell ref="B103:B105"/>
    <mergeCell ref="B95:B97"/>
    <mergeCell ref="A83:A85"/>
    <mergeCell ref="B83:B85"/>
    <mergeCell ref="A80:A82"/>
    <mergeCell ref="B80:B82"/>
    <mergeCell ref="A98:A102"/>
    <mergeCell ref="B98:B102"/>
    <mergeCell ref="A86:A88"/>
    <mergeCell ref="A92:A94"/>
    <mergeCell ref="B92:B94"/>
    <mergeCell ref="B38:B41"/>
    <mergeCell ref="A42:A51"/>
    <mergeCell ref="B42:B51"/>
    <mergeCell ref="B52:B53"/>
    <mergeCell ref="A52:A53"/>
    <mergeCell ref="A68:A79"/>
    <mergeCell ref="B68:B79"/>
    <mergeCell ref="A54:A58"/>
    <mergeCell ref="B54:B58"/>
    <mergeCell ref="A24:A26"/>
    <mergeCell ref="B86:B88"/>
    <mergeCell ref="A89:A91"/>
    <mergeCell ref="B89:B91"/>
    <mergeCell ref="A30:A34"/>
    <mergeCell ref="B30:B34"/>
    <mergeCell ref="A35:A37"/>
    <mergeCell ref="B59:B65"/>
    <mergeCell ref="A66:A67"/>
    <mergeCell ref="B66:B67"/>
    <mergeCell ref="A27:A29"/>
    <mergeCell ref="B27:B29"/>
    <mergeCell ref="B21:B23"/>
    <mergeCell ref="E2:I2"/>
    <mergeCell ref="D3:I3"/>
    <mergeCell ref="F4:I4"/>
    <mergeCell ref="D5:I5"/>
    <mergeCell ref="A8:I8"/>
    <mergeCell ref="A13:A16"/>
    <mergeCell ref="B13:B16"/>
    <mergeCell ref="D112:F112"/>
    <mergeCell ref="D113:F113"/>
    <mergeCell ref="D114:F114"/>
    <mergeCell ref="D115:F115"/>
    <mergeCell ref="B17:B20"/>
    <mergeCell ref="A38:A41"/>
    <mergeCell ref="B35:B37"/>
    <mergeCell ref="A17:A20"/>
    <mergeCell ref="B24:B26"/>
    <mergeCell ref="A21:A23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2013-09-17T14:12:04Z</cp:lastPrinted>
  <dcterms:created xsi:type="dcterms:W3CDTF">1996-10-08T23:32:33Z</dcterms:created>
  <dcterms:modified xsi:type="dcterms:W3CDTF">2013-11-05T07:06:30Z</dcterms:modified>
  <cp:category/>
  <cp:version/>
  <cp:contentType/>
  <cp:contentStatus/>
</cp:coreProperties>
</file>