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<sst xmlns="http://schemas.openxmlformats.org/spreadsheetml/2006/main" count="456" uniqueCount="257">
  <si>
    <t xml:space="preserve">Наименования </t>
  </si>
  <si>
    <t>ЦСР</t>
  </si>
  <si>
    <t>ВР</t>
  </si>
  <si>
    <t>01 0 0000</t>
  </si>
  <si>
    <t>в том числе:</t>
  </si>
  <si>
    <t>городского округа Электросталь</t>
  </si>
  <si>
    <t>Московской области</t>
  </si>
  <si>
    <t>тыс.рублей</t>
  </si>
  <si>
    <t xml:space="preserve">Сумма                    </t>
  </si>
  <si>
    <t>Подпрограмма  "Обеспечение жильем молодых семей"</t>
  </si>
  <si>
    <t>Обеспечение жильем молодых семей</t>
  </si>
  <si>
    <t>01 1 0000</t>
  </si>
  <si>
    <t>01 1 1001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</si>
  <si>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</si>
  <si>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</si>
  <si>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</si>
  <si>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02 0 1005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</si>
  <si>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</si>
  <si>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</si>
  <si>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03 0 0000</t>
  </si>
  <si>
    <t>Подпрограмма  "Дошкольное образование"</t>
  </si>
  <si>
    <t>Подпрограмма  "Общее образование"</t>
  </si>
  <si>
    <t>03 1 0000</t>
  </si>
  <si>
    <t>03 2 0000</t>
  </si>
  <si>
    <t>03 3 0000</t>
  </si>
  <si>
    <t>Подпрограмма  "Система оценки качества образования и информационная открытость системы образования"</t>
  </si>
  <si>
    <t>03 4 0000</t>
  </si>
  <si>
    <t>Подпрограмма  "Обеспечивающая подпрограмма"</t>
  </si>
  <si>
    <t>04 0 0000</t>
  </si>
  <si>
    <t>05 0 0000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</si>
  <si>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</si>
  <si>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04 1 0099</t>
  </si>
  <si>
    <t>04 2 0099</t>
  </si>
  <si>
    <t>04 3 0099</t>
  </si>
  <si>
    <t>04 4 0099</t>
  </si>
  <si>
    <t>04 5 0850</t>
  </si>
  <si>
    <t>05 1 0000</t>
  </si>
  <si>
    <t>05 2 0000</t>
  </si>
  <si>
    <t>05 3 0000</t>
  </si>
  <si>
    <t>06 0 0000</t>
  </si>
  <si>
    <t>06 1 0000</t>
  </si>
  <si>
    <t>Обеспечение деятельности подведомственных учреждений</t>
  </si>
  <si>
    <t>06 1 0099</t>
  </si>
  <si>
    <t>Мероприятия в области  спорта и физической культуры</t>
  </si>
  <si>
    <t>06 1 0120</t>
  </si>
  <si>
    <t>Прочая закупка товаров, работ и услуг для обеспечения государственных (муниципальных) нужд</t>
  </si>
  <si>
    <t>06 2 0000</t>
  </si>
  <si>
    <t>06 2 0099</t>
  </si>
  <si>
    <t>Подпрограмма "Развитие инфраструктуры спорта"</t>
  </si>
  <si>
    <t>06 3 0000</t>
  </si>
  <si>
    <t>Подпрограмма "Обеспечивающая подпрограмма"</t>
  </si>
  <si>
    <t>06 4 0000</t>
  </si>
  <si>
    <t>Центральный аппарат</t>
  </si>
  <si>
    <t>06 4 0400</t>
  </si>
  <si>
    <t>07 0 0000</t>
  </si>
  <si>
    <t>08 0 0000</t>
  </si>
  <si>
    <t>04 1 0000</t>
  </si>
  <si>
    <t>Подпрограмма "Организация музейно-выставочной 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</si>
  <si>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</si>
  <si>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04 2 0000</t>
  </si>
  <si>
    <t>04 3 0000</t>
  </si>
  <si>
    <t>04 4 0000</t>
  </si>
  <si>
    <t>Подпрограмма "Мероприятия в сфере культуры и искусства"</t>
  </si>
  <si>
    <t>Подпрограмма "Организация деятельности культурно-досуговых учреждений"</t>
  </si>
  <si>
    <t>Мероприятия в сфере культуры, кинематографии, средств массовой информации</t>
  </si>
  <si>
    <t>04 5 0000</t>
  </si>
  <si>
    <t>Подпрограмма "Обеспечение организационно-воспитательной работы с молодежью"</t>
  </si>
  <si>
    <t>05 1 0099</t>
  </si>
  <si>
    <t>Подпрограмма "Мероприятия в сфере молодежной политике"</t>
  </si>
  <si>
    <t>Проведение мероприятий для детей и молодежи</t>
  </si>
  <si>
    <t xml:space="preserve">Расходы  на организацию временного трудоустройства несовершеннолетних в возрасте от 14 до 18 </t>
  </si>
  <si>
    <t>05 3 1006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</si>
  <si>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</si>
  <si>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Оказание услуг частными дошкольными образовательными организациями</t>
  </si>
  <si>
    <t>03 1 0063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</si>
  <si>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</si>
  <si>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</si>
  <si>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</si>
  <si>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</si>
  <si>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03 1 0099</t>
  </si>
  <si>
    <t>03 1 6211</t>
  </si>
  <si>
    <t>03 1 6212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</si>
  <si>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</si>
  <si>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</si>
  <si>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</si>
  <si>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</si>
  <si>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</si>
  <si>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</si>
  <si>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03 2 0099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</si>
  <si>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</si>
  <si>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</si>
  <si>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</si>
  <si>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</si>
  <si>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</si>
  <si>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</si>
  <si>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</si>
  <si>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Мероприятия по профилактике наркомании и токсикомании</t>
  </si>
  <si>
    <t>03 3 0099</t>
  </si>
  <si>
    <t>03 3 1000</t>
  </si>
  <si>
    <t>Переподготовка и повышение квалификации</t>
  </si>
  <si>
    <t>03 1 1003</t>
  </si>
  <si>
    <t>03 2 1003</t>
  </si>
  <si>
    <t>03 3 1003</t>
  </si>
  <si>
    <t>Мероприятия по проведению оздоровительной кампании детей</t>
  </si>
  <si>
    <t>03 3 1002</t>
  </si>
  <si>
    <t>Мероприятия в области образования</t>
  </si>
  <si>
    <t>03 1 0360</t>
  </si>
  <si>
    <t>Стипендии</t>
  </si>
  <si>
    <t>03 2 0360</t>
  </si>
  <si>
    <t>03 3 0360</t>
  </si>
  <si>
    <t>03 4 0360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</si>
  <si>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</si>
  <si>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03 5 0099</t>
  </si>
  <si>
    <t>03 5 6214</t>
  </si>
  <si>
    <t>Оказание других видов социальной помощи</t>
  </si>
  <si>
    <t>03 2 0580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</si>
  <si>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</si>
  <si>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03 1 6214</t>
  </si>
  <si>
    <t>03 5 0000</t>
  </si>
  <si>
    <t>04 6 0400</t>
  </si>
  <si>
    <t>09 0 0000</t>
  </si>
  <si>
    <t>09 0 0302</t>
  </si>
  <si>
    <t>Отдельные мероприятия в области автомобильного транспорта</t>
  </si>
  <si>
    <t>Программа "Повышение безопасности дорожного движения  в 2014-2018 годах в городском округе Электросталь Московской области "</t>
  </si>
  <si>
    <t>10 0 0000</t>
  </si>
  <si>
    <t>Содержание и управление дорожным хозяйством</t>
  </si>
  <si>
    <t>Озеленение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</si>
  <si>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</si>
  <si>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11 0 0000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</si>
  <si>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</si>
  <si>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Программа "Ремонт муниципальных автомобильных дорог  в  городском округе Электросталь Московской области на 2014-2018 годы"</t>
  </si>
  <si>
    <t>12 0 0000</t>
  </si>
  <si>
    <t>06 3 8002</t>
  </si>
  <si>
    <t>06 3 8003</t>
  </si>
  <si>
    <t>Бюджетные инвестиции в строительство крытого тренировочного катка по программе "Газпром - детям"</t>
  </si>
  <si>
    <t>Бюджетные инвестиции в строительство физкультурно-оздоровительного комплекса с бассейном</t>
  </si>
  <si>
    <t>340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</si>
  <si>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</si>
  <si>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03 1 8001</t>
  </si>
  <si>
    <t>Иные выплаты населению</t>
  </si>
  <si>
    <t>360</t>
  </si>
  <si>
    <t>07 1 0000</t>
  </si>
  <si>
    <t>Организация оказания медицинской помощи на территории муниципальных образований</t>
  </si>
  <si>
    <t>07 1 6207</t>
  </si>
  <si>
    <t>610</t>
  </si>
  <si>
    <t xml:space="preserve">Субсидии бюджетным учреждениям </t>
  </si>
  <si>
    <t>07 2 6207</t>
  </si>
  <si>
    <t>07 2 0000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</si>
  <si>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</si>
  <si>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07 3 0000</t>
  </si>
  <si>
    <t>Подпрограмма"Охрана здоровья матери и ребенка"</t>
  </si>
  <si>
    <t>07 5 0000</t>
  </si>
  <si>
    <t>07 3 6208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</si>
  <si>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</si>
  <si>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07 5 0400</t>
  </si>
  <si>
    <t>120</t>
  </si>
  <si>
    <t>240</t>
  </si>
  <si>
    <t>07 5 6207</t>
  </si>
  <si>
    <t>850</t>
  </si>
  <si>
    <t>Уплата налогов,сборов и иных платежей</t>
  </si>
  <si>
    <t>Иные закупки товаров,работ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</si>
  <si>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</si>
  <si>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310</t>
  </si>
  <si>
    <t>Публичные нормативные социальные выплаты гражданам</t>
  </si>
  <si>
    <t>620</t>
  </si>
  <si>
    <t xml:space="preserve">Субсидии автономным учреждениям </t>
  </si>
  <si>
    <t>Подпрограмма "Физкультурно-массовая и спортивная работа"</t>
  </si>
  <si>
    <t>Подпрограмма "Подготовка спортивного резерва,спортивное совершенствование спортсменов"</t>
  </si>
  <si>
    <t>410</t>
  </si>
  <si>
    <t>Бюджетные инвестиции</t>
  </si>
  <si>
    <t>07 1 0099</t>
  </si>
  <si>
    <t>Субсидии бюджетным учреждениям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</si>
  <si>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</si>
  <si>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</si>
  <si>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</si>
  <si>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10 0 1501</t>
  </si>
  <si>
    <t>10 0 0003</t>
  </si>
  <si>
    <t>Расходы на выплаты персоналу казенных учреждений</t>
  </si>
  <si>
    <t>110</t>
  </si>
  <si>
    <t>Уплата налогов, сборов и иных платежей</t>
  </si>
  <si>
    <t>11 0 1501</t>
  </si>
  <si>
    <t>12 0 0002</t>
  </si>
  <si>
    <t>Подпрограмма "Трудоустройство и временная занятость несовершеннолетних граждан в возрасте  от 14 до 18 лет "</t>
  </si>
  <si>
    <t>Муниципальная программа развития системы образования городского округа Электросталь Московской области на 2014-2018 годы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</si>
  <si>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</si>
  <si>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</si>
  <si>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Подпрограмма"Совершенствование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</t>
  </si>
  <si>
    <t>ИТОГО:</t>
  </si>
  <si>
    <t>08 0 1004</t>
  </si>
  <si>
    <t>08 0 0099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</si>
  <si>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</si>
  <si>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Расходы бюджета городского округа Электросталь Московской области на 2014 год в рамках муниципальных программ по целевым статьям, группам и подгруппам видов расходов классификации расходов бюджетов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</si>
  <si>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</si>
  <si>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</si>
  <si>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01 2 0000</t>
  </si>
  <si>
    <t>01 2 1007</t>
  </si>
  <si>
    <t>Подпрограмма  "Социальная ипотека"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</si>
  <si>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</si>
  <si>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Программа "Пассажирский транспорт общего пользования на 2014-2018 годы"</t>
  </si>
  <si>
    <t>Муниципальная  программа "Развитие физической культуры и спорта  в городском округеЭлектросталь на 2014-2018 годы"</t>
  </si>
  <si>
    <t>07 2 1008</t>
  </si>
  <si>
    <t>Приобретение автотранспортных средств</t>
  </si>
  <si>
    <t>07 2 0530</t>
  </si>
  <si>
    <t>Мероприятия в области социальной политики</t>
  </si>
  <si>
    <t>Внедрение современных образовательных технологий</t>
  </si>
  <si>
    <t>Мероприятия по проведению капитального, текущего ремонта, ремонта и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</t>
  </si>
  <si>
    <t>03 2 6228</t>
  </si>
  <si>
    <t>03 2 6234</t>
  </si>
  <si>
    <t>Проектирование и строительство физкультурно-оздоровительных комплексов с плавательным бассейном на период 2014-2015гг. в рамках государственной программы Московской области "Спорт Подмосковья"</t>
  </si>
  <si>
    <t>06 3 6413</t>
  </si>
  <si>
    <t>Муниципальная  программа городского округа Электросталь  Московской области "Улучшение жилищных условий отдельных категорий граждан"</t>
  </si>
  <si>
    <t>к решению Совета депутатов</t>
  </si>
  <si>
    <t>Подпрограмма "Обеспечение земельными участками многодетных семей"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</si>
  <si>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</t>
  </si>
  <si>
    <t>01 3 0000</t>
  </si>
  <si>
    <t>01 3 8005</t>
  </si>
  <si>
    <t>04 6 0000</t>
  </si>
  <si>
    <t>05 2 0310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</si>
  <si>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</si>
  <si>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</si>
  <si>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01 4 0000</t>
  </si>
  <si>
    <t>01 4 6082</t>
  </si>
  <si>
    <t>06 3 8009</t>
  </si>
  <si>
    <t>Бюджетные инвестиции в капитальный ремонт ЛДС "Кристалл"</t>
  </si>
  <si>
    <t>Расходы на повышение заработной платы работникам муниципальных учреждений в сферах образования,культуры, физической культуры и спорта с 1 мая 2014 и с 1сентября 2014 года</t>
  </si>
  <si>
    <t>03 1 6044</t>
  </si>
  <si>
    <t>03 5 6044</t>
  </si>
  <si>
    <t>Мероприятия по организации отдыха детей в каникулярное время</t>
  </si>
  <si>
    <t>03 3 6219</t>
  </si>
  <si>
    <t>03 3 6044</t>
  </si>
  <si>
    <t>03 2 6044</t>
  </si>
  <si>
    <t>Бюджетные инвестиции в строительство муниципального дошкольного  образовательного учреждения на 100 мест ул. Западная,14 "а"</t>
  </si>
  <si>
    <t>03 1 8011</t>
  </si>
  <si>
    <t>06 2 6044</t>
  </si>
  <si>
    <t>06 1 6044</t>
  </si>
  <si>
    <t>06 3 8010</t>
  </si>
  <si>
    <t>Бюджетные инвестиции в реконструкцию поля для хоккея на траве</t>
  </si>
  <si>
    <t>04 3 6044</t>
  </si>
  <si>
    <t>04 4 6044</t>
  </si>
  <si>
    <t>04 1 6044</t>
  </si>
  <si>
    <t>04 2 6044</t>
  </si>
  <si>
    <t>11 0 6024</t>
  </si>
  <si>
    <t>Софинансирование работ по капитальному ремонту  автомобильных дорог</t>
  </si>
  <si>
    <t>12 0 6024</t>
  </si>
  <si>
    <t>Софинансирование работ по капитальному ремонту  дворовых территорий МКД, проездов  к дворовым территориям МКД</t>
  </si>
  <si>
    <t>Закупка учебного оборудования и мебели для муниципальных общеобразовательных организаций - победителей областного конкурса ,разрабатывающих и внедряющих инновационные общеобразовательные проекты</t>
  </si>
  <si>
    <t>03 2 6230</t>
  </si>
  <si>
    <t>Социальные выплаты гражданам, кроме публичных нормативных социальных выплат</t>
  </si>
  <si>
    <t>320</t>
  </si>
  <si>
    <t>Возмещение части затрат в связи с предоставлением учителям общеобразовательных учреждений ипотечного кредита</t>
  </si>
  <si>
    <t>01 2 5898</t>
  </si>
  <si>
    <t>01 7 1011</t>
  </si>
  <si>
    <t>01 7 0000</t>
  </si>
  <si>
    <t>Улучшение жилищных условий семей,имеющих семь и более детей</t>
  </si>
  <si>
    <t>Подпрограмма "Улучшение жилищных условий семей,имеющих семь и более детей"</t>
  </si>
  <si>
    <t>от 26.06.2014 № 362/69</t>
  </si>
  <si>
    <t>Приложение № 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</si>
</sst>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  <numFmt numFmtId="182" formatCode="#,##0.0"/>
    <numFmt numFmtId="183" formatCode="#,##0.0_р_."/>
    <numFmt numFmtId="184" formatCode="#,##0.00_р_."/>
    <numFmt numFmtId="185" formatCode="#,##0.000"/>
  </numFmts>
  <fonts count="68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color indexed="8"/>
      <name val="Arial Cyr"/>
      <family val="2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sz val="10.5"/>
      <color indexed="8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 Cyr"/>
      <family val="0"/>
    </font>
    <font>
      <b/>
      <sz val="10.5"/>
      <color indexed="8"/>
      <name val="Times New Roman Cyr"/>
      <family val="0"/>
    </font>
    <font>
      <b/>
      <sz val="12"/>
      <color indexed="8"/>
      <name val="Times New Roman"/>
      <family val="1"/>
    </font>
    <font>
      <sz val="11"/>
      <color indexed="8"/>
      <name val="Times New Roman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Times New Roman Cyr"/>
      <family val="0"/>
    </font>
    <font>
      <sz val="8"/>
      <name val="Times New Roman Cyr"/>
      <family val="0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 Cyr"/>
      <family val="0"/>
    </font>
    <font>
      <b/>
      <sz val="10"/>
      <name val="Times New Roman CYR"/>
      <family val="0"/>
    </font>
    <font>
      <sz val="10"/>
      <color indexed="8"/>
      <name val="Times New Roman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justify" vertical="top"/>
    </xf>
    <xf numFmtId="49" fontId="6" fillId="0" borderId="0" xfId="0" applyNumberFormat="1" applyFont="1" applyFill="1" applyBorder="1" applyAlignment="1">
      <alignment horizontal="justify"/>
    </xf>
    <xf numFmtId="49" fontId="7" fillId="0" borderId="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180" fontId="10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wrapText="1"/>
    </xf>
    <xf numFmtId="180" fontId="13" fillId="0" borderId="10" xfId="0" applyNumberFormat="1" applyFont="1" applyFill="1" applyBorder="1" applyAlignment="1">
      <alignment horizontal="right"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 applyProtection="1">
      <alignment horizontal="center" wrapText="1"/>
      <protection hidden="1" locked="0"/>
    </xf>
    <xf numFmtId="0" fontId="17" fillId="0" borderId="10" xfId="0" applyFont="1" applyFill="1" applyBorder="1" applyAlignment="1">
      <alignment horizontal="justify"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2" fontId="16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0" applyNumberFormat="1" applyFont="1" applyFill="1" applyBorder="1" applyAlignment="1">
      <alignment vertical="top" wrapText="1"/>
    </xf>
    <xf numFmtId="0" fontId="17" fillId="0" borderId="10" xfId="0" applyNumberFormat="1" applyFont="1" applyFill="1" applyBorder="1" applyAlignment="1">
      <alignment horizontal="justify" vertical="top" wrapText="1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16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18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horizontal="right" wrapText="1"/>
    </xf>
    <xf numFmtId="182" fontId="21" fillId="0" borderId="10" xfId="0" applyNumberFormat="1" applyFont="1" applyFill="1" applyBorder="1" applyAlignment="1">
      <alignment horizontal="right" wrapText="1"/>
    </xf>
    <xf numFmtId="183" fontId="16" fillId="0" borderId="10" xfId="0" applyNumberFormat="1" applyFont="1" applyFill="1" applyBorder="1" applyAlignment="1">
      <alignment horizontal="right" vertical="top" wrapText="1"/>
    </xf>
    <xf numFmtId="184" fontId="16" fillId="0" borderId="10" xfId="0" applyNumberFormat="1" applyFont="1" applyFill="1" applyBorder="1" applyAlignment="1">
      <alignment horizontal="right" vertical="top" wrapText="1"/>
    </xf>
    <xf numFmtId="4" fontId="21" fillId="0" borderId="10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2" fontId="16" fillId="0" borderId="10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4" fontId="23" fillId="0" borderId="10" xfId="0" applyNumberFormat="1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center" vertical="center" wrapText="1"/>
    </xf>
    <xf numFmtId="182" fontId="22" fillId="0" borderId="10" xfId="0" applyNumberFormat="1" applyFont="1" applyFill="1" applyBorder="1" applyAlignment="1">
      <alignment horizontal="righ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82" fontId="15" fillId="0" borderId="10" xfId="0" applyNumberFormat="1" applyFont="1" applyFill="1" applyBorder="1" applyAlignment="1">
      <alignment horizontal="right" vertical="center" wrapText="1"/>
    </xf>
    <xf numFmtId="0" fontId="24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0" fontId="19" fillId="0" borderId="10" xfId="0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center" vertical="top" wrapText="1"/>
    </xf>
    <xf numFmtId="183" fontId="21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49" fontId="16" fillId="0" borderId="10" xfId="0" applyNumberFormat="1" applyFont="1" applyFill="1" applyBorder="1" applyAlignment="1" applyProtection="1">
      <alignment horizontal="center" vertical="top" wrapText="1"/>
      <protection hidden="1" locked="0"/>
    </xf>
    <xf numFmtId="181" fontId="18" fillId="0" borderId="10" xfId="0" applyNumberFormat="1" applyFont="1" applyBorder="1" applyAlignment="1">
      <alignment/>
    </xf>
    <xf numFmtId="0" fontId="22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22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horizontal="left" vertical="top" wrapText="1"/>
    </xf>
    <xf numFmtId="182" fontId="21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182" fontId="30" fillId="0" borderId="10" xfId="0" applyNumberFormat="1" applyFont="1" applyBorder="1" applyAlignment="1">
      <alignment/>
    </xf>
    <xf numFmtId="0" fontId="17" fillId="33" borderId="10" xfId="0" applyFont="1" applyFill="1" applyBorder="1" applyAlignment="1">
      <alignment horizontal="justify" vertical="top" wrapText="1"/>
    </xf>
    <xf numFmtId="0" fontId="18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6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2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horizontal="justify" vertical="top" wrapText="1"/>
    </xf>
    <xf numFmtId="182" fontId="16" fillId="33" borderId="10" xfId="0" applyNumberFormat="1" applyFont="1" applyFill="1" applyBorder="1" applyAlignment="1" applyProtection="1">
      <alignment horizontal="right" vertical="top" wrapText="1"/>
      <protection hidden="1" locked="0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 horizontal="center" vertical="top" wrapText="1"/>
    </xf>
    <xf numFmtId="0" fontId="22" fillId="33" borderId="10" xfId="0" applyFont="1" applyFill="1" applyBorder="1" applyAlignment="1">
      <alignment horizontal="justify"/>
    </xf>
    <xf numFmtId="0" fontId="22" fillId="33" borderId="10" xfId="0" applyFont="1" applyFill="1" applyBorder="1" applyAlignment="1">
      <alignment horizontal="left" vertical="top" wrapText="1"/>
    </xf>
    <xf numFmtId="49" fontId="16" fillId="33" borderId="11" xfId="0" applyNumberFormat="1" applyFont="1" applyFill="1" applyBorder="1" applyAlignment="1" applyProtection="1">
      <alignment horizontal="center" wrapText="1"/>
      <protection hidden="1" locked="0"/>
    </xf>
    <xf numFmtId="0" fontId="16" fillId="33" borderId="11" xfId="0" applyNumberFormat="1" applyFont="1" applyFill="1" applyBorder="1" applyAlignment="1" applyProtection="1">
      <alignment horizontal="left" wrapText="1"/>
      <protection hidden="1" locked="0"/>
    </xf>
    <xf numFmtId="0" fontId="16" fillId="33" borderId="11" xfId="0" applyNumberFormat="1" applyFont="1" applyFill="1" applyBorder="1" applyAlignment="1" applyProtection="1">
      <alignment horizontal="center" wrapText="1"/>
      <protection hidden="1" locked="0"/>
    </xf>
    <xf numFmtId="182" fontId="16" fillId="33" borderId="10" xfId="0" applyNumberFormat="1" applyFont="1" applyFill="1" applyBorder="1" applyAlignment="1" applyProtection="1">
      <alignment horizontal="right" vertical="top" wrapText="1"/>
      <protection hidden="1" locked="0"/>
    </xf>
    <xf numFmtId="49" fontId="16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33" borderId="10" xfId="0" applyNumberFormat="1" applyFont="1" applyFill="1" applyBorder="1" applyAlignment="1" applyProtection="1">
      <alignment horizontal="center" wrapText="1"/>
      <protection hidden="1" locked="0"/>
    </xf>
    <xf numFmtId="49" fontId="22" fillId="0" borderId="12" xfId="0" applyNumberFormat="1" applyFont="1" applyFill="1" applyBorder="1" applyAlignment="1">
      <alignment horizontal="left" vertical="top" wrapText="1"/>
    </xf>
    <xf numFmtId="0" fontId="16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82" fontId="16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16" fillId="0" borderId="12" xfId="0" applyNumberFormat="1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justify" vertical="top" wrapText="1"/>
    </xf>
    <xf numFmtId="0" fontId="22" fillId="33" borderId="13" xfId="0" applyFont="1" applyFill="1" applyBorder="1" applyAlignment="1">
      <alignment horizontal="left" vertical="top" wrapText="1"/>
    </xf>
    <xf numFmtId="49" fontId="16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2" fillId="33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49" fontId="50" fillId="0" borderId="0" xfId="0" applyNumberFormat="1" applyFont="1" applyFill="1" applyAlignment="1">
      <alignment horizontal="left"/>
    </xf>
    <xf numFmtId="0" fontId="50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6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56.28125" style="0" customWidth="1"/>
    <col min="2" max="2" width="11.7109375" style="0" customWidth="1"/>
    <col min="3" max="3" width="6.7109375" style="0" customWidth="1"/>
    <col min="4" max="4" width="13.421875" style="0" customWidth="1"/>
  </cols>
  <sheetData>
    <row r="1" spans="1:4" ht="12.75">
      <c r="A1" s="1"/>
      <c r="B1" s="109" t="s">
        <v>256</v>
      </c>
      <c r="C1" s="89"/>
      <c r="D1" s="90"/>
    </row>
    <row r="2" spans="1:4" ht="12.75" customHeight="1">
      <c r="A2" s="1"/>
      <c r="B2" s="110" t="s">
        <v>211</v>
      </c>
      <c r="C2" s="89"/>
      <c r="D2" s="90"/>
    </row>
    <row r="3" spans="1:4" ht="13.5" customHeight="1">
      <c r="A3" s="1"/>
      <c r="B3" s="110" t="s">
        <v>5</v>
      </c>
      <c r="C3" s="89"/>
      <c r="D3" s="90"/>
    </row>
    <row r="4" spans="1:4" ht="12.75" customHeight="1">
      <c r="A4" s="1"/>
      <c r="B4" s="110" t="s">
        <v>6</v>
      </c>
      <c r="C4" s="89"/>
      <c r="D4" s="90"/>
    </row>
    <row r="5" spans="1:4" ht="12.75" customHeight="1">
      <c r="A5" s="5"/>
      <c r="B5" s="110" t="s">
        <v>255</v>
      </c>
      <c r="C5" s="89"/>
      <c r="D5" s="90"/>
    </row>
    <row r="6" spans="1:4" ht="15" customHeight="1">
      <c r="A6" s="5"/>
      <c r="B6" s="2"/>
      <c r="C6" s="3"/>
      <c r="D6" s="4"/>
    </row>
    <row r="7" spans="1:4" ht="68.25" customHeight="1">
      <c r="A7" s="108" t="s">
        <v>191</v>
      </c>
      <c r="B7" s="108"/>
      <c r="C7" s="108"/>
      <c r="D7" s="108"/>
    </row>
    <row r="8" spans="1:4" ht="18" customHeight="1">
      <c r="A8" s="6"/>
      <c r="B8" s="7"/>
      <c r="C8" s="8"/>
      <c r="D8" s="12" t="s">
        <v>7</v>
      </c>
    </row>
    <row r="9" spans="1:4" ht="42.75" customHeight="1">
      <c r="A9" s="9" t="s">
        <v>0</v>
      </c>
      <c r="B9" s="10" t="s">
        <v>1</v>
      </c>
      <c r="C9" s="10" t="s">
        <v>2</v>
      </c>
      <c r="D9" s="11" t="s">
        <v>8</v>
      </c>
    </row>
    <row r="10" spans="1:4" ht="41.25" customHeight="1">
      <c r="A10" s="37" t="s">
        <v>210</v>
      </c>
      <c r="B10" s="38" t="s">
        <v>3</v>
      </c>
      <c r="C10" s="55"/>
      <c r="D10" s="39">
        <f>D12+D15+D21+D24+D27</f>
        <v>28081</v>
      </c>
    </row>
    <row r="11" spans="1:4" ht="15.75" customHeight="1">
      <c r="A11" s="44" t="s">
        <v>4</v>
      </c>
      <c r="B11" s="13"/>
      <c r="C11" s="20"/>
      <c r="D11" s="21"/>
    </row>
    <row r="12" spans="1:4" ht="12.75" customHeight="1">
      <c r="A12" s="44" t="s">
        <v>9</v>
      </c>
      <c r="B12" s="52" t="s">
        <v>11</v>
      </c>
      <c r="C12" s="55"/>
      <c r="D12" s="57">
        <f>D13</f>
        <v>3345.5</v>
      </c>
    </row>
    <row r="13" spans="1:4" ht="14.25" customHeight="1">
      <c r="A13" s="44" t="s">
        <v>10</v>
      </c>
      <c r="B13" s="52" t="s">
        <v>12</v>
      </c>
      <c r="C13" s="54"/>
      <c r="D13" s="53">
        <f>D14</f>
        <v>3345.5</v>
      </c>
    </row>
    <row r="14" spans="1:4" ht="15.75" customHeight="1">
      <c r="A14" s="44" t="s">
        <v>163</v>
      </c>
      <c r="B14" s="56"/>
      <c r="C14" s="54" t="s">
        <v>162</v>
      </c>
      <c r="D14" s="53">
        <v>3345.5</v>
      </c>
    </row>
    <row r="15" spans="1:4" ht="15.75" customHeight="1">
      <c r="A15" s="44" t="s">
        <v>196</v>
      </c>
      <c r="B15" s="56" t="s">
        <v>194</v>
      </c>
      <c r="C15" s="54"/>
      <c r="D15" s="53">
        <f>D16+D19</f>
        <v>1663.8999999999999</v>
      </c>
    </row>
    <row r="16" spans="1:4" ht="22.5" customHeight="1">
      <c r="A16" s="44" t="s">
        <v>197</v>
      </c>
      <c r="B16" s="56" t="s">
        <v>195</v>
      </c>
      <c r="C16" s="54"/>
      <c r="D16" s="53">
        <f>D17+D18</f>
        <v>1137.6</v>
      </c>
    </row>
    <row r="17" spans="1:4" ht="15.75" customHeight="1">
      <c r="A17" s="44" t="s">
        <v>163</v>
      </c>
      <c r="B17" s="56"/>
      <c r="C17" s="54" t="s">
        <v>162</v>
      </c>
      <c r="D17" s="53">
        <v>589.8</v>
      </c>
    </row>
    <row r="18" spans="1:4" ht="25.5" customHeight="1">
      <c r="A18" s="87" t="s">
        <v>247</v>
      </c>
      <c r="B18" s="100"/>
      <c r="C18" s="85" t="s">
        <v>248</v>
      </c>
      <c r="D18" s="88">
        <v>547.8</v>
      </c>
    </row>
    <row r="19" spans="1:4" ht="20.25" customHeight="1">
      <c r="A19" s="44" t="s">
        <v>249</v>
      </c>
      <c r="B19" s="100" t="s">
        <v>250</v>
      </c>
      <c r="C19" s="85"/>
      <c r="D19" s="88">
        <f>D20</f>
        <v>526.3</v>
      </c>
    </row>
    <row r="20" spans="1:4" ht="24" customHeight="1">
      <c r="A20" s="87" t="s">
        <v>247</v>
      </c>
      <c r="B20" s="100"/>
      <c r="C20" s="85" t="s">
        <v>248</v>
      </c>
      <c r="D20" s="88">
        <v>526.3</v>
      </c>
    </row>
    <row r="21" spans="1:4" ht="16.5" customHeight="1">
      <c r="A21" s="105" t="s">
        <v>212</v>
      </c>
      <c r="B21" s="106" t="s">
        <v>214</v>
      </c>
      <c r="C21" s="93"/>
      <c r="D21" s="88">
        <f>D22</f>
        <v>10000</v>
      </c>
    </row>
    <row r="22" spans="1:4" ht="43.5" customHeight="1">
      <c r="A22" s="91" t="s">
        <v>213</v>
      </c>
      <c r="B22" s="85" t="s">
        <v>215</v>
      </c>
      <c r="C22" s="94"/>
      <c r="D22" s="88">
        <f>D23</f>
        <v>10000</v>
      </c>
    </row>
    <row r="23" spans="1:4" ht="13.5" customHeight="1">
      <c r="A23" s="92" t="s">
        <v>169</v>
      </c>
      <c r="B23" s="85"/>
      <c r="C23" s="95">
        <v>410</v>
      </c>
      <c r="D23" s="88">
        <v>10000</v>
      </c>
    </row>
    <row r="24" spans="1:4" ht="23.25" customHeight="1">
      <c r="A24" s="86" t="s">
        <v>218</v>
      </c>
      <c r="B24" s="85" t="s">
        <v>220</v>
      </c>
      <c r="C24" s="85"/>
      <c r="D24" s="96">
        <f>D25</f>
        <v>12969</v>
      </c>
    </row>
    <row r="25" spans="1:4" ht="39.75" customHeight="1">
      <c r="A25" s="83" t="s">
        <v>219</v>
      </c>
      <c r="B25" s="97" t="s">
        <v>221</v>
      </c>
      <c r="C25" s="97"/>
      <c r="D25" s="96">
        <f>D26</f>
        <v>12969</v>
      </c>
    </row>
    <row r="26" spans="1:4" ht="15" customHeight="1">
      <c r="A26" s="92" t="s">
        <v>169</v>
      </c>
      <c r="B26" s="97"/>
      <c r="C26" s="98" t="s">
        <v>168</v>
      </c>
      <c r="D26" s="96">
        <v>12969</v>
      </c>
    </row>
    <row r="27" spans="1:4" ht="24" customHeight="1">
      <c r="A27" s="107" t="s">
        <v>254</v>
      </c>
      <c r="B27" s="97" t="s">
        <v>252</v>
      </c>
      <c r="C27" s="98"/>
      <c r="D27" s="96">
        <f>D28</f>
        <v>102.6</v>
      </c>
    </row>
    <row r="28" spans="1:4" ht="15.75" customHeight="1">
      <c r="A28" s="107" t="s">
        <v>253</v>
      </c>
      <c r="B28" s="97" t="s">
        <v>251</v>
      </c>
      <c r="C28" s="98"/>
      <c r="D28" s="96">
        <f>D29</f>
        <v>102.6</v>
      </c>
    </row>
    <row r="29" spans="1:4" ht="14.25" customHeight="1">
      <c r="A29" s="44" t="s">
        <v>163</v>
      </c>
      <c r="B29" s="97"/>
      <c r="C29" s="98" t="s">
        <v>162</v>
      </c>
      <c r="D29" s="96">
        <v>102.6</v>
      </c>
    </row>
    <row r="30" spans="1:4" ht="36.75" customHeight="1">
      <c r="A30" s="37" t="s">
        <v>13</v>
      </c>
      <c r="B30" s="38" t="s">
        <v>14</v>
      </c>
      <c r="C30" s="55"/>
      <c r="D30" s="39">
        <f>D31</f>
        <v>500</v>
      </c>
    </row>
    <row r="31" spans="1:4" ht="24.75" customHeight="1">
      <c r="A31" s="44" t="s">
        <v>15</v>
      </c>
      <c r="B31" s="31" t="s">
        <v>16</v>
      </c>
      <c r="C31" s="45"/>
      <c r="D31" s="46">
        <f>D32</f>
        <v>500</v>
      </c>
    </row>
    <row r="32" spans="1:4" ht="24" customHeight="1">
      <c r="A32" s="44" t="s">
        <v>17</v>
      </c>
      <c r="B32" s="31"/>
      <c r="C32" s="45" t="s">
        <v>18</v>
      </c>
      <c r="D32" s="46">
        <v>500</v>
      </c>
    </row>
    <row r="33" spans="1:4" ht="41.25" customHeight="1">
      <c r="A33" s="37" t="s">
        <v>183</v>
      </c>
      <c r="B33" s="38" t="s">
        <v>19</v>
      </c>
      <c r="C33" s="18"/>
      <c r="D33" s="40">
        <f>D35+D62+D98+D117+D120</f>
        <v>1960265.1</v>
      </c>
    </row>
    <row r="34" spans="1:4" ht="12" customHeight="1">
      <c r="A34" s="36" t="s">
        <v>4</v>
      </c>
      <c r="B34" s="14"/>
      <c r="C34" s="15"/>
      <c r="D34" s="16"/>
    </row>
    <row r="35" spans="1:4" ht="15" customHeight="1">
      <c r="A35" s="28" t="s">
        <v>20</v>
      </c>
      <c r="B35" s="34" t="s">
        <v>22</v>
      </c>
      <c r="C35" s="35"/>
      <c r="D35" s="42">
        <f>D36+D38+D46+D48+D51+D58+D44+D53+D56+D41+D60</f>
        <v>802953.7999999999</v>
      </c>
    </row>
    <row r="36" spans="1:4" ht="17.25" customHeight="1">
      <c r="A36" s="23" t="s">
        <v>73</v>
      </c>
      <c r="B36" s="24" t="s">
        <v>74</v>
      </c>
      <c r="C36" s="35"/>
      <c r="D36" s="41">
        <f>D37</f>
        <v>22.8</v>
      </c>
    </row>
    <row r="37" spans="1:4" ht="27" customHeight="1">
      <c r="A37" s="23" t="s">
        <v>76</v>
      </c>
      <c r="B37" s="34"/>
      <c r="C37" s="35" t="s">
        <v>75</v>
      </c>
      <c r="D37" s="41">
        <v>22.8</v>
      </c>
    </row>
    <row r="38" spans="1:4" ht="16.5" customHeight="1">
      <c r="A38" s="23" t="s">
        <v>41</v>
      </c>
      <c r="B38" s="24" t="s">
        <v>79</v>
      </c>
      <c r="C38" s="25"/>
      <c r="D38" s="26">
        <f>D39+D40</f>
        <v>172917.1</v>
      </c>
    </row>
    <row r="39" spans="1:4" ht="19.5" customHeight="1">
      <c r="A39" s="75" t="s">
        <v>171</v>
      </c>
      <c r="B39" s="24"/>
      <c r="C39" s="27">
        <v>610</v>
      </c>
      <c r="D39" s="26">
        <v>168316.1</v>
      </c>
    </row>
    <row r="40" spans="1:4" ht="17.25" customHeight="1">
      <c r="A40" s="75" t="s">
        <v>172</v>
      </c>
      <c r="B40" s="24"/>
      <c r="C40" s="27">
        <v>620</v>
      </c>
      <c r="D40" s="26">
        <v>4601</v>
      </c>
    </row>
    <row r="41" spans="1:4" ht="37.5" customHeight="1">
      <c r="A41" s="99" t="s">
        <v>224</v>
      </c>
      <c r="B41" s="84" t="s">
        <v>225</v>
      </c>
      <c r="C41" s="100"/>
      <c r="D41" s="101">
        <f>D42+D43</f>
        <v>2114</v>
      </c>
    </row>
    <row r="42" spans="1:4" ht="17.25" customHeight="1">
      <c r="A42" s="87" t="s">
        <v>171</v>
      </c>
      <c r="B42" s="84"/>
      <c r="C42" s="100">
        <v>610</v>
      </c>
      <c r="D42" s="101">
        <v>2050.4</v>
      </c>
    </row>
    <row r="43" spans="1:4" ht="17.25" customHeight="1">
      <c r="A43" s="87" t="s">
        <v>172</v>
      </c>
      <c r="B43" s="84"/>
      <c r="C43" s="100">
        <v>620</v>
      </c>
      <c r="D43" s="101">
        <v>63.6</v>
      </c>
    </row>
    <row r="44" spans="1:4" ht="18.75" customHeight="1">
      <c r="A44" s="23" t="s">
        <v>105</v>
      </c>
      <c r="B44" s="24" t="s">
        <v>106</v>
      </c>
      <c r="C44" s="27"/>
      <c r="D44" s="33">
        <f>D45</f>
        <v>65</v>
      </c>
    </row>
    <row r="45" spans="1:4" ht="23.25" customHeight="1">
      <c r="A45" s="75" t="s">
        <v>173</v>
      </c>
      <c r="B45" s="24"/>
      <c r="C45" s="27">
        <v>240</v>
      </c>
      <c r="D45" s="26">
        <v>65</v>
      </c>
    </row>
    <row r="46" spans="1:4" ht="17.25" customHeight="1">
      <c r="A46" s="23" t="s">
        <v>99</v>
      </c>
      <c r="B46" s="24" t="s">
        <v>100</v>
      </c>
      <c r="C46" s="27"/>
      <c r="D46" s="26">
        <f>D47</f>
        <v>120</v>
      </c>
    </row>
    <row r="47" spans="1:4" ht="27.75" customHeight="1">
      <c r="A47" s="75" t="s">
        <v>173</v>
      </c>
      <c r="B47" s="24"/>
      <c r="C47" s="25" t="s">
        <v>156</v>
      </c>
      <c r="D47" s="26">
        <v>120</v>
      </c>
    </row>
    <row r="48" spans="1:4" ht="75.75" customHeight="1">
      <c r="A48" s="23" t="s">
        <v>77</v>
      </c>
      <c r="B48" s="24" t="s">
        <v>80</v>
      </c>
      <c r="C48" s="25"/>
      <c r="D48" s="26">
        <f>D49+D50</f>
        <v>424564</v>
      </c>
    </row>
    <row r="49" spans="1:4" ht="20.25" customHeight="1">
      <c r="A49" s="75" t="s">
        <v>171</v>
      </c>
      <c r="B49" s="24"/>
      <c r="C49" s="25" t="s">
        <v>144</v>
      </c>
      <c r="D49" s="26">
        <v>409557.2</v>
      </c>
    </row>
    <row r="50" spans="1:4" ht="23.25" customHeight="1">
      <c r="A50" s="75" t="s">
        <v>172</v>
      </c>
      <c r="B50" s="24"/>
      <c r="C50" s="25" t="s">
        <v>164</v>
      </c>
      <c r="D50" s="26">
        <v>15006.8</v>
      </c>
    </row>
    <row r="51" spans="1:4" ht="60" customHeight="1">
      <c r="A51" s="23" t="s">
        <v>78</v>
      </c>
      <c r="B51" s="24" t="s">
        <v>81</v>
      </c>
      <c r="C51" s="25"/>
      <c r="D51" s="26">
        <f>D52</f>
        <v>1660</v>
      </c>
    </row>
    <row r="52" spans="1:4" ht="28.5" customHeight="1">
      <c r="A52" s="23" t="s">
        <v>76</v>
      </c>
      <c r="B52" s="24"/>
      <c r="C52" s="25" t="s">
        <v>75</v>
      </c>
      <c r="D52" s="26">
        <v>1660</v>
      </c>
    </row>
    <row r="53" spans="1:4" ht="51.75" customHeight="1">
      <c r="A53" s="23" t="s">
        <v>116</v>
      </c>
      <c r="B53" s="32" t="s">
        <v>117</v>
      </c>
      <c r="C53" s="27"/>
      <c r="D53" s="26">
        <f>D54+D55</f>
        <v>38060</v>
      </c>
    </row>
    <row r="54" spans="1:4" ht="27.75" customHeight="1">
      <c r="A54" s="75" t="s">
        <v>173</v>
      </c>
      <c r="B54" s="32"/>
      <c r="C54" s="27">
        <v>240</v>
      </c>
      <c r="D54" s="26">
        <v>747</v>
      </c>
    </row>
    <row r="55" spans="1:4" ht="15.75" customHeight="1">
      <c r="A55" s="75" t="s">
        <v>163</v>
      </c>
      <c r="B55" s="24"/>
      <c r="C55" s="25" t="s">
        <v>162</v>
      </c>
      <c r="D55" s="26">
        <v>37313</v>
      </c>
    </row>
    <row r="56" spans="1:4" ht="40.5" customHeight="1">
      <c r="A56" s="83" t="s">
        <v>192</v>
      </c>
      <c r="B56" s="84" t="s">
        <v>193</v>
      </c>
      <c r="C56" s="85"/>
      <c r="D56" s="26">
        <f>D57</f>
        <v>391</v>
      </c>
    </row>
    <row r="57" spans="1:4" ht="27.75" customHeight="1">
      <c r="A57" s="83" t="s">
        <v>76</v>
      </c>
      <c r="B57" s="24"/>
      <c r="C57" s="25" t="s">
        <v>75</v>
      </c>
      <c r="D57" s="26">
        <v>391</v>
      </c>
    </row>
    <row r="58" spans="1:4" ht="29.25" customHeight="1">
      <c r="A58" s="23" t="s">
        <v>137</v>
      </c>
      <c r="B58" s="24" t="s">
        <v>138</v>
      </c>
      <c r="C58" s="25"/>
      <c r="D58" s="26">
        <f>D59</f>
        <v>153958.3</v>
      </c>
    </row>
    <row r="59" spans="1:4" ht="29.25" customHeight="1">
      <c r="A59" s="76" t="s">
        <v>169</v>
      </c>
      <c r="B59" s="24"/>
      <c r="C59" s="25" t="s">
        <v>168</v>
      </c>
      <c r="D59" s="26">
        <v>153958.3</v>
      </c>
    </row>
    <row r="60" spans="1:4" ht="29.25" customHeight="1">
      <c r="A60" s="99" t="s">
        <v>231</v>
      </c>
      <c r="B60" s="84" t="s">
        <v>232</v>
      </c>
      <c r="C60" s="85"/>
      <c r="D60" s="101">
        <f>D61</f>
        <v>9081.6</v>
      </c>
    </row>
    <row r="61" spans="1:4" ht="21" customHeight="1">
      <c r="A61" s="92" t="s">
        <v>169</v>
      </c>
      <c r="B61" s="84"/>
      <c r="C61" s="85" t="s">
        <v>168</v>
      </c>
      <c r="D61" s="101">
        <v>9081.6</v>
      </c>
    </row>
    <row r="62" spans="1:4" ht="19.5" customHeight="1">
      <c r="A62" s="28" t="s">
        <v>21</v>
      </c>
      <c r="B62" s="30" t="s">
        <v>23</v>
      </c>
      <c r="C62" s="25"/>
      <c r="D62" s="26">
        <f>D63+D75+D78+D80+D84+D86+D88+D71+D66+D69+D91+D96+D73+D94</f>
        <v>1045260.2000000001</v>
      </c>
    </row>
    <row r="63" spans="1:4" ht="19.5" customHeight="1">
      <c r="A63" s="23" t="s">
        <v>41</v>
      </c>
      <c r="B63" s="24" t="s">
        <v>88</v>
      </c>
      <c r="C63" s="27"/>
      <c r="D63" s="26">
        <f>D64+D65</f>
        <v>164165.8</v>
      </c>
    </row>
    <row r="64" spans="1:4" ht="18" customHeight="1">
      <c r="A64" s="75" t="s">
        <v>171</v>
      </c>
      <c r="B64" s="24"/>
      <c r="C64" s="25" t="s">
        <v>144</v>
      </c>
      <c r="D64" s="26">
        <v>160180.9</v>
      </c>
    </row>
    <row r="65" spans="1:4" ht="17.25" customHeight="1">
      <c r="A65" s="75" t="s">
        <v>172</v>
      </c>
      <c r="B65" s="24"/>
      <c r="C65" s="25" t="s">
        <v>164</v>
      </c>
      <c r="D65" s="26">
        <v>3984.9</v>
      </c>
    </row>
    <row r="66" spans="1:4" ht="16.5" customHeight="1">
      <c r="A66" s="23" t="s">
        <v>105</v>
      </c>
      <c r="B66" s="24" t="s">
        <v>108</v>
      </c>
      <c r="C66" s="27"/>
      <c r="D66" s="26">
        <f>D67+D68</f>
        <v>913.4</v>
      </c>
    </row>
    <row r="67" spans="1:4" ht="23.25" customHeight="1">
      <c r="A67" s="75" t="s">
        <v>173</v>
      </c>
      <c r="B67" s="24"/>
      <c r="C67" s="27">
        <v>240</v>
      </c>
      <c r="D67" s="26">
        <v>793.4</v>
      </c>
    </row>
    <row r="68" spans="1:4" ht="13.5" customHeight="1">
      <c r="A68" s="23" t="s">
        <v>107</v>
      </c>
      <c r="B68" s="24"/>
      <c r="C68" s="27">
        <v>340</v>
      </c>
      <c r="D68" s="26">
        <v>120</v>
      </c>
    </row>
    <row r="69" spans="1:4" ht="17.25" customHeight="1">
      <c r="A69" s="23" t="s">
        <v>114</v>
      </c>
      <c r="B69" s="24" t="s">
        <v>115</v>
      </c>
      <c r="C69" s="27"/>
      <c r="D69" s="26">
        <f>D70</f>
        <v>2850</v>
      </c>
    </row>
    <row r="70" spans="1:4" ht="16.5" customHeight="1">
      <c r="A70" s="23" t="s">
        <v>139</v>
      </c>
      <c r="B70" s="24"/>
      <c r="C70" s="25" t="s">
        <v>140</v>
      </c>
      <c r="D70" s="26">
        <v>2850</v>
      </c>
    </row>
    <row r="71" spans="1:4" ht="16.5" customHeight="1">
      <c r="A71" s="23" t="s">
        <v>99</v>
      </c>
      <c r="B71" s="24" t="s">
        <v>101</v>
      </c>
      <c r="C71" s="25"/>
      <c r="D71" s="26">
        <f>D72</f>
        <v>360</v>
      </c>
    </row>
    <row r="72" spans="1:4" ht="24.75" customHeight="1">
      <c r="A72" s="75" t="s">
        <v>173</v>
      </c>
      <c r="B72" s="24"/>
      <c r="C72" s="25" t="s">
        <v>156</v>
      </c>
      <c r="D72" s="26">
        <v>360</v>
      </c>
    </row>
    <row r="73" spans="1:4" ht="36" customHeight="1">
      <c r="A73" s="99" t="s">
        <v>224</v>
      </c>
      <c r="B73" s="24" t="s">
        <v>230</v>
      </c>
      <c r="C73" s="25"/>
      <c r="D73" s="101">
        <f>D74</f>
        <v>685</v>
      </c>
    </row>
    <row r="74" spans="1:4" ht="21.75" customHeight="1">
      <c r="A74" s="87" t="s">
        <v>171</v>
      </c>
      <c r="B74" s="24"/>
      <c r="C74" s="25" t="s">
        <v>144</v>
      </c>
      <c r="D74" s="101">
        <v>685</v>
      </c>
    </row>
    <row r="75" spans="1:4" ht="143.25" customHeight="1">
      <c r="A75" s="29" t="s">
        <v>82</v>
      </c>
      <c r="B75" s="24" t="s">
        <v>89</v>
      </c>
      <c r="C75" s="27"/>
      <c r="D75" s="26">
        <f>D76+D77</f>
        <v>803085</v>
      </c>
    </row>
    <row r="76" spans="1:4" ht="20.25" customHeight="1">
      <c r="A76" s="75" t="s">
        <v>171</v>
      </c>
      <c r="B76" s="24"/>
      <c r="C76" s="25" t="s">
        <v>144</v>
      </c>
      <c r="D76" s="26">
        <v>759517.9</v>
      </c>
    </row>
    <row r="77" spans="1:4" ht="19.5" customHeight="1">
      <c r="A77" s="75" t="s">
        <v>172</v>
      </c>
      <c r="B77" s="24"/>
      <c r="C77" s="25" t="s">
        <v>164</v>
      </c>
      <c r="D77" s="26">
        <v>43567.1</v>
      </c>
    </row>
    <row r="78" spans="1:4" ht="95.25" customHeight="1">
      <c r="A78" s="23" t="s">
        <v>83</v>
      </c>
      <c r="B78" s="24" t="s">
        <v>90</v>
      </c>
      <c r="C78" s="25"/>
      <c r="D78" s="26">
        <f>D79</f>
        <v>11449</v>
      </c>
    </row>
    <row r="79" spans="1:4" ht="25.5" customHeight="1">
      <c r="A79" s="23" t="s">
        <v>76</v>
      </c>
      <c r="B79" s="24"/>
      <c r="C79" s="25" t="s">
        <v>75</v>
      </c>
      <c r="D79" s="26">
        <v>11449</v>
      </c>
    </row>
    <row r="80" spans="1:4" ht="58.5" customHeight="1">
      <c r="A80" s="23" t="s">
        <v>84</v>
      </c>
      <c r="B80" s="24" t="s">
        <v>91</v>
      </c>
      <c r="C80" s="25"/>
      <c r="D80" s="26">
        <f>D81+D82+D83</f>
        <v>33827</v>
      </c>
    </row>
    <row r="81" spans="1:4" ht="19.5" customHeight="1">
      <c r="A81" s="75" t="s">
        <v>171</v>
      </c>
      <c r="B81" s="24"/>
      <c r="C81" s="25" t="s">
        <v>144</v>
      </c>
      <c r="D81" s="26">
        <v>31351.6</v>
      </c>
    </row>
    <row r="82" spans="1:4" ht="16.5" customHeight="1">
      <c r="A82" s="75" t="s">
        <v>172</v>
      </c>
      <c r="B82" s="24"/>
      <c r="C82" s="25" t="s">
        <v>164</v>
      </c>
      <c r="D82" s="26">
        <v>1543.8</v>
      </c>
    </row>
    <row r="83" spans="1:4" ht="25.5" customHeight="1">
      <c r="A83" s="23" t="s">
        <v>76</v>
      </c>
      <c r="B83" s="24"/>
      <c r="C83" s="25" t="s">
        <v>75</v>
      </c>
      <c r="D83" s="26">
        <v>931.6</v>
      </c>
    </row>
    <row r="84" spans="1:4" ht="40.5" customHeight="1">
      <c r="A84" s="23" t="s">
        <v>85</v>
      </c>
      <c r="B84" s="24" t="s">
        <v>92</v>
      </c>
      <c r="C84" s="25"/>
      <c r="D84" s="26">
        <f>D85</f>
        <v>331</v>
      </c>
    </row>
    <row r="85" spans="1:4" ht="17.25" customHeight="1">
      <c r="A85" s="75" t="s">
        <v>171</v>
      </c>
      <c r="B85" s="24"/>
      <c r="C85" s="25" t="s">
        <v>144</v>
      </c>
      <c r="D85" s="26">
        <v>331</v>
      </c>
    </row>
    <row r="86" spans="1:4" ht="48" customHeight="1">
      <c r="A86" s="23" t="s">
        <v>86</v>
      </c>
      <c r="B86" s="24" t="s">
        <v>93</v>
      </c>
      <c r="C86" s="25"/>
      <c r="D86" s="26">
        <f>D87</f>
        <v>4634</v>
      </c>
    </row>
    <row r="87" spans="1:4" ht="18.75" customHeight="1">
      <c r="A87" s="75" t="s">
        <v>171</v>
      </c>
      <c r="B87" s="24"/>
      <c r="C87" s="25" t="s">
        <v>144</v>
      </c>
      <c r="D87" s="26">
        <v>4634</v>
      </c>
    </row>
    <row r="88" spans="1:4" ht="33.75" customHeight="1">
      <c r="A88" s="23" t="s">
        <v>87</v>
      </c>
      <c r="B88" s="24" t="s">
        <v>94</v>
      </c>
      <c r="C88" s="25"/>
      <c r="D88" s="26">
        <f>D89+D90</f>
        <v>8494</v>
      </c>
    </row>
    <row r="89" spans="1:4" ht="18.75" customHeight="1">
      <c r="A89" s="75" t="s">
        <v>171</v>
      </c>
      <c r="B89" s="24"/>
      <c r="C89" s="27">
        <v>610</v>
      </c>
      <c r="D89" s="26">
        <v>7916</v>
      </c>
    </row>
    <row r="90" spans="1:4" ht="15.75" customHeight="1">
      <c r="A90" s="75" t="s">
        <v>172</v>
      </c>
      <c r="B90" s="24"/>
      <c r="C90" s="27">
        <v>620</v>
      </c>
      <c r="D90" s="26">
        <v>578</v>
      </c>
    </row>
    <row r="91" spans="1:4" ht="15.75" customHeight="1">
      <c r="A91" s="87" t="s">
        <v>204</v>
      </c>
      <c r="B91" s="84" t="s">
        <v>206</v>
      </c>
      <c r="C91" s="85"/>
      <c r="D91" s="26">
        <f>D92+D93</f>
        <v>420</v>
      </c>
    </row>
    <row r="92" spans="1:4" ht="15.75" customHeight="1">
      <c r="A92" s="87" t="s">
        <v>171</v>
      </c>
      <c r="B92" s="84"/>
      <c r="C92" s="85" t="s">
        <v>144</v>
      </c>
      <c r="D92" s="26">
        <v>402.5</v>
      </c>
    </row>
    <row r="93" spans="1:4" ht="15.75" customHeight="1">
      <c r="A93" s="87" t="s">
        <v>172</v>
      </c>
      <c r="B93" s="84"/>
      <c r="C93" s="85" t="s">
        <v>164</v>
      </c>
      <c r="D93" s="26">
        <v>17.5</v>
      </c>
    </row>
    <row r="94" spans="1:4" ht="48.75" customHeight="1">
      <c r="A94" s="87" t="s">
        <v>245</v>
      </c>
      <c r="B94" s="84" t="s">
        <v>246</v>
      </c>
      <c r="C94" s="85"/>
      <c r="D94" s="101">
        <f>D95</f>
        <v>1000</v>
      </c>
    </row>
    <row r="95" spans="1:4" ht="21.75" customHeight="1">
      <c r="A95" s="87" t="s">
        <v>171</v>
      </c>
      <c r="B95" s="84"/>
      <c r="C95" s="85" t="s">
        <v>144</v>
      </c>
      <c r="D95" s="101">
        <v>1000</v>
      </c>
    </row>
    <row r="96" spans="1:4" ht="53.25" customHeight="1">
      <c r="A96" s="87" t="s">
        <v>205</v>
      </c>
      <c r="B96" s="84" t="s">
        <v>207</v>
      </c>
      <c r="C96" s="85"/>
      <c r="D96" s="26">
        <f>D97</f>
        <v>13046</v>
      </c>
    </row>
    <row r="97" spans="1:4" ht="15.75" customHeight="1">
      <c r="A97" s="87" t="s">
        <v>171</v>
      </c>
      <c r="B97" s="84"/>
      <c r="C97" s="85" t="s">
        <v>144</v>
      </c>
      <c r="D97" s="26">
        <v>13046</v>
      </c>
    </row>
    <row r="98" spans="1:4" ht="24" customHeight="1">
      <c r="A98" s="28" t="s">
        <v>95</v>
      </c>
      <c r="B98" s="31" t="s">
        <v>24</v>
      </c>
      <c r="C98" s="25"/>
      <c r="D98" s="26">
        <f>D99+D104+D106+D108+D102+D113+D110</f>
        <v>52088.5</v>
      </c>
    </row>
    <row r="99" spans="1:4" ht="13.5" customHeight="1">
      <c r="A99" s="23" t="s">
        <v>41</v>
      </c>
      <c r="B99" s="24" t="s">
        <v>97</v>
      </c>
      <c r="C99" s="27"/>
      <c r="D99" s="26">
        <f>D100+D101</f>
        <v>40218.5</v>
      </c>
    </row>
    <row r="100" spans="1:4" ht="16.5" customHeight="1">
      <c r="A100" s="75" t="s">
        <v>171</v>
      </c>
      <c r="B100" s="24"/>
      <c r="C100" s="27">
        <v>610</v>
      </c>
      <c r="D100" s="26">
        <v>30286.9</v>
      </c>
    </row>
    <row r="101" spans="1:4" ht="16.5" customHeight="1">
      <c r="A101" s="75" t="s">
        <v>172</v>
      </c>
      <c r="B101" s="24"/>
      <c r="C101" s="27">
        <v>620</v>
      </c>
      <c r="D101" s="26">
        <v>9931.6</v>
      </c>
    </row>
    <row r="102" spans="1:4" ht="15.75" customHeight="1">
      <c r="A102" s="23" t="s">
        <v>105</v>
      </c>
      <c r="B102" s="24" t="s">
        <v>109</v>
      </c>
      <c r="C102" s="27"/>
      <c r="D102" s="26">
        <f>D103</f>
        <v>217.6</v>
      </c>
    </row>
    <row r="103" spans="1:4" ht="30" customHeight="1">
      <c r="A103" s="75" t="s">
        <v>173</v>
      </c>
      <c r="B103" s="24"/>
      <c r="C103" s="27">
        <v>240</v>
      </c>
      <c r="D103" s="26">
        <v>217.6</v>
      </c>
    </row>
    <row r="104" spans="1:4" ht="15" customHeight="1">
      <c r="A104" s="23" t="s">
        <v>96</v>
      </c>
      <c r="B104" s="24" t="s">
        <v>98</v>
      </c>
      <c r="C104" s="27"/>
      <c r="D104" s="26">
        <f>D105</f>
        <v>200</v>
      </c>
    </row>
    <row r="105" spans="1:4" ht="25.5" customHeight="1">
      <c r="A105" s="23" t="s">
        <v>45</v>
      </c>
      <c r="B105" s="24"/>
      <c r="C105" s="27">
        <v>240</v>
      </c>
      <c r="D105" s="26">
        <v>200</v>
      </c>
    </row>
    <row r="106" spans="1:4" ht="15.75" customHeight="1">
      <c r="A106" s="23" t="s">
        <v>103</v>
      </c>
      <c r="B106" s="32" t="s">
        <v>104</v>
      </c>
      <c r="C106" s="27"/>
      <c r="D106" s="26">
        <f>D107</f>
        <v>1000</v>
      </c>
    </row>
    <row r="107" spans="1:4" ht="25.5" customHeight="1">
      <c r="A107" s="75" t="s">
        <v>173</v>
      </c>
      <c r="B107" s="24"/>
      <c r="C107" s="25" t="s">
        <v>156</v>
      </c>
      <c r="D107" s="26">
        <v>1000</v>
      </c>
    </row>
    <row r="108" spans="1:4" ht="18" customHeight="1">
      <c r="A108" s="23" t="s">
        <v>99</v>
      </c>
      <c r="B108" s="24" t="s">
        <v>102</v>
      </c>
      <c r="C108" s="27"/>
      <c r="D108" s="26">
        <f>D109</f>
        <v>30</v>
      </c>
    </row>
    <row r="109" spans="1:4" ht="25.5" customHeight="1">
      <c r="A109" s="75" t="s">
        <v>173</v>
      </c>
      <c r="B109" s="24"/>
      <c r="C109" s="25" t="s">
        <v>156</v>
      </c>
      <c r="D109" s="26">
        <v>30</v>
      </c>
    </row>
    <row r="110" spans="1:4" ht="39.75" customHeight="1">
      <c r="A110" s="99" t="s">
        <v>224</v>
      </c>
      <c r="B110" s="102" t="s">
        <v>229</v>
      </c>
      <c r="C110" s="100"/>
      <c r="D110" s="101">
        <f>D111+D112</f>
        <v>3214.4</v>
      </c>
    </row>
    <row r="111" spans="1:4" ht="25.5" customHeight="1">
      <c r="A111" s="87" t="s">
        <v>171</v>
      </c>
      <c r="B111" s="84"/>
      <c r="C111" s="100">
        <v>610</v>
      </c>
      <c r="D111" s="101">
        <v>2650</v>
      </c>
    </row>
    <row r="112" spans="1:4" ht="25.5" customHeight="1">
      <c r="A112" s="87" t="s">
        <v>172</v>
      </c>
      <c r="B112" s="84"/>
      <c r="C112" s="100">
        <v>620</v>
      </c>
      <c r="D112" s="101">
        <v>564.4</v>
      </c>
    </row>
    <row r="113" spans="1:4" ht="25.5" customHeight="1">
      <c r="A113" s="99" t="s">
        <v>227</v>
      </c>
      <c r="B113" s="84" t="s">
        <v>228</v>
      </c>
      <c r="C113" s="85"/>
      <c r="D113" s="101">
        <f>D114+D115+D116</f>
        <v>7208</v>
      </c>
    </row>
    <row r="114" spans="1:4" ht="25.5" customHeight="1">
      <c r="A114" s="87" t="s">
        <v>173</v>
      </c>
      <c r="B114" s="84"/>
      <c r="C114" s="85" t="s">
        <v>156</v>
      </c>
      <c r="D114" s="101">
        <v>1480</v>
      </c>
    </row>
    <row r="115" spans="1:4" ht="21" customHeight="1">
      <c r="A115" s="87" t="s">
        <v>171</v>
      </c>
      <c r="B115" s="84"/>
      <c r="C115" s="85" t="s">
        <v>144</v>
      </c>
      <c r="D115" s="101">
        <v>5448.7</v>
      </c>
    </row>
    <row r="116" spans="1:4" ht="19.5" customHeight="1">
      <c r="A116" s="87" t="s">
        <v>172</v>
      </c>
      <c r="B116" s="84"/>
      <c r="C116" s="85" t="s">
        <v>164</v>
      </c>
      <c r="D116" s="101">
        <v>279.3</v>
      </c>
    </row>
    <row r="117" spans="1:4" ht="25.5" customHeight="1">
      <c r="A117" s="28" t="s">
        <v>25</v>
      </c>
      <c r="B117" s="34" t="s">
        <v>26</v>
      </c>
      <c r="C117" s="35"/>
      <c r="D117" s="41">
        <f>D118</f>
        <v>9</v>
      </c>
    </row>
    <row r="118" spans="1:4" ht="16.5" customHeight="1">
      <c r="A118" s="23" t="s">
        <v>105</v>
      </c>
      <c r="B118" s="24" t="s">
        <v>110</v>
      </c>
      <c r="C118" s="27"/>
      <c r="D118" s="26">
        <f>D119</f>
        <v>9</v>
      </c>
    </row>
    <row r="119" spans="1:4" ht="24.75" customHeight="1">
      <c r="A119" s="75" t="s">
        <v>173</v>
      </c>
      <c r="B119" s="24"/>
      <c r="C119" s="27">
        <v>240</v>
      </c>
      <c r="D119" s="26">
        <v>9</v>
      </c>
    </row>
    <row r="120" spans="1:4" ht="15" customHeight="1">
      <c r="A120" s="28" t="s">
        <v>27</v>
      </c>
      <c r="B120" s="34" t="s">
        <v>118</v>
      </c>
      <c r="C120" s="35"/>
      <c r="D120" s="41">
        <f>D121+D125+D123</f>
        <v>59953.6</v>
      </c>
    </row>
    <row r="121" spans="1:4" ht="16.5" customHeight="1">
      <c r="A121" s="23" t="s">
        <v>41</v>
      </c>
      <c r="B121" s="24" t="s">
        <v>112</v>
      </c>
      <c r="C121" s="27"/>
      <c r="D121" s="26">
        <f>D122</f>
        <v>57884.6</v>
      </c>
    </row>
    <row r="122" spans="1:4" ht="15.75" customHeight="1">
      <c r="A122" s="75" t="s">
        <v>171</v>
      </c>
      <c r="B122" s="24"/>
      <c r="C122" s="27">
        <v>610</v>
      </c>
      <c r="D122" s="26">
        <v>57884.6</v>
      </c>
    </row>
    <row r="123" spans="1:4" ht="36" customHeight="1">
      <c r="A123" s="99" t="s">
        <v>224</v>
      </c>
      <c r="B123" s="102" t="s">
        <v>226</v>
      </c>
      <c r="C123" s="103"/>
      <c r="D123" s="101">
        <f>D124</f>
        <v>280</v>
      </c>
    </row>
    <row r="124" spans="1:4" ht="15.75" customHeight="1">
      <c r="A124" s="87" t="s">
        <v>171</v>
      </c>
      <c r="B124" s="84"/>
      <c r="C124" s="100">
        <v>610</v>
      </c>
      <c r="D124" s="101">
        <v>280</v>
      </c>
    </row>
    <row r="125" spans="1:4" ht="51" customHeight="1">
      <c r="A125" s="23" t="s">
        <v>111</v>
      </c>
      <c r="B125" s="24" t="s">
        <v>113</v>
      </c>
      <c r="C125" s="27"/>
      <c r="D125" s="26">
        <f>D126</f>
        <v>1789</v>
      </c>
    </row>
    <row r="126" spans="1:4" ht="18" customHeight="1">
      <c r="A126" s="75" t="s">
        <v>171</v>
      </c>
      <c r="B126" s="24"/>
      <c r="C126" s="27">
        <v>610</v>
      </c>
      <c r="D126" s="26">
        <v>1789</v>
      </c>
    </row>
    <row r="127" spans="1:4" ht="42" customHeight="1">
      <c r="A127" s="58" t="s">
        <v>184</v>
      </c>
      <c r="B127" s="59" t="s">
        <v>28</v>
      </c>
      <c r="C127" s="63"/>
      <c r="D127" s="64">
        <f>D128+D133+D138+D145+D150+D155</f>
        <v>146077.5</v>
      </c>
    </row>
    <row r="128" spans="1:4" ht="15.75" customHeight="1">
      <c r="A128" s="65" t="s">
        <v>57</v>
      </c>
      <c r="B128" s="34" t="s">
        <v>56</v>
      </c>
      <c r="C128" s="35"/>
      <c r="D128" s="41">
        <f>D129+D131</f>
        <v>10395</v>
      </c>
    </row>
    <row r="129" spans="1:4" ht="12" customHeight="1">
      <c r="A129" s="44" t="s">
        <v>41</v>
      </c>
      <c r="B129" s="34" t="s">
        <v>31</v>
      </c>
      <c r="C129" s="35"/>
      <c r="D129" s="41">
        <f>D130</f>
        <v>9700</v>
      </c>
    </row>
    <row r="130" spans="1:4" ht="16.5" customHeight="1">
      <c r="A130" s="75" t="s">
        <v>171</v>
      </c>
      <c r="B130" s="34"/>
      <c r="C130" s="27">
        <v>610</v>
      </c>
      <c r="D130" s="41">
        <v>9700</v>
      </c>
    </row>
    <row r="131" spans="1:4" ht="37.5" customHeight="1">
      <c r="A131" s="99" t="s">
        <v>224</v>
      </c>
      <c r="B131" s="22" t="s">
        <v>239</v>
      </c>
      <c r="C131" s="25"/>
      <c r="D131" s="41">
        <f>D132</f>
        <v>695</v>
      </c>
    </row>
    <row r="132" spans="1:4" ht="16.5" customHeight="1">
      <c r="A132" s="75" t="s">
        <v>171</v>
      </c>
      <c r="B132" s="24"/>
      <c r="C132" s="25" t="s">
        <v>144</v>
      </c>
      <c r="D132" s="41">
        <v>695</v>
      </c>
    </row>
    <row r="133" spans="1:4" ht="22.5" customHeight="1">
      <c r="A133" s="66" t="s">
        <v>58</v>
      </c>
      <c r="B133" s="34" t="s">
        <v>59</v>
      </c>
      <c r="C133" s="48"/>
      <c r="D133" s="41">
        <f>D134+D136</f>
        <v>36664</v>
      </c>
    </row>
    <row r="134" spans="1:4" ht="15" customHeight="1">
      <c r="A134" s="44" t="s">
        <v>41</v>
      </c>
      <c r="B134" s="34" t="s">
        <v>32</v>
      </c>
      <c r="C134" s="48"/>
      <c r="D134" s="41">
        <f>D135</f>
        <v>33664</v>
      </c>
    </row>
    <row r="135" spans="1:4" ht="17.25" customHeight="1">
      <c r="A135" s="75" t="s">
        <v>171</v>
      </c>
      <c r="B135" s="34"/>
      <c r="C135" s="27">
        <v>610</v>
      </c>
      <c r="D135" s="41">
        <v>33664</v>
      </c>
    </row>
    <row r="136" spans="1:4" ht="33" customHeight="1">
      <c r="A136" s="99" t="s">
        <v>224</v>
      </c>
      <c r="B136" s="22" t="s">
        <v>240</v>
      </c>
      <c r="C136" s="25"/>
      <c r="D136" s="41">
        <f>D137</f>
        <v>3000</v>
      </c>
    </row>
    <row r="137" spans="1:4" ht="17.25" customHeight="1">
      <c r="A137" s="75" t="s">
        <v>171</v>
      </c>
      <c r="B137" s="24"/>
      <c r="C137" s="25" t="s">
        <v>144</v>
      </c>
      <c r="D137" s="41">
        <v>3000</v>
      </c>
    </row>
    <row r="138" spans="1:4" ht="24.75" customHeight="1">
      <c r="A138" s="66" t="s">
        <v>30</v>
      </c>
      <c r="B138" s="34" t="s">
        <v>60</v>
      </c>
      <c r="C138" s="47"/>
      <c r="D138" s="41">
        <f>D139+D142</f>
        <v>55389.4</v>
      </c>
    </row>
    <row r="139" spans="1:4" ht="16.5" customHeight="1">
      <c r="A139" s="44" t="s">
        <v>41</v>
      </c>
      <c r="B139" s="34" t="s">
        <v>33</v>
      </c>
      <c r="C139" s="48"/>
      <c r="D139" s="41">
        <f>D140+D141</f>
        <v>48595</v>
      </c>
    </row>
    <row r="140" spans="1:4" ht="15.75" customHeight="1">
      <c r="A140" s="75" t="s">
        <v>171</v>
      </c>
      <c r="B140" s="34"/>
      <c r="C140" s="27">
        <v>610</v>
      </c>
      <c r="D140" s="41">
        <v>30663</v>
      </c>
    </row>
    <row r="141" spans="1:4" ht="21.75" customHeight="1">
      <c r="A141" s="75" t="s">
        <v>172</v>
      </c>
      <c r="B141" s="34"/>
      <c r="C141" s="48">
        <v>620</v>
      </c>
      <c r="D141" s="41">
        <v>17932</v>
      </c>
    </row>
    <row r="142" spans="1:4" ht="21.75" customHeight="1">
      <c r="A142" s="99" t="s">
        <v>224</v>
      </c>
      <c r="B142" s="22" t="s">
        <v>237</v>
      </c>
      <c r="C142" s="25"/>
      <c r="D142" s="88">
        <f>D144+D143</f>
        <v>6794.4</v>
      </c>
    </row>
    <row r="143" spans="1:4" ht="17.25" customHeight="1">
      <c r="A143" s="75" t="s">
        <v>171</v>
      </c>
      <c r="B143" s="24"/>
      <c r="C143" s="25" t="s">
        <v>144</v>
      </c>
      <c r="D143" s="88">
        <v>4867.4</v>
      </c>
    </row>
    <row r="144" spans="1:4" ht="18" customHeight="1">
      <c r="A144" s="75" t="s">
        <v>172</v>
      </c>
      <c r="B144" s="24"/>
      <c r="C144" s="25" t="s">
        <v>164</v>
      </c>
      <c r="D144" s="88">
        <v>1927</v>
      </c>
    </row>
    <row r="145" spans="1:4" ht="18.75" customHeight="1">
      <c r="A145" s="66" t="s">
        <v>63</v>
      </c>
      <c r="B145" s="34" t="s">
        <v>61</v>
      </c>
      <c r="C145" s="48"/>
      <c r="D145" s="41">
        <f>D146+D148</f>
        <v>27325</v>
      </c>
    </row>
    <row r="146" spans="1:4" ht="12.75">
      <c r="A146" s="44" t="s">
        <v>41</v>
      </c>
      <c r="B146" s="34" t="s">
        <v>34</v>
      </c>
      <c r="C146" s="48"/>
      <c r="D146" s="41">
        <f>D147</f>
        <v>25352</v>
      </c>
    </row>
    <row r="147" spans="1:4" ht="12.75">
      <c r="A147" s="75" t="s">
        <v>171</v>
      </c>
      <c r="B147" s="34"/>
      <c r="C147" s="27">
        <v>610</v>
      </c>
      <c r="D147" s="41">
        <v>25352</v>
      </c>
    </row>
    <row r="148" spans="1:4" ht="33.75">
      <c r="A148" s="99" t="s">
        <v>224</v>
      </c>
      <c r="B148" s="22" t="s">
        <v>238</v>
      </c>
      <c r="C148" s="25"/>
      <c r="D148" s="41">
        <f>D149</f>
        <v>1973</v>
      </c>
    </row>
    <row r="149" spans="1:4" ht="12.75">
      <c r="A149" s="75" t="s">
        <v>171</v>
      </c>
      <c r="B149" s="24"/>
      <c r="C149" s="25" t="s">
        <v>144</v>
      </c>
      <c r="D149" s="41">
        <v>1973</v>
      </c>
    </row>
    <row r="150" spans="1:4" ht="12.75">
      <c r="A150" s="66" t="s">
        <v>62</v>
      </c>
      <c r="B150" s="34" t="s">
        <v>65</v>
      </c>
      <c r="C150" s="48"/>
      <c r="D150" s="41">
        <f>D151</f>
        <v>5000</v>
      </c>
    </row>
    <row r="151" spans="1:4" ht="22.5">
      <c r="A151" s="44" t="s">
        <v>64</v>
      </c>
      <c r="B151" s="34" t="s">
        <v>35</v>
      </c>
      <c r="C151" s="48"/>
      <c r="D151" s="41">
        <f>SUM(D152:D154)</f>
        <v>5000</v>
      </c>
    </row>
    <row r="152" spans="1:4" ht="22.5">
      <c r="A152" s="75" t="s">
        <v>173</v>
      </c>
      <c r="B152" s="34"/>
      <c r="C152" s="48">
        <v>240</v>
      </c>
      <c r="D152" s="41">
        <v>615</v>
      </c>
    </row>
    <row r="153" spans="1:4" ht="12.75">
      <c r="A153" s="75" t="s">
        <v>171</v>
      </c>
      <c r="B153" s="34"/>
      <c r="C153" s="27">
        <v>610</v>
      </c>
      <c r="D153" s="41">
        <v>4283</v>
      </c>
    </row>
    <row r="154" spans="1:4" ht="12.75">
      <c r="A154" s="75" t="s">
        <v>172</v>
      </c>
      <c r="B154" s="34"/>
      <c r="C154" s="48">
        <v>620</v>
      </c>
      <c r="D154" s="41">
        <v>102</v>
      </c>
    </row>
    <row r="155" spans="1:4" ht="12.75">
      <c r="A155" s="44" t="s">
        <v>50</v>
      </c>
      <c r="B155" s="34" t="s">
        <v>216</v>
      </c>
      <c r="C155" s="48"/>
      <c r="D155" s="41">
        <f>D156</f>
        <v>11304.1</v>
      </c>
    </row>
    <row r="156" spans="1:4" ht="12.75">
      <c r="A156" s="44" t="s">
        <v>52</v>
      </c>
      <c r="B156" s="34" t="s">
        <v>119</v>
      </c>
      <c r="C156" s="48"/>
      <c r="D156" s="41">
        <f>SUM(D157:D159)</f>
        <v>11304.1</v>
      </c>
    </row>
    <row r="157" spans="1:4" ht="18.75" customHeight="1">
      <c r="A157" s="44" t="s">
        <v>161</v>
      </c>
      <c r="B157" s="34"/>
      <c r="C157" s="48">
        <v>120</v>
      </c>
      <c r="D157" s="41">
        <v>10203.9</v>
      </c>
    </row>
    <row r="158" spans="1:4" ht="22.5">
      <c r="A158" s="75" t="s">
        <v>173</v>
      </c>
      <c r="B158" s="34"/>
      <c r="C158" s="48">
        <v>240</v>
      </c>
      <c r="D158" s="41">
        <v>1063.7</v>
      </c>
    </row>
    <row r="159" spans="1:4" ht="12.75">
      <c r="A159" s="44" t="s">
        <v>179</v>
      </c>
      <c r="B159" s="34"/>
      <c r="C159" s="48">
        <v>850</v>
      </c>
      <c r="D159" s="47">
        <v>36.5</v>
      </c>
    </row>
    <row r="160" spans="1:4" ht="25.5">
      <c r="A160" s="58" t="s">
        <v>185</v>
      </c>
      <c r="B160" s="59" t="s">
        <v>29</v>
      </c>
      <c r="C160" s="60"/>
      <c r="D160" s="78">
        <f>D161+D164+D167</f>
        <v>16813.8</v>
      </c>
    </row>
    <row r="161" spans="1:4" ht="22.5">
      <c r="A161" s="62" t="s">
        <v>66</v>
      </c>
      <c r="B161" s="56" t="s">
        <v>36</v>
      </c>
      <c r="C161" s="17"/>
      <c r="D161" s="41">
        <f>D162</f>
        <v>12969.8</v>
      </c>
    </row>
    <row r="162" spans="1:4" ht="12.75">
      <c r="A162" s="44" t="s">
        <v>41</v>
      </c>
      <c r="B162" s="68" t="s">
        <v>67</v>
      </c>
      <c r="C162" s="17"/>
      <c r="D162" s="41">
        <f>D163</f>
        <v>12969.8</v>
      </c>
    </row>
    <row r="163" spans="1:4" ht="18" customHeight="1">
      <c r="A163" s="75" t="s">
        <v>171</v>
      </c>
      <c r="B163" s="56"/>
      <c r="C163" s="27">
        <v>610</v>
      </c>
      <c r="D163" s="41">
        <v>12969.8</v>
      </c>
    </row>
    <row r="164" spans="1:4" ht="13.5" customHeight="1">
      <c r="A164" s="66" t="s">
        <v>68</v>
      </c>
      <c r="B164" s="56" t="s">
        <v>37</v>
      </c>
      <c r="C164" s="68"/>
      <c r="D164" s="41">
        <f>D165</f>
        <v>2277</v>
      </c>
    </row>
    <row r="165" spans="1:4" ht="12.75">
      <c r="A165" s="44" t="s">
        <v>69</v>
      </c>
      <c r="B165" s="22" t="s">
        <v>217</v>
      </c>
      <c r="C165" s="70"/>
      <c r="D165" s="41">
        <f>D166</f>
        <v>2277</v>
      </c>
    </row>
    <row r="166" spans="1:4" ht="12.75">
      <c r="A166" s="75" t="s">
        <v>171</v>
      </c>
      <c r="B166" s="69"/>
      <c r="C166" s="27">
        <v>610</v>
      </c>
      <c r="D166" s="41">
        <v>2277</v>
      </c>
    </row>
    <row r="167" spans="1:4" ht="22.5">
      <c r="A167" s="61" t="s">
        <v>182</v>
      </c>
      <c r="B167" s="56" t="s">
        <v>38</v>
      </c>
      <c r="C167" s="68"/>
      <c r="D167" s="41">
        <f>D168</f>
        <v>1567</v>
      </c>
    </row>
    <row r="168" spans="1:4" ht="22.5">
      <c r="A168" s="61" t="s">
        <v>70</v>
      </c>
      <c r="B168" s="56" t="s">
        <v>71</v>
      </c>
      <c r="C168" s="68"/>
      <c r="D168" s="41">
        <f>D169</f>
        <v>1567</v>
      </c>
    </row>
    <row r="169" spans="1:4" ht="12.75">
      <c r="A169" s="75" t="s">
        <v>171</v>
      </c>
      <c r="B169" s="56"/>
      <c r="C169" s="27">
        <v>610</v>
      </c>
      <c r="D169" s="41">
        <v>1567</v>
      </c>
    </row>
    <row r="170" spans="1:4" ht="25.5">
      <c r="A170" s="37" t="s">
        <v>199</v>
      </c>
      <c r="B170" s="38" t="s">
        <v>39</v>
      </c>
      <c r="C170" s="37"/>
      <c r="D170" s="43">
        <f>D172+D182+D187+D199</f>
        <v>406495</v>
      </c>
    </row>
    <row r="171" spans="1:4" ht="14.25" customHeight="1">
      <c r="A171" s="44" t="s">
        <v>4</v>
      </c>
      <c r="B171" s="14"/>
      <c r="C171" s="15"/>
      <c r="D171" s="19"/>
    </row>
    <row r="172" spans="1:4" ht="12.75">
      <c r="A172" s="44" t="s">
        <v>166</v>
      </c>
      <c r="B172" s="31" t="s">
        <v>40</v>
      </c>
      <c r="C172" s="45"/>
      <c r="D172" s="46">
        <f>D173+D176+D179</f>
        <v>31292.100000000002</v>
      </c>
    </row>
    <row r="173" spans="1:4" ht="15.75" customHeight="1">
      <c r="A173" s="44" t="s">
        <v>41</v>
      </c>
      <c r="B173" s="31" t="s">
        <v>42</v>
      </c>
      <c r="C173" s="45"/>
      <c r="D173" s="46">
        <f>D174+D175</f>
        <v>28700</v>
      </c>
    </row>
    <row r="174" spans="1:4" ht="15.75" customHeight="1">
      <c r="A174" s="44" t="s">
        <v>145</v>
      </c>
      <c r="B174" s="31"/>
      <c r="C174" s="45" t="s">
        <v>144</v>
      </c>
      <c r="D174" s="46">
        <v>4400</v>
      </c>
    </row>
    <row r="175" spans="1:4" ht="15.75" customHeight="1">
      <c r="A175" s="44" t="s">
        <v>165</v>
      </c>
      <c r="B175" s="31"/>
      <c r="C175" s="45" t="s">
        <v>164</v>
      </c>
      <c r="D175" s="46">
        <v>24300</v>
      </c>
    </row>
    <row r="176" spans="1:4" ht="15.75" customHeight="1">
      <c r="A176" s="44" t="s">
        <v>43</v>
      </c>
      <c r="B176" s="31" t="s">
        <v>44</v>
      </c>
      <c r="C176" s="45"/>
      <c r="D176" s="46">
        <f>D177+D178</f>
        <v>1934.9</v>
      </c>
    </row>
    <row r="177" spans="1:4" ht="22.5">
      <c r="A177" s="44" t="s">
        <v>160</v>
      </c>
      <c r="B177" s="31"/>
      <c r="C177" s="45" t="s">
        <v>156</v>
      </c>
      <c r="D177" s="46">
        <v>1584.9</v>
      </c>
    </row>
    <row r="178" spans="1:4" ht="13.5" customHeight="1">
      <c r="A178" s="44" t="s">
        <v>107</v>
      </c>
      <c r="B178" s="31"/>
      <c r="C178" s="45" t="s">
        <v>136</v>
      </c>
      <c r="D178" s="46">
        <v>350</v>
      </c>
    </row>
    <row r="179" spans="1:4" ht="35.25" customHeight="1">
      <c r="A179" s="99" t="s">
        <v>224</v>
      </c>
      <c r="B179" s="31" t="s">
        <v>234</v>
      </c>
      <c r="C179" s="45"/>
      <c r="D179" s="46">
        <f>D180+D181</f>
        <v>657.1999999999999</v>
      </c>
    </row>
    <row r="180" spans="1:4" ht="15.75" customHeight="1">
      <c r="A180" s="44" t="s">
        <v>145</v>
      </c>
      <c r="B180" s="31"/>
      <c r="C180" s="45" t="s">
        <v>144</v>
      </c>
      <c r="D180" s="46">
        <v>75.9</v>
      </c>
    </row>
    <row r="181" spans="1:4" ht="15.75" customHeight="1">
      <c r="A181" s="44" t="s">
        <v>165</v>
      </c>
      <c r="B181" s="31"/>
      <c r="C181" s="45" t="s">
        <v>164</v>
      </c>
      <c r="D181" s="46">
        <v>581.3</v>
      </c>
    </row>
    <row r="182" spans="1:4" ht="21.75" customHeight="1">
      <c r="A182" s="44" t="s">
        <v>167</v>
      </c>
      <c r="B182" s="31" t="s">
        <v>46</v>
      </c>
      <c r="C182" s="45"/>
      <c r="D182" s="46">
        <f>D183+D185</f>
        <v>119587.7</v>
      </c>
    </row>
    <row r="183" spans="1:4" ht="12.75">
      <c r="A183" s="44" t="s">
        <v>41</v>
      </c>
      <c r="B183" s="31" t="s">
        <v>47</v>
      </c>
      <c r="C183" s="45"/>
      <c r="D183" s="46">
        <f>D184</f>
        <v>111880.7</v>
      </c>
    </row>
    <row r="184" spans="1:4" ht="15" customHeight="1">
      <c r="A184" s="44" t="s">
        <v>145</v>
      </c>
      <c r="B184" s="31"/>
      <c r="C184" s="45" t="s">
        <v>144</v>
      </c>
      <c r="D184" s="46">
        <v>111880.7</v>
      </c>
    </row>
    <row r="185" spans="1:4" ht="35.25" customHeight="1">
      <c r="A185" s="99" t="s">
        <v>224</v>
      </c>
      <c r="B185" s="31" t="s">
        <v>233</v>
      </c>
      <c r="C185" s="45"/>
      <c r="D185" s="46">
        <f>D186</f>
        <v>7707</v>
      </c>
    </row>
    <row r="186" spans="1:4" ht="14.25" customHeight="1">
      <c r="A186" s="44" t="s">
        <v>145</v>
      </c>
      <c r="B186" s="31"/>
      <c r="C186" s="45" t="s">
        <v>144</v>
      </c>
      <c r="D186" s="46">
        <v>7707</v>
      </c>
    </row>
    <row r="187" spans="1:4" ht="14.25" customHeight="1">
      <c r="A187" s="44" t="s">
        <v>48</v>
      </c>
      <c r="B187" s="31" t="s">
        <v>49</v>
      </c>
      <c r="C187" s="45"/>
      <c r="D187" s="46">
        <f>D188+D190+D192+D194+D197</f>
        <v>247317.3</v>
      </c>
    </row>
    <row r="188" spans="1:4" ht="34.5" customHeight="1">
      <c r="A188" s="86" t="s">
        <v>208</v>
      </c>
      <c r="B188" s="85" t="s">
        <v>209</v>
      </c>
      <c r="C188" s="85"/>
      <c r="D188" s="88">
        <f>D189</f>
        <v>189349.3</v>
      </c>
    </row>
    <row r="189" spans="1:4" ht="14.25" customHeight="1">
      <c r="A189" s="86" t="s">
        <v>169</v>
      </c>
      <c r="B189" s="85"/>
      <c r="C189" s="85" t="s">
        <v>168</v>
      </c>
      <c r="D189" s="88">
        <v>189349.3</v>
      </c>
    </row>
    <row r="190" spans="1:4" ht="24" customHeight="1">
      <c r="A190" s="44" t="s">
        <v>134</v>
      </c>
      <c r="B190" s="31" t="s">
        <v>132</v>
      </c>
      <c r="C190" s="45"/>
      <c r="D190" s="46">
        <f>D191</f>
        <v>6634.4</v>
      </c>
    </row>
    <row r="191" spans="1:4" ht="15" customHeight="1">
      <c r="A191" s="44" t="s">
        <v>169</v>
      </c>
      <c r="B191" s="31"/>
      <c r="C191" s="45" t="s">
        <v>168</v>
      </c>
      <c r="D191" s="46">
        <v>6634.4</v>
      </c>
    </row>
    <row r="192" spans="1:4" ht="24.75" customHeight="1">
      <c r="A192" s="44" t="s">
        <v>135</v>
      </c>
      <c r="B192" s="31" t="s">
        <v>133</v>
      </c>
      <c r="C192" s="45"/>
      <c r="D192" s="46">
        <f>D193</f>
        <v>9965.8</v>
      </c>
    </row>
    <row r="193" spans="1:4" ht="14.25" customHeight="1">
      <c r="A193" s="44" t="s">
        <v>169</v>
      </c>
      <c r="B193" s="31"/>
      <c r="C193" s="45" t="s">
        <v>168</v>
      </c>
      <c r="D193" s="46">
        <v>9965.8</v>
      </c>
    </row>
    <row r="194" spans="1:4" ht="14.25" customHeight="1">
      <c r="A194" s="44" t="s">
        <v>223</v>
      </c>
      <c r="B194" s="31" t="s">
        <v>222</v>
      </c>
      <c r="C194" s="45"/>
      <c r="D194" s="46">
        <f>D195+D196</f>
        <v>40960.100000000006</v>
      </c>
    </row>
    <row r="195" spans="1:4" ht="24" customHeight="1">
      <c r="A195" s="44" t="s">
        <v>160</v>
      </c>
      <c r="B195" s="31"/>
      <c r="C195" s="45" t="s">
        <v>156</v>
      </c>
      <c r="D195" s="46">
        <v>34789.8</v>
      </c>
    </row>
    <row r="196" spans="1:4" ht="14.25" customHeight="1">
      <c r="A196" s="44" t="s">
        <v>169</v>
      </c>
      <c r="B196" s="31"/>
      <c r="C196" s="45" t="s">
        <v>168</v>
      </c>
      <c r="D196" s="46">
        <v>6170.3</v>
      </c>
    </row>
    <row r="197" spans="1:4" ht="14.25" customHeight="1">
      <c r="A197" s="86" t="s">
        <v>236</v>
      </c>
      <c r="B197" s="31" t="s">
        <v>235</v>
      </c>
      <c r="C197" s="45"/>
      <c r="D197" s="46">
        <f>D198</f>
        <v>407.7</v>
      </c>
    </row>
    <row r="198" spans="1:4" ht="14.25" customHeight="1">
      <c r="A198" s="44" t="s">
        <v>169</v>
      </c>
      <c r="B198" s="31"/>
      <c r="C198" s="45" t="s">
        <v>168</v>
      </c>
      <c r="D198" s="46">
        <v>407.7</v>
      </c>
    </row>
    <row r="199" spans="1:4" ht="12.75" customHeight="1">
      <c r="A199" s="44" t="s">
        <v>50</v>
      </c>
      <c r="B199" s="31" t="s">
        <v>51</v>
      </c>
      <c r="C199" s="45"/>
      <c r="D199" s="46">
        <f>D200</f>
        <v>8297.9</v>
      </c>
    </row>
    <row r="200" spans="1:4" ht="12.75">
      <c r="A200" s="44" t="s">
        <v>52</v>
      </c>
      <c r="B200" s="31" t="s">
        <v>53</v>
      </c>
      <c r="C200" s="47"/>
      <c r="D200" s="46">
        <f>SUM(D201:D203)</f>
        <v>8297.9</v>
      </c>
    </row>
    <row r="201" spans="1:4" ht="13.5" customHeight="1">
      <c r="A201" s="44" t="s">
        <v>161</v>
      </c>
      <c r="B201" s="31"/>
      <c r="C201" s="45" t="s">
        <v>155</v>
      </c>
      <c r="D201" s="46">
        <v>7519.2</v>
      </c>
    </row>
    <row r="202" spans="1:4" ht="22.5" customHeight="1">
      <c r="A202" s="44" t="s">
        <v>160</v>
      </c>
      <c r="B202" s="31"/>
      <c r="C202" s="45" t="s">
        <v>156</v>
      </c>
      <c r="D202" s="46">
        <v>769.1</v>
      </c>
    </row>
    <row r="203" spans="1:4" ht="15.75" customHeight="1">
      <c r="A203" s="44" t="s">
        <v>159</v>
      </c>
      <c r="B203" s="31"/>
      <c r="C203" s="45" t="s">
        <v>158</v>
      </c>
      <c r="D203" s="46">
        <v>9.6</v>
      </c>
    </row>
    <row r="204" spans="1:4" ht="39.75" customHeight="1">
      <c r="A204" s="37" t="s">
        <v>174</v>
      </c>
      <c r="B204" s="38" t="s">
        <v>54</v>
      </c>
      <c r="C204" s="55"/>
      <c r="D204" s="39">
        <f>D206+D211+D218+D221</f>
        <v>225766.5</v>
      </c>
    </row>
    <row r="205" spans="1:4" ht="14.25" customHeight="1">
      <c r="A205" s="44" t="s">
        <v>4</v>
      </c>
      <c r="B205" s="17"/>
      <c r="C205" s="17"/>
      <c r="D205" s="17"/>
    </row>
    <row r="206" spans="1:4" ht="24" customHeight="1">
      <c r="A206" s="44" t="s">
        <v>148</v>
      </c>
      <c r="B206" s="31" t="s">
        <v>141</v>
      </c>
      <c r="C206" s="45"/>
      <c r="D206" s="46">
        <f>D207+D209</f>
        <v>9497</v>
      </c>
    </row>
    <row r="207" spans="1:4" ht="21.75" customHeight="1">
      <c r="A207" s="44" t="s">
        <v>142</v>
      </c>
      <c r="B207" s="31" t="s">
        <v>143</v>
      </c>
      <c r="C207" s="45"/>
      <c r="D207" s="46">
        <f>D208</f>
        <v>9337</v>
      </c>
    </row>
    <row r="208" spans="1:4" ht="14.25" customHeight="1">
      <c r="A208" s="44" t="s">
        <v>145</v>
      </c>
      <c r="B208" s="31"/>
      <c r="C208" s="45" t="s">
        <v>144</v>
      </c>
      <c r="D208" s="46">
        <v>9337</v>
      </c>
    </row>
    <row r="209" spans="1:4" ht="14.25" customHeight="1">
      <c r="A209" s="44" t="s">
        <v>41</v>
      </c>
      <c r="B209" s="31" t="s">
        <v>170</v>
      </c>
      <c r="C209" s="45"/>
      <c r="D209" s="46">
        <f>D210</f>
        <v>160</v>
      </c>
    </row>
    <row r="210" spans="1:4" ht="15" customHeight="1">
      <c r="A210" s="44" t="s">
        <v>145</v>
      </c>
      <c r="B210" s="31"/>
      <c r="C210" s="45" t="s">
        <v>144</v>
      </c>
      <c r="D210" s="46">
        <v>160</v>
      </c>
    </row>
    <row r="211" spans="1:4" ht="33.75" customHeight="1">
      <c r="A211" s="44" t="s">
        <v>186</v>
      </c>
      <c r="B211" s="31" t="s">
        <v>147</v>
      </c>
      <c r="C211" s="45"/>
      <c r="D211" s="46">
        <f>D212+D214+D216</f>
        <v>185415.5</v>
      </c>
    </row>
    <row r="212" spans="1:4" ht="16.5" customHeight="1">
      <c r="A212" s="86" t="s">
        <v>203</v>
      </c>
      <c r="B212" s="31" t="s">
        <v>202</v>
      </c>
      <c r="C212" s="45"/>
      <c r="D212" s="46">
        <f>D213</f>
        <v>919.5</v>
      </c>
    </row>
    <row r="213" spans="1:4" ht="14.25" customHeight="1">
      <c r="A213" s="44" t="s">
        <v>145</v>
      </c>
      <c r="B213" s="31"/>
      <c r="C213" s="45" t="s">
        <v>144</v>
      </c>
      <c r="D213" s="46">
        <v>919.5</v>
      </c>
    </row>
    <row r="214" spans="1:4" ht="15" customHeight="1">
      <c r="A214" s="44" t="s">
        <v>201</v>
      </c>
      <c r="B214" s="31" t="s">
        <v>200</v>
      </c>
      <c r="C214" s="45"/>
      <c r="D214" s="46">
        <f>D215</f>
        <v>780</v>
      </c>
    </row>
    <row r="215" spans="1:4" ht="15" customHeight="1">
      <c r="A215" s="44" t="s">
        <v>145</v>
      </c>
      <c r="B215" s="31"/>
      <c r="C215" s="45" t="s">
        <v>144</v>
      </c>
      <c r="D215" s="46">
        <v>780</v>
      </c>
    </row>
    <row r="216" spans="1:4" ht="22.5" customHeight="1">
      <c r="A216" s="44" t="s">
        <v>142</v>
      </c>
      <c r="B216" s="31" t="s">
        <v>146</v>
      </c>
      <c r="C216" s="45"/>
      <c r="D216" s="46">
        <f>D217</f>
        <v>183716</v>
      </c>
    </row>
    <row r="217" spans="1:4" ht="15.75" customHeight="1">
      <c r="A217" s="44" t="s">
        <v>145</v>
      </c>
      <c r="B217" s="31"/>
      <c r="C217" s="45" t="s">
        <v>144</v>
      </c>
      <c r="D217" s="46">
        <v>183716</v>
      </c>
    </row>
    <row r="218" spans="1:4" ht="15.75" customHeight="1">
      <c r="A218" s="44" t="s">
        <v>150</v>
      </c>
      <c r="B218" s="31" t="s">
        <v>149</v>
      </c>
      <c r="C218" s="45"/>
      <c r="D218" s="46">
        <f>D219</f>
        <v>22972</v>
      </c>
    </row>
    <row r="219" spans="1:4" ht="36" customHeight="1">
      <c r="A219" s="44" t="s">
        <v>153</v>
      </c>
      <c r="B219" s="31" t="s">
        <v>152</v>
      </c>
      <c r="C219" s="45"/>
      <c r="D219" s="46">
        <f>D220</f>
        <v>22972</v>
      </c>
    </row>
    <row r="220" spans="1:4" ht="16.5" customHeight="1">
      <c r="A220" s="44" t="s">
        <v>145</v>
      </c>
      <c r="B220" s="31"/>
      <c r="C220" s="45" t="s">
        <v>144</v>
      </c>
      <c r="D220" s="46">
        <v>22972</v>
      </c>
    </row>
    <row r="221" spans="1:4" ht="16.5" customHeight="1">
      <c r="A221" s="44" t="s">
        <v>50</v>
      </c>
      <c r="B221" s="31" t="s">
        <v>151</v>
      </c>
      <c r="C221" s="45"/>
      <c r="D221" s="46">
        <f>D222+D225</f>
        <v>7882</v>
      </c>
    </row>
    <row r="222" spans="1:4" ht="15" customHeight="1">
      <c r="A222" s="44" t="s">
        <v>52</v>
      </c>
      <c r="B222" s="31" t="s">
        <v>154</v>
      </c>
      <c r="C222" s="45"/>
      <c r="D222" s="46">
        <f>D223+D224</f>
        <v>2904</v>
      </c>
    </row>
    <row r="223" spans="1:4" ht="16.5" customHeight="1">
      <c r="A223" s="44" t="s">
        <v>161</v>
      </c>
      <c r="B223" s="31"/>
      <c r="C223" s="45" t="s">
        <v>155</v>
      </c>
      <c r="D223" s="46">
        <v>2848.2</v>
      </c>
    </row>
    <row r="224" spans="1:4" ht="23.25" customHeight="1">
      <c r="A224" s="44" t="s">
        <v>160</v>
      </c>
      <c r="B224" s="31"/>
      <c r="C224" s="45" t="s">
        <v>156</v>
      </c>
      <c r="D224" s="46">
        <v>55.8</v>
      </c>
    </row>
    <row r="225" spans="1:4" ht="24" customHeight="1">
      <c r="A225" s="44" t="s">
        <v>142</v>
      </c>
      <c r="B225" s="31" t="s">
        <v>157</v>
      </c>
      <c r="C225" s="45"/>
      <c r="D225" s="46">
        <f>D226+D227+D228</f>
        <v>4978</v>
      </c>
    </row>
    <row r="226" spans="1:4" ht="14.25" customHeight="1">
      <c r="A226" s="44" t="s">
        <v>161</v>
      </c>
      <c r="B226" s="31"/>
      <c r="C226" s="45" t="s">
        <v>155</v>
      </c>
      <c r="D226" s="46">
        <v>4020</v>
      </c>
    </row>
    <row r="227" spans="1:4" ht="24" customHeight="1">
      <c r="A227" s="44" t="s">
        <v>160</v>
      </c>
      <c r="B227" s="31"/>
      <c r="C227" s="45" t="s">
        <v>156</v>
      </c>
      <c r="D227" s="46">
        <v>955.2</v>
      </c>
    </row>
    <row r="228" spans="1:4" ht="15" customHeight="1">
      <c r="A228" s="44" t="s">
        <v>159</v>
      </c>
      <c r="B228" s="31"/>
      <c r="C228" s="45" t="s">
        <v>158</v>
      </c>
      <c r="D228" s="46">
        <v>2.8</v>
      </c>
    </row>
    <row r="229" spans="1:4" ht="89.25">
      <c r="A229" s="37" t="s">
        <v>190</v>
      </c>
      <c r="B229" s="49" t="s">
        <v>55</v>
      </c>
      <c r="C229" s="50"/>
      <c r="D229" s="51">
        <f>D230+D232</f>
        <v>14121.3</v>
      </c>
    </row>
    <row r="230" spans="1:4" s="67" customFormat="1" ht="46.5" customHeight="1">
      <c r="A230" s="44" t="s">
        <v>72</v>
      </c>
      <c r="B230" s="31" t="s">
        <v>188</v>
      </c>
      <c r="C230" s="47"/>
      <c r="D230" s="46">
        <f>D231</f>
        <v>176</v>
      </c>
    </row>
    <row r="231" spans="1:4" ht="23.25" customHeight="1">
      <c r="A231" s="44" t="s">
        <v>160</v>
      </c>
      <c r="B231" s="31"/>
      <c r="C231" s="45" t="s">
        <v>156</v>
      </c>
      <c r="D231" s="46">
        <v>176</v>
      </c>
    </row>
    <row r="232" spans="1:4" ht="15" customHeight="1">
      <c r="A232" s="44" t="s">
        <v>41</v>
      </c>
      <c r="B232" s="31" t="s">
        <v>189</v>
      </c>
      <c r="C232" s="45"/>
      <c r="D232" s="46">
        <f>SUM(D233:D235)</f>
        <v>13945.3</v>
      </c>
    </row>
    <row r="233" spans="1:4" ht="15" customHeight="1">
      <c r="A233" s="44" t="s">
        <v>177</v>
      </c>
      <c r="B233" s="31"/>
      <c r="C233" s="45" t="s">
        <v>178</v>
      </c>
      <c r="D233" s="46">
        <v>9900.4</v>
      </c>
    </row>
    <row r="234" spans="1:4" ht="22.5">
      <c r="A234" s="44" t="s">
        <v>160</v>
      </c>
      <c r="B234" s="31"/>
      <c r="C234" s="45" t="s">
        <v>156</v>
      </c>
      <c r="D234" s="46">
        <v>4037.9</v>
      </c>
    </row>
    <row r="235" spans="1:4" ht="12.75">
      <c r="A235" s="44" t="s">
        <v>159</v>
      </c>
      <c r="B235" s="31"/>
      <c r="C235" s="45" t="s">
        <v>158</v>
      </c>
      <c r="D235" s="46">
        <v>7</v>
      </c>
    </row>
    <row r="236" spans="1:4" ht="28.5" customHeight="1">
      <c r="A236" s="37" t="s">
        <v>198</v>
      </c>
      <c r="B236" s="38" t="s">
        <v>120</v>
      </c>
      <c r="C236" s="55"/>
      <c r="D236" s="39">
        <f>D237</f>
        <v>1051</v>
      </c>
    </row>
    <row r="237" spans="1:4" ht="15.75" customHeight="1">
      <c r="A237" s="44" t="s">
        <v>122</v>
      </c>
      <c r="B237" s="31" t="s">
        <v>121</v>
      </c>
      <c r="C237" s="45"/>
      <c r="D237" s="46">
        <f>D238</f>
        <v>1051</v>
      </c>
    </row>
    <row r="238" spans="1:4" ht="26.25" customHeight="1">
      <c r="A238" s="75" t="s">
        <v>173</v>
      </c>
      <c r="B238" s="31"/>
      <c r="C238" s="45" t="s">
        <v>156</v>
      </c>
      <c r="D238" s="46">
        <v>1051</v>
      </c>
    </row>
    <row r="239" spans="1:4" ht="51.75" customHeight="1">
      <c r="A239" s="37" t="s">
        <v>123</v>
      </c>
      <c r="B239" s="38" t="s">
        <v>124</v>
      </c>
      <c r="C239" s="45"/>
      <c r="D239" s="77">
        <f>D240+D242</f>
        <v>13040</v>
      </c>
    </row>
    <row r="240" spans="1:4" ht="14.25" customHeight="1">
      <c r="A240" s="72" t="s">
        <v>125</v>
      </c>
      <c r="B240" s="25" t="s">
        <v>175</v>
      </c>
      <c r="C240" s="45"/>
      <c r="D240" s="46">
        <f>D241</f>
        <v>12040</v>
      </c>
    </row>
    <row r="241" spans="1:4" ht="22.5">
      <c r="A241" s="75" t="s">
        <v>173</v>
      </c>
      <c r="B241" s="31"/>
      <c r="C241" s="45" t="s">
        <v>156</v>
      </c>
      <c r="D241" s="46">
        <v>12040</v>
      </c>
    </row>
    <row r="242" spans="1:4" ht="12.75">
      <c r="A242" s="73" t="s">
        <v>126</v>
      </c>
      <c r="B242" s="25" t="s">
        <v>176</v>
      </c>
      <c r="C242" s="45"/>
      <c r="D242" s="46">
        <f>D243</f>
        <v>1000</v>
      </c>
    </row>
    <row r="243" spans="1:4" ht="22.5">
      <c r="A243" s="75" t="s">
        <v>173</v>
      </c>
      <c r="B243" s="17"/>
      <c r="C243" s="68">
        <v>240</v>
      </c>
      <c r="D243" s="46">
        <v>1000</v>
      </c>
    </row>
    <row r="244" spans="1:4" ht="38.25">
      <c r="A244" s="37" t="s">
        <v>130</v>
      </c>
      <c r="B244" s="38" t="s">
        <v>128</v>
      </c>
      <c r="C244" s="45"/>
      <c r="D244" s="77">
        <f>D245+D247</f>
        <v>50637</v>
      </c>
    </row>
    <row r="245" spans="1:4" ht="12.75">
      <c r="A245" s="72" t="s">
        <v>125</v>
      </c>
      <c r="B245" s="25" t="s">
        <v>180</v>
      </c>
      <c r="C245" s="45"/>
      <c r="D245" s="46">
        <f>D246</f>
        <v>47000</v>
      </c>
    </row>
    <row r="246" spans="1:4" ht="24" customHeight="1">
      <c r="A246" s="75" t="s">
        <v>173</v>
      </c>
      <c r="B246" s="17"/>
      <c r="C246" s="68">
        <v>240</v>
      </c>
      <c r="D246" s="46">
        <v>47000</v>
      </c>
    </row>
    <row r="247" spans="1:4" ht="19.5" customHeight="1">
      <c r="A247" s="104" t="s">
        <v>242</v>
      </c>
      <c r="B247" s="25" t="s">
        <v>241</v>
      </c>
      <c r="C247" s="68"/>
      <c r="D247" s="46">
        <f>D248</f>
        <v>3637</v>
      </c>
    </row>
    <row r="248" spans="1:4" ht="21.75" customHeight="1">
      <c r="A248" s="75" t="s">
        <v>173</v>
      </c>
      <c r="B248" s="17"/>
      <c r="C248" s="68">
        <v>240</v>
      </c>
      <c r="D248" s="46">
        <v>3637</v>
      </c>
    </row>
    <row r="249" spans="1:4" ht="51">
      <c r="A249" s="37" t="s">
        <v>127</v>
      </c>
      <c r="B249" s="38" t="s">
        <v>131</v>
      </c>
      <c r="C249" s="45"/>
      <c r="D249" s="77">
        <f>D250+D252</f>
        <v>17758</v>
      </c>
    </row>
    <row r="250" spans="1:4" ht="24" customHeight="1">
      <c r="A250" s="74" t="s">
        <v>129</v>
      </c>
      <c r="B250" s="25" t="s">
        <v>181</v>
      </c>
      <c r="C250" s="45"/>
      <c r="D250" s="46">
        <f>D251</f>
        <v>12000</v>
      </c>
    </row>
    <row r="251" spans="1:4" ht="26.25" customHeight="1">
      <c r="A251" s="75" t="s">
        <v>173</v>
      </c>
      <c r="B251" s="31"/>
      <c r="C251" s="68">
        <v>240</v>
      </c>
      <c r="D251" s="46">
        <v>12000</v>
      </c>
    </row>
    <row r="252" spans="1:4" ht="24.75" customHeight="1">
      <c r="A252" s="86" t="s">
        <v>244</v>
      </c>
      <c r="B252" s="25" t="s">
        <v>243</v>
      </c>
      <c r="C252" s="68"/>
      <c r="D252" s="46">
        <f>D253</f>
        <v>5758</v>
      </c>
    </row>
    <row r="253" spans="1:4" ht="24.75" customHeight="1">
      <c r="A253" s="75" t="s">
        <v>173</v>
      </c>
      <c r="B253" s="31"/>
      <c r="C253" s="68">
        <v>240</v>
      </c>
      <c r="D253" s="46">
        <v>5758</v>
      </c>
    </row>
    <row r="254" spans="1:4" ht="12.75">
      <c r="A254" s="37"/>
      <c r="B254" s="38"/>
      <c r="C254" s="45"/>
      <c r="D254" s="71"/>
    </row>
    <row r="255" spans="1:4" ht="12.75">
      <c r="A255" s="79" t="s">
        <v>187</v>
      </c>
      <c r="B255" s="80"/>
      <c r="C255" s="81"/>
      <c r="D255" s="82">
        <f>D10+D30+D33+D127+D160+D170+D204+D229+D236+D239+D244+D249</f>
        <v>2880606.1999999997</v>
      </c>
    </row>
    <row r="256" spans="1:4" ht="12.75">
      <c r="A256" s="17"/>
      <c r="B256" s="17"/>
      <c r="C256" s="17"/>
      <c r="D256" s="17"/>
    </row>
  </sheetData>
  <sheetProtection/>
  <mergeCells count="1">
    <mergeCell ref="A7:D7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cp:lastPrinted>2014-06-19T05:28:48Z</cp:lastPrinted>
  <dcterms:created xsi:type="dcterms:W3CDTF">1996-10-08T23:32:33Z</dcterms:created>
  <dcterms:modified xsi:type="dcterms:W3CDTF">2014-07-02T08:11:35Z</dcterms:modified>
  <cp:category/>
  <cp:version/>
  <cp:contentType/>
  <cp:contentStatus/>
</cp:coreProperties>
</file>