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4 год" sheetId="1" r:id="rId1"/>
  </sheets>
  <definedNames>
    <definedName name="_xlnm.Print_Titles" localSheetId="0">'Ср-ва о. и ф.2014 год'!$15:$15</definedName>
  </definedNames>
  <calcPr fullCalcOnLoad="1"/>
</workbook>
</file>

<file path=xl/sharedStrings.xml><?xml version="1.0" encoding="utf-8"?>
<sst xmlns="http://schemas.openxmlformats.org/spreadsheetml/2006/main" count="92" uniqueCount="88">
  <si>
    <t xml:space="preserve">1. - ремонт зданий, предназначенных для размещения многофункциональных центров предоставления государственных и муниципальных услуг  </t>
  </si>
  <si>
    <t xml:space="preserve">2. - оснащение помещений многофункциональных центров предметами мебели и иными предметами бытового назначения </t>
  </si>
  <si>
    <t>3. - закупка компьютерного,серверного оборудования,программного обеспечения,оргтехники</t>
  </si>
  <si>
    <t xml:space="preserve">4. - проведение работ по созданию системы защиты персональных данных многофункциональн6ых центров предоставления годарственных и муниципальных услуг  </t>
  </si>
  <si>
    <t xml:space="preserve">Субсидии бюджетам муниципальных образований Московской области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 «Образование Подмосковья» на 2014-2018 годы
</t>
  </si>
  <si>
    <t xml:space="preserve">Иные межбюджетные трансферты, предоставляемые из бюджета Московской области бюджетам муниципальных образований Московской области на расходы по обеспечениею жилыми помещениями граждан, пострадавшим в результате воздействия аварийных, природных и техногенных факторов, на 2014 год
 </t>
  </si>
  <si>
    <t>Всего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</si>
  <si>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</si>
  <si>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</si>
  <si>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</si>
  <si>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</si>
  <si>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</si>
  <si>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</si>
  <si>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</si>
  <si>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</si>
  <si>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</si>
  <si>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Управление по культуре и делам молодежи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</si>
  <si>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</si>
  <si>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</si>
  <si>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</si>
  <si>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</si>
  <si>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области, на 2014 год</t>
  </si>
  <si>
    <t xml:space="preserve">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2014  год, в том числе на:</t>
  </si>
  <si>
    <t>Субвенции бюджетам муниципальных образований Московской области на социальную поддержку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учреждениях, на 2014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</si>
  <si>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2014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</si>
  <si>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2014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</si>
  <si>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2014 год 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</si>
  <si>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2014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</si>
  <si>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2014 год, в том числе на: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</si>
  <si>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области, на 2014 год</t>
  </si>
  <si>
    <t>Субвенции бюджетам муниципальных образований Московской области на 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деятельность, на 2014 год</t>
  </si>
  <si>
    <t xml:space="preserve"> -выплату компенсации части родительской платы за содержание ребенка за присмотр и  уход за детьми, осваивающими 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</si>
  <si>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- 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</si>
  <si>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 - 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</si>
  <si>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2014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</si>
  <si>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2014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</si>
  <si>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2014год</t>
  </si>
  <si>
    <t>приобретение учебников и учебных пособий, средств обучения, игр, игрушек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</si>
  <si>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</si>
  <si>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</si>
  <si>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</si>
  <si>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</si>
  <si>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том читсле:</t>
  </si>
  <si>
    <t xml:space="preserve">          2)административно-управленческого, учебно-вспомогательного  персонала</t>
  </si>
  <si>
    <t xml:space="preserve">   - оплату труда работников, в том числе: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</si>
  <si>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2014 год, в т.ч.:</t>
  </si>
  <si>
    <t xml:space="preserve"> -  приобретение учебников и учебных пособий,  средств обучения, игр, игрушек </t>
  </si>
  <si>
    <t xml:space="preserve">к решению Совета депутатов </t>
  </si>
  <si>
    <t xml:space="preserve">городского округа Электросталь </t>
  </si>
  <si>
    <t xml:space="preserve">            Московской области</t>
  </si>
  <si>
    <t>1)педагогических работников, включая расходы на выплату ежемесячной денежной компенсации педагогическим работникам в целях содействия их обеспечению книгоиздатель-ской продукцией и периодическими изданиями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</si>
  <si>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</si>
  <si>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</si>
  <si>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         1) педагогических работников и младших воспитателей</t>
  </si>
  <si>
    <t xml:space="preserve"> -  приобретение учебников и учебных пособий, средств обучения, игр, игрушек</t>
  </si>
  <si>
    <t>Субсидии всего,    в том числе:</t>
  </si>
  <si>
    <t xml:space="preserve">Субсидии бюджетам муниципальных образований  Московской области на государственную поддержку частных дошкольных образовательных организаций в Московской области  с целью возмещения расходов на присмотр и уход, содержание имущества и арендную плату за использование помещений на 2014 год  </t>
  </si>
  <si>
    <r>
      <t xml:space="preserve">Субсидии бюджетам муниципальных образований Московской области на мероприятия по проведению капитального, текущего ремонта, ремонта и </t>
    </r>
    <r>
      <rPr>
        <sz val="8"/>
        <rFont val="Times New Roman Cyr"/>
        <family val="1"/>
      </rPr>
      <t xml:space="preserve">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
</t>
    </r>
  </si>
  <si>
    <t>Комитет по физической культуре и спорту</t>
  </si>
  <si>
    <r>
      <t xml:space="preserve">      - расходы муниципальных образований на заработную плату и начисления на оплату труда
    </t>
    </r>
  </si>
  <si>
    <t xml:space="preserve">   - расходы муниципальных образований на медикаменты,перевязочные средства и питание
   </t>
  </si>
  <si>
    <t xml:space="preserve">     - расходы на содержание муниципальных учреждений здравоохранения и органов здравоохранения
  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</si>
  <si>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в рамках Государственной программы Московской области «Развитие и функционирование дорожно-транспортного комплекса» </t>
  </si>
  <si>
    <t>Субсидии бюджетам субъектов Российской Федерации и муниципальных образований на возмещение части затрат в связи с предоставлением учителям общеобразовательных учреждений ипотечного кредита</t>
  </si>
  <si>
    <t xml:space="preserve">Субсидии бюджетам муниципальных образований Московской области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</si>
  <si>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>Иные межбюджетные трансферты бюджетам муниципальных образований Московской области на дополнительные мероприятия по развитию жилищно-коммунального хозяйства и социально-культурной сферы, на 2014</t>
  </si>
  <si>
    <t>Субсидия из бюджета Московской области бюджетам муниципальных образований Московской области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 молодым, в возрасте  до 35 лет,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соответствии с долгосрочной целевой программой Московской области "О поддержке отдельных категорий граждан при улучшенииими жилищных условий с использованием ипотечных кредитов на 2013-2014 годы"</t>
  </si>
  <si>
    <t xml:space="preserve">Субвенции бюджетам муниципальных образований Московской области на обеспечение жильем отдельных категорий граждан,установленных Федеральным законом от 12 января 1995 года № 5-ФЗ"О ветеранах",в соответствии с Указом Президента Российской Федерации от 7 мая 2008 года № 714 "Об обеспечении жильем ветеранов Великой Отечественной войны 1941-1945 годов", на 2014 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</si>
  <si>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федерального бюджета</t>
  </si>
  <si>
    <t>Субсидии бюджетам муниципальных образований Московской области на поддержку реализации мероприятий Федеральной целевой программы развития образования на 2011-2015 годы по напрвлению "Распространение на всей территории Российской Федерации современных моделей успешной социализации детей" за счет средств областного бюджета</t>
  </si>
  <si>
    <t>Субсидия из бюджета Московской области бюджетам муниципальных образований Московской области на оплату первоначального взноса при получении ипотечного жилищного кредита, привлекаемого в целях приобретения жилого помещения на основании договора купли-продажи жилого помещения,договора участия в долевом строительстве или строительства (реконструкции) индивидуального жилого дома врачам государственных и муниципальных учреждений здравоохранения Московской области и врачам государственных учреждений социального обслуживания Московской области, а также учителям государственных образовательных организаций Московской области и муниципальных образовательных организаций, реализующих образовательные программы начального общего,основного общего и среднего общего образования, в соответствии с подпрограммой "Социальная ипотека" государственной прграммы Московской области "Жилище" на 2014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</si>
  <si>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 в Московской области, имеющих государственную аккредитацию, на 2014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</si>
  <si>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  на 2014 год</t>
  </si>
  <si>
    <t>Субсидии бюджетам муниципальных образований Московской области на капитальные вложения в объекты дошкольного образования в целях ликвидации очередности в соответствии с государственной программой Московской области  «Образование Подмосковья» на 2014-2018 годы</t>
  </si>
  <si>
    <t>Субсидии из бюджета Московской области бюджетам муниципальных образований Московской области на реализацию подпрограммы "Улучшение жилищных условий семей,имеющих семь и более детей" государственной программы Московской области "Жилище" на 2014 год</t>
  </si>
  <si>
    <r>
      <t xml:space="preserve">Субсидии бюджетам муниципальных образований Московской области на внедрение современных образовательных технологий 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1"/>
      </rPr>
      <t>на 2014 год</t>
    </r>
    <r>
      <rPr>
        <b/>
        <sz val="8"/>
        <color indexed="10"/>
        <rFont val="Times New Roman Cyr"/>
        <family val="0"/>
      </rPr>
      <t xml:space="preserve"> </t>
    </r>
  </si>
  <si>
    <t>Субсидии бюджетам муниципальных образований Московской области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</t>
  </si>
  <si>
    <t>Субсидии из бюджета Московской области  бюджетам муниципальных образований Московской области на повышение заработной платы работников муниципальных учреждений в сферах образования,культуры, физической культуры и спорта  с 01 мая 2014 года и с 01 сентября 2014 года</t>
  </si>
  <si>
    <t>Субсидии бюджетам муниципальных образований Московской области из бюджета Московской области на проектирование и строительство физкультурно-оздоровительных комплексов в рамках государственной программы Московской области "Спорт Подмосковья".</t>
  </si>
  <si>
    <t>Субсидия на "Обеспечение жильем молодых семей"   - всего:</t>
  </si>
  <si>
    <t>1. - субсидия из бюджета Московской области бюджетам муниципальных образований Московской области на реализацию подпрограммы "Обеспечение жильем молодых семей" государственной программы Московской области  "Жилище"  за счет средств бюджета Московской области</t>
  </si>
  <si>
    <t xml:space="preserve">2. - субсидии из бюджета Московской области бюджетам муниципальных образований Московской области на реализацию мероприятий подпрограммы "Обеспечение жильем молодых семей" федеральной целевой программы "Жилище" на 2011-2015 годы 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</si>
  <si>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числе:
   (001...Ю277)</t>
  </si>
  <si>
    <t>Субсидии  бюджетам муниципальных образований Московской области на приобретение техники для нужд коммунального хозяйства</t>
  </si>
  <si>
    <t xml:space="preserve">  Субсидии бюджетам муниципальных образований Московской области на приобретение дорожной техники в рамках государственной программы Московской области«Развитие и функционирование дорожно-транспортного комплекса»                                                                       </t>
  </si>
  <si>
    <r>
  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</t>
    </r>
    <r>
      <rPr>
        <b/>
        <sz val="9"/>
        <color indexed="10"/>
        <rFont val="Times New Roman Cyr"/>
        <family val="0"/>
      </rPr>
      <t xml:space="preserve"> </t>
    </r>
    <r>
      <rPr>
        <sz val="8"/>
        <rFont val="Times New Roman Cyr"/>
        <family val="0"/>
      </rPr>
      <t>предоставления государственных и муниципальных услуг" государственной программы Московской области "Эффективная власть" на 2014-2018 годы (</t>
    </r>
    <r>
      <rPr>
        <b/>
        <sz val="9"/>
        <color indexed="10"/>
        <rFont val="Times New Roman Cyr"/>
        <family val="0"/>
      </rPr>
      <t xml:space="preserve">софинансирование расходов на организацию деятельности МФЦ </t>
    </r>
    <r>
      <rPr>
        <sz val="8"/>
        <rFont val="Times New Roman Cyr"/>
        <family val="0"/>
      </rPr>
      <t xml:space="preserve">предоставления государственных и муниципальных услуг) 
</t>
    </r>
  </si>
  <si>
    <t xml:space="preserve">от 29.10 2014 № 384/73 </t>
  </si>
  <si>
    <t>Приложение № 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</si>
</sst>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9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167" fontId="16" fillId="33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6" fillId="0" borderId="10" xfId="0" applyNumberFormat="1" applyFont="1" applyFill="1" applyBorder="1" applyAlignment="1">
      <alignment/>
    </xf>
    <xf numFmtId="167" fontId="18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/>
    </xf>
    <xf numFmtId="167" fontId="20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wrapText="1"/>
    </xf>
    <xf numFmtId="167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/>
    </xf>
    <xf numFmtId="167" fontId="17" fillId="33" borderId="10" xfId="0" applyNumberFormat="1" applyFont="1" applyFill="1" applyBorder="1" applyAlignment="1">
      <alignment/>
    </xf>
    <xf numFmtId="167" fontId="16" fillId="35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Fill="1" applyBorder="1" applyAlignment="1">
      <alignment horizontal="centerContinuous" vertical="center" wrapText="1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167" fontId="17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164" fontId="14" fillId="0" borderId="10" xfId="0" applyNumberFormat="1" applyFont="1" applyFill="1" applyBorder="1" applyAlignment="1" applyProtection="1">
      <alignment vertical="top" wrapText="1"/>
      <protection locked="0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164" fontId="1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36" borderId="0" xfId="0" applyNumberFormat="1" applyFont="1" applyFill="1" applyBorder="1" applyAlignment="1" applyProtection="1">
      <alignment horizontal="right" vertical="top" wrapText="1"/>
      <protection hidden="1" locked="0"/>
    </xf>
    <xf numFmtId="0" fontId="41" fillId="36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xSplit="2" ySplit="18" topLeftCell="C19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F1" sqref="F1:J1"/>
    </sheetView>
  </sheetViews>
  <sheetFormatPr defaultColWidth="9.00390625" defaultRowHeight="12.75"/>
  <cols>
    <col min="1" max="1" width="37.875" style="11" customWidth="1"/>
    <col min="2" max="2" width="4.125" style="0" hidden="1" customWidth="1"/>
    <col min="3" max="3" width="9.00390625" style="2" customWidth="1"/>
    <col min="4" max="4" width="7.75390625" style="5" customWidth="1"/>
    <col min="5" max="5" width="10.375" style="5" customWidth="1"/>
    <col min="6" max="6" width="8.75390625" style="5" customWidth="1"/>
    <col min="7" max="7" width="7.875" style="5" customWidth="1"/>
    <col min="8" max="8" width="7.625" style="5" customWidth="1"/>
    <col min="9" max="9" width="9.00390625" style="5" customWidth="1"/>
    <col min="10" max="10" width="8.00390625" style="5" customWidth="1"/>
  </cols>
  <sheetData>
    <row r="1" spans="6:10" ht="12.75" customHeight="1">
      <c r="F1" s="91" t="s">
        <v>87</v>
      </c>
      <c r="G1" s="90"/>
      <c r="H1" s="90"/>
      <c r="I1" s="90"/>
      <c r="J1" s="90"/>
    </row>
    <row r="2" spans="6:10" ht="12.75" customHeight="1">
      <c r="F2" s="91" t="s">
        <v>47</v>
      </c>
      <c r="G2" s="91"/>
      <c r="H2" s="91"/>
      <c r="I2" s="91"/>
      <c r="J2" s="91"/>
    </row>
    <row r="3" spans="6:10" ht="12.75" customHeight="1">
      <c r="F3" s="92" t="s">
        <v>48</v>
      </c>
      <c r="G3" s="92"/>
      <c r="H3" s="92"/>
      <c r="I3" s="92"/>
      <c r="J3" s="92"/>
    </row>
    <row r="4" spans="6:10" ht="12.75">
      <c r="F4" s="89"/>
      <c r="G4" s="90" t="s">
        <v>49</v>
      </c>
      <c r="H4" s="90"/>
      <c r="I4" s="90"/>
      <c r="J4" s="90"/>
    </row>
    <row r="5" spans="6:10" ht="12.75" customHeight="1">
      <c r="F5" s="92" t="s">
        <v>86</v>
      </c>
      <c r="G5" s="92"/>
      <c r="H5" s="92"/>
      <c r="I5" s="92"/>
      <c r="J5" s="92"/>
    </row>
    <row r="6" ht="13.5" customHeight="1"/>
    <row r="7" ht="12.75" customHeight="1"/>
    <row r="8" ht="12.75" customHeight="1"/>
    <row r="9" spans="1:10" ht="30" customHeight="1">
      <c r="A9" s="87" t="s">
        <v>26</v>
      </c>
      <c r="B9" s="87"/>
      <c r="C9" s="87"/>
      <c r="D9" s="87"/>
      <c r="E9" s="87"/>
      <c r="F9" s="87"/>
      <c r="G9" s="87"/>
      <c r="H9" s="87"/>
      <c r="I9" s="87"/>
      <c r="J9" s="87"/>
    </row>
    <row r="10" spans="1:9" ht="12.75" hidden="1">
      <c r="A10" s="88"/>
      <c r="B10" s="4"/>
      <c r="C10" s="10"/>
      <c r="D10" s="6"/>
      <c r="E10" s="6"/>
      <c r="F10" s="6"/>
      <c r="G10" s="14"/>
      <c r="H10" s="14"/>
      <c r="I10" s="14"/>
    </row>
    <row r="11" spans="1:9" ht="12.75" hidden="1">
      <c r="A11" s="88"/>
      <c r="B11" s="4"/>
      <c r="C11" s="10"/>
      <c r="D11" s="8"/>
      <c r="E11" s="8"/>
      <c r="F11" s="8"/>
      <c r="G11" s="14"/>
      <c r="H11" s="14"/>
      <c r="I11" s="14"/>
    </row>
    <row r="12" spans="1:9" ht="9.75" customHeight="1" hidden="1" thickBot="1">
      <c r="A12" s="20"/>
      <c r="B12" s="21"/>
      <c r="C12" s="22"/>
      <c r="D12" s="14"/>
      <c r="E12" s="14"/>
      <c r="F12" s="14"/>
      <c r="G12" s="14"/>
      <c r="H12" s="14"/>
      <c r="I12" s="14"/>
    </row>
    <row r="13" spans="1:10" ht="12.75" hidden="1">
      <c r="A13" s="19"/>
      <c r="B13" s="15"/>
      <c r="C13" s="18"/>
      <c r="D13" s="14"/>
      <c r="E13" s="14"/>
      <c r="F13" s="14"/>
      <c r="G13" s="14"/>
      <c r="H13" s="14"/>
      <c r="I13" s="14"/>
      <c r="J13" s="13" t="s">
        <v>11</v>
      </c>
    </row>
    <row r="14" spans="1:10" ht="13.5" thickBot="1">
      <c r="A14" s="19"/>
      <c r="B14" s="15"/>
      <c r="C14" s="18"/>
      <c r="D14" s="14"/>
      <c r="E14" s="14"/>
      <c r="F14" s="14"/>
      <c r="G14" s="14"/>
      <c r="H14" s="26"/>
      <c r="I14" s="26"/>
      <c r="J14" s="26" t="s">
        <v>11</v>
      </c>
    </row>
    <row r="15" spans="1:10" ht="90" customHeight="1" thickBot="1">
      <c r="A15" s="46"/>
      <c r="B15" s="7"/>
      <c r="C15" s="30" t="s">
        <v>6</v>
      </c>
      <c r="D15" s="29" t="s">
        <v>7</v>
      </c>
      <c r="E15" s="29" t="s">
        <v>8</v>
      </c>
      <c r="F15" s="29" t="s">
        <v>9</v>
      </c>
      <c r="G15" s="29" t="s">
        <v>13</v>
      </c>
      <c r="H15" s="29" t="s">
        <v>16</v>
      </c>
      <c r="I15" s="28" t="s">
        <v>58</v>
      </c>
      <c r="J15" s="28" t="s">
        <v>12</v>
      </c>
    </row>
    <row r="16" spans="1:10" ht="12.75" customHeight="1" hidden="1">
      <c r="A16" s="85"/>
      <c r="B16" s="2"/>
      <c r="D16" s="9"/>
      <c r="E16" s="9"/>
      <c r="F16" s="9"/>
      <c r="G16" s="14"/>
      <c r="H16" s="14"/>
      <c r="I16" s="14"/>
      <c r="J16" s="17"/>
    </row>
    <row r="17" spans="1:10" ht="13.5" hidden="1" thickBot="1">
      <c r="A17" s="86"/>
      <c r="B17" s="2"/>
      <c r="C17" s="1"/>
      <c r="D17" s="6"/>
      <c r="E17" s="6"/>
      <c r="F17" s="6"/>
      <c r="G17" s="14"/>
      <c r="H17" s="14"/>
      <c r="I17" s="14"/>
      <c r="J17" s="17"/>
    </row>
    <row r="18" spans="1:10" ht="13.5" hidden="1" thickBot="1">
      <c r="A18" s="86"/>
      <c r="B18" s="2"/>
      <c r="D18" s="6"/>
      <c r="E18" s="6"/>
      <c r="F18" s="6"/>
      <c r="G18" s="14"/>
      <c r="H18" s="14"/>
      <c r="I18" s="14"/>
      <c r="J18" s="17"/>
    </row>
    <row r="19" spans="1:10" ht="12.75" customHeight="1">
      <c r="A19" s="12">
        <v>1</v>
      </c>
      <c r="B19" s="45"/>
      <c r="C19" s="27">
        <v>2</v>
      </c>
      <c r="D19" s="12">
        <v>3</v>
      </c>
      <c r="E19" s="31">
        <v>4</v>
      </c>
      <c r="F19" s="32">
        <v>5</v>
      </c>
      <c r="G19" s="33">
        <v>6</v>
      </c>
      <c r="H19" s="33">
        <v>7</v>
      </c>
      <c r="I19" s="33">
        <v>8</v>
      </c>
      <c r="J19" s="34">
        <v>9</v>
      </c>
    </row>
    <row r="20" spans="1:10" ht="14.25" customHeight="1">
      <c r="A20" s="35" t="s">
        <v>14</v>
      </c>
      <c r="B20" s="66"/>
      <c r="C20" s="48">
        <f>D20+E20+F20+G20+H20+I20+J20</f>
        <v>1636178.3</v>
      </c>
      <c r="D20" s="49">
        <f>SUM(D21:D63)-D22-D23-D24-D25-D26-D33-D34-D39-D40-D41-D50-D51-D52-D53-D60-D61-D62-D63</f>
        <v>15182.3</v>
      </c>
      <c r="E20" s="49">
        <f>SUM(E21:E63)-E22-E23-E24-E25-E26-E33-E34-E39-E40-E41-E50-E51-E52-E53-E55-E56-E57-E58-E60-E61-E62-E63</f>
        <v>1328181</v>
      </c>
      <c r="F20" s="49">
        <f>SUM(F21:F63)-F22-F23-F24-F25-F26-F33-F34-F39-F40-F41-F46-F47-F48-F50-F51-F52-F53-F55-F56-F57-F58-F60-F61-F62-F63</f>
        <v>221003</v>
      </c>
      <c r="G20" s="49">
        <f>SUM(G21:G63)-G22-G23-G24-G25-G26-G33-G34-G39-G40-G41-G50-G51-G52-G53-G55-G56-G57-G58-G60-G61-G62-G63</f>
        <v>57396</v>
      </c>
      <c r="H20" s="49">
        <f>SUM(H21:H63)-H22-H23-H24-H25-H26-H33-H34-H39-H40-H41-H50-H51-H52-H53-H55-H56-H57-H58-H60-H61-H62-H63</f>
        <v>0</v>
      </c>
      <c r="I20" s="49">
        <f>SUM(I21:I63)-I22-I23-I24-I25-I26-I33-I34-I39-I40-I41-I50-I51-I52-I53-I55-I56-I57-I58-I60-I61-I62-I63</f>
        <v>0</v>
      </c>
      <c r="J20" s="49">
        <f>SUM(J21:J63)-J22-J23-J24-J25-J26-J33-J34-J39-J40-J41-J50-J51-J52-J53-J55-J56-J57-J58-J60-J61-J62-J63</f>
        <v>14416</v>
      </c>
    </row>
    <row r="21" spans="1:10" ht="237" customHeight="1">
      <c r="A21" s="36" t="s">
        <v>22</v>
      </c>
      <c r="B21" s="67"/>
      <c r="C21" s="50">
        <f>D21+E21+F21+G21+H21+J21</f>
        <v>803085</v>
      </c>
      <c r="D21" s="51"/>
      <c r="E21" s="52">
        <f>E22+E25+E26</f>
        <v>803085</v>
      </c>
      <c r="F21" s="53"/>
      <c r="G21" s="53"/>
      <c r="H21" s="53"/>
      <c r="I21" s="53"/>
      <c r="J21" s="53"/>
    </row>
    <row r="22" spans="1:10" ht="17.25" customHeight="1">
      <c r="A22" s="37" t="s">
        <v>19</v>
      </c>
      <c r="B22" s="67"/>
      <c r="C22" s="50">
        <f>D22+E22+F22+G22+H22+J22</f>
        <v>773340</v>
      </c>
      <c r="D22" s="51"/>
      <c r="E22" s="52">
        <f>E23+E24</f>
        <v>773340</v>
      </c>
      <c r="F22" s="53"/>
      <c r="G22" s="53"/>
      <c r="H22" s="53"/>
      <c r="I22" s="53"/>
      <c r="J22" s="53"/>
    </row>
    <row r="23" spans="1:10" ht="60" customHeight="1">
      <c r="A23" s="38" t="s">
        <v>50</v>
      </c>
      <c r="B23" s="67"/>
      <c r="C23" s="57">
        <f>D23+E23+F23+G23+H23+I23+J23</f>
        <v>582594</v>
      </c>
      <c r="D23" s="55"/>
      <c r="E23" s="56">
        <v>582594</v>
      </c>
      <c r="F23" s="53"/>
      <c r="G23" s="53"/>
      <c r="H23" s="53"/>
      <c r="I23" s="53"/>
      <c r="J23" s="53"/>
    </row>
    <row r="24" spans="1:10" ht="33" customHeight="1">
      <c r="A24" s="38" t="s">
        <v>20</v>
      </c>
      <c r="B24" s="67"/>
      <c r="C24" s="54">
        <f>D24+E24+F24+G24+H24+I24+J24</f>
        <v>190746</v>
      </c>
      <c r="D24" s="55"/>
      <c r="E24" s="56">
        <v>190746</v>
      </c>
      <c r="F24" s="53"/>
      <c r="G24" s="53"/>
      <c r="H24" s="53"/>
      <c r="I24" s="53"/>
      <c r="J24" s="53"/>
    </row>
    <row r="25" spans="1:10" ht="33.75" customHeight="1">
      <c r="A25" s="36" t="s">
        <v>51</v>
      </c>
      <c r="B25" s="67"/>
      <c r="C25" s="57">
        <f>D25+E25+F25+G25+H25+I25+J25</f>
        <v>29471</v>
      </c>
      <c r="D25" s="51"/>
      <c r="E25" s="52">
        <v>29471</v>
      </c>
      <c r="F25" s="53"/>
      <c r="G25" s="53"/>
      <c r="H25" s="53"/>
      <c r="I25" s="53"/>
      <c r="J25" s="53"/>
    </row>
    <row r="26" spans="1:10" ht="99" customHeight="1">
      <c r="A26" s="39" t="s">
        <v>52</v>
      </c>
      <c r="B26" s="67"/>
      <c r="C26" s="57">
        <f>D26+E26+F26+G26+H26+I26+J26</f>
        <v>274</v>
      </c>
      <c r="D26" s="51"/>
      <c r="E26" s="52">
        <v>274</v>
      </c>
      <c r="F26" s="53"/>
      <c r="G26" s="53"/>
      <c r="H26" s="53"/>
      <c r="I26" s="53"/>
      <c r="J26" s="53"/>
    </row>
    <row r="27" spans="1:10" ht="75.75" customHeight="1">
      <c r="A27" s="68" t="s">
        <v>21</v>
      </c>
      <c r="B27" s="67"/>
      <c r="C27" s="50">
        <f aca="true" t="shared" si="0" ref="C27:C32">D27+E27+F27+G27+H27+J27</f>
        <v>8494</v>
      </c>
      <c r="D27" s="51"/>
      <c r="E27" s="52">
        <v>8494</v>
      </c>
      <c r="F27" s="53"/>
      <c r="G27" s="53"/>
      <c r="H27" s="53"/>
      <c r="I27" s="53"/>
      <c r="J27" s="53"/>
    </row>
    <row r="28" spans="1:10" ht="78" customHeight="1">
      <c r="A28" s="40" t="s">
        <v>23</v>
      </c>
      <c r="B28" s="69"/>
      <c r="C28" s="50">
        <f t="shared" si="0"/>
        <v>22972</v>
      </c>
      <c r="D28" s="58"/>
      <c r="E28" s="59"/>
      <c r="F28" s="60">
        <v>22972</v>
      </c>
      <c r="G28" s="60"/>
      <c r="H28" s="60"/>
      <c r="I28" s="60"/>
      <c r="J28" s="60"/>
    </row>
    <row r="29" spans="1:10" ht="79.5" customHeight="1">
      <c r="A29" s="40" t="s">
        <v>24</v>
      </c>
      <c r="B29" s="69"/>
      <c r="C29" s="50">
        <f t="shared" si="0"/>
        <v>4952</v>
      </c>
      <c r="D29" s="59">
        <v>4952</v>
      </c>
      <c r="E29" s="59"/>
      <c r="F29" s="60"/>
      <c r="G29" s="60"/>
      <c r="H29" s="60"/>
      <c r="I29" s="60"/>
      <c r="J29" s="60"/>
    </row>
    <row r="30" spans="1:10" ht="101.25" customHeight="1">
      <c r="A30" s="40" t="s">
        <v>25</v>
      </c>
      <c r="B30" s="67"/>
      <c r="C30" s="50">
        <f t="shared" si="0"/>
        <v>967</v>
      </c>
      <c r="D30" s="59">
        <v>967</v>
      </c>
      <c r="E30" s="59"/>
      <c r="F30" s="60"/>
      <c r="G30" s="60"/>
      <c r="H30" s="60"/>
      <c r="I30" s="60"/>
      <c r="J30" s="60"/>
    </row>
    <row r="31" spans="1:10" ht="70.5" customHeight="1">
      <c r="A31" s="36" t="s">
        <v>27</v>
      </c>
      <c r="B31" s="67"/>
      <c r="C31" s="50">
        <f t="shared" si="0"/>
        <v>14416</v>
      </c>
      <c r="D31" s="59"/>
      <c r="E31" s="59"/>
      <c r="F31" s="60"/>
      <c r="G31" s="60"/>
      <c r="H31" s="60"/>
      <c r="I31" s="60"/>
      <c r="J31" s="60">
        <v>14416</v>
      </c>
    </row>
    <row r="32" spans="1:10" ht="70.5" customHeight="1">
      <c r="A32" s="36" t="s">
        <v>28</v>
      </c>
      <c r="B32" s="70"/>
      <c r="C32" s="50">
        <f t="shared" si="0"/>
        <v>57396</v>
      </c>
      <c r="D32" s="61"/>
      <c r="E32" s="61"/>
      <c r="F32" s="61"/>
      <c r="G32" s="61">
        <f>G33+G34</f>
        <v>57396</v>
      </c>
      <c r="H32" s="61"/>
      <c r="I32" s="61"/>
      <c r="J32" s="61"/>
    </row>
    <row r="33" spans="1:10" ht="23.25" customHeight="1">
      <c r="A33" s="41" t="s">
        <v>17</v>
      </c>
      <c r="B33" s="71"/>
      <c r="C33" s="54">
        <f>D33+E33+F33+G33+H33+I33+J33</f>
        <v>47680</v>
      </c>
      <c r="D33" s="59"/>
      <c r="E33" s="59"/>
      <c r="F33" s="60"/>
      <c r="G33" s="60">
        <v>47680</v>
      </c>
      <c r="H33" s="60"/>
      <c r="I33" s="60"/>
      <c r="J33" s="60"/>
    </row>
    <row r="34" spans="1:10" ht="24.75" customHeight="1">
      <c r="A34" s="41" t="s">
        <v>18</v>
      </c>
      <c r="B34" s="71"/>
      <c r="C34" s="54">
        <f>D34+E34+F34+G34+H34+I34+J34</f>
        <v>9716</v>
      </c>
      <c r="D34" s="59"/>
      <c r="E34" s="59"/>
      <c r="F34" s="60"/>
      <c r="G34" s="60">
        <v>9716</v>
      </c>
      <c r="H34" s="60"/>
      <c r="I34" s="60"/>
      <c r="J34" s="60"/>
    </row>
    <row r="35" spans="1:10" ht="91.5" customHeight="1">
      <c r="A35" s="36" t="s">
        <v>71</v>
      </c>
      <c r="B35" s="72"/>
      <c r="C35" s="50">
        <f>D35+E35+F35+G35+H35+J35</f>
        <v>33827</v>
      </c>
      <c r="D35" s="59"/>
      <c r="E35" s="59">
        <v>33827</v>
      </c>
      <c r="F35" s="60"/>
      <c r="G35" s="60"/>
      <c r="H35" s="60"/>
      <c r="I35" s="60"/>
      <c r="J35" s="60"/>
    </row>
    <row r="36" spans="1:10" ht="67.5" customHeight="1">
      <c r="A36" s="36" t="s">
        <v>29</v>
      </c>
      <c r="B36" s="67"/>
      <c r="C36" s="50">
        <f>D36+E36+F36+G36+H36+J36</f>
        <v>331</v>
      </c>
      <c r="D36" s="59"/>
      <c r="E36" s="59">
        <v>331</v>
      </c>
      <c r="F36" s="60"/>
      <c r="G36" s="60"/>
      <c r="H36" s="60"/>
      <c r="I36" s="60"/>
      <c r="J36" s="60"/>
    </row>
    <row r="37" spans="1:10" ht="102" customHeight="1">
      <c r="A37" s="36" t="s">
        <v>72</v>
      </c>
      <c r="B37" s="72"/>
      <c r="C37" s="50">
        <f>D37+E37+F37+G37+H37+J37</f>
        <v>4634</v>
      </c>
      <c r="D37" s="59"/>
      <c r="E37" s="59">
        <v>4634</v>
      </c>
      <c r="F37" s="60"/>
      <c r="G37" s="60"/>
      <c r="H37" s="60"/>
      <c r="I37" s="60"/>
      <c r="J37" s="60"/>
    </row>
    <row r="38" spans="1:10" ht="91.5" customHeight="1">
      <c r="A38" s="40" t="s">
        <v>30</v>
      </c>
      <c r="B38" s="70"/>
      <c r="C38" s="50">
        <f>D38+E38+F38+G38+H38+J38</f>
        <v>39849</v>
      </c>
      <c r="D38" s="61"/>
      <c r="E38" s="61">
        <f>E39+E40+E41</f>
        <v>39849</v>
      </c>
      <c r="F38" s="61"/>
      <c r="G38" s="61"/>
      <c r="H38" s="61"/>
      <c r="I38" s="61"/>
      <c r="J38" s="61"/>
    </row>
    <row r="39" spans="1:10" ht="72.75" customHeight="1">
      <c r="A39" s="41" t="s">
        <v>31</v>
      </c>
      <c r="B39" s="67"/>
      <c r="C39" s="54">
        <f>D39+E39+F39+G39+H39+I39+J39</f>
        <v>37313</v>
      </c>
      <c r="D39" s="59"/>
      <c r="E39" s="59">
        <v>37313</v>
      </c>
      <c r="F39" s="60"/>
      <c r="G39" s="60"/>
      <c r="H39" s="60"/>
      <c r="I39" s="60"/>
      <c r="J39" s="60"/>
    </row>
    <row r="40" spans="1:10" ht="87.75" customHeight="1">
      <c r="A40" s="42" t="s">
        <v>32</v>
      </c>
      <c r="B40" s="67"/>
      <c r="C40" s="54">
        <f>D40+E40+F40+G40+H40+I40+J40</f>
        <v>1789</v>
      </c>
      <c r="D40" s="59"/>
      <c r="E40" s="59">
        <v>1789</v>
      </c>
      <c r="F40" s="60"/>
      <c r="G40" s="60"/>
      <c r="H40" s="60"/>
      <c r="I40" s="60"/>
      <c r="J40" s="60"/>
    </row>
    <row r="41" spans="1:10" ht="74.25" customHeight="1">
      <c r="A41" s="42" t="s">
        <v>33</v>
      </c>
      <c r="B41" s="67"/>
      <c r="C41" s="54">
        <f>D41+E41+F41+G41+H41+I41+J41</f>
        <v>747</v>
      </c>
      <c r="D41" s="59"/>
      <c r="E41" s="59">
        <v>747</v>
      </c>
      <c r="F41" s="60"/>
      <c r="G41" s="60"/>
      <c r="H41" s="60"/>
      <c r="I41" s="60"/>
      <c r="J41" s="60"/>
    </row>
    <row r="42" spans="1:10" ht="81.75" customHeight="1">
      <c r="A42" s="36" t="s">
        <v>34</v>
      </c>
      <c r="B42" s="67"/>
      <c r="C42" s="50">
        <f>D42+E42+F42+G42+H42+J42</f>
        <v>0</v>
      </c>
      <c r="D42" s="59"/>
      <c r="E42" s="59"/>
      <c r="F42" s="60"/>
      <c r="G42" s="60"/>
      <c r="H42" s="60"/>
      <c r="I42" s="60"/>
      <c r="J42" s="60"/>
    </row>
    <row r="43" spans="1:10" ht="82.5" customHeight="1">
      <c r="A43" s="36" t="s">
        <v>35</v>
      </c>
      <c r="B43" s="67"/>
      <c r="C43" s="50">
        <f>D43+E43+F43+G43+H43+J43</f>
        <v>7473</v>
      </c>
      <c r="D43" s="59">
        <v>7473</v>
      </c>
      <c r="E43" s="59"/>
      <c r="F43" s="60"/>
      <c r="G43" s="60"/>
      <c r="H43" s="60"/>
      <c r="I43" s="60"/>
      <c r="J43" s="60"/>
    </row>
    <row r="44" spans="1:10" ht="104.25" customHeight="1">
      <c r="A44" s="36" t="s">
        <v>67</v>
      </c>
      <c r="B44" s="67"/>
      <c r="C44" s="50">
        <f>D44+E44+F44+G44+H44+J44</f>
        <v>1790.3</v>
      </c>
      <c r="D44" s="59">
        <v>1790.3</v>
      </c>
      <c r="E44" s="59"/>
      <c r="F44" s="59"/>
      <c r="G44" s="60"/>
      <c r="H44" s="60"/>
      <c r="I44" s="60"/>
      <c r="J44" s="60"/>
    </row>
    <row r="45" spans="1:10" ht="56.25" customHeight="1">
      <c r="A45" s="36" t="s">
        <v>36</v>
      </c>
      <c r="B45" s="67"/>
      <c r="C45" s="50">
        <f>D45+E45+F45+G45+H45+J45</f>
        <v>198031</v>
      </c>
      <c r="D45" s="59"/>
      <c r="E45" s="59"/>
      <c r="F45" s="59">
        <f>F46+F47+F48</f>
        <v>198031</v>
      </c>
      <c r="G45" s="60"/>
      <c r="H45" s="60"/>
      <c r="I45" s="60"/>
      <c r="J45" s="60"/>
    </row>
    <row r="46" spans="1:10" ht="27.75" customHeight="1">
      <c r="A46" s="79" t="s">
        <v>59</v>
      </c>
      <c r="B46" s="67"/>
      <c r="C46" s="54">
        <f>F46+H46+J46+L46+N46+P46+R46</f>
        <v>144421</v>
      </c>
      <c r="D46" s="59"/>
      <c r="E46" s="59"/>
      <c r="F46" s="62">
        <v>144421</v>
      </c>
      <c r="G46" s="60"/>
      <c r="H46" s="60"/>
      <c r="I46" s="60"/>
      <c r="J46" s="60"/>
    </row>
    <row r="47" spans="1:10" ht="28.5" customHeight="1">
      <c r="A47" s="79" t="s">
        <v>60</v>
      </c>
      <c r="B47" s="67"/>
      <c r="C47" s="54">
        <f>F47+H47+J47+L47+N47+P47+R47</f>
        <v>21832</v>
      </c>
      <c r="D47" s="59"/>
      <c r="E47" s="59"/>
      <c r="F47" s="62">
        <v>21832</v>
      </c>
      <c r="G47" s="60"/>
      <c r="H47" s="60"/>
      <c r="I47" s="60"/>
      <c r="J47" s="60"/>
    </row>
    <row r="48" spans="1:10" ht="38.25" customHeight="1">
      <c r="A48" s="79" t="s">
        <v>61</v>
      </c>
      <c r="B48" s="67"/>
      <c r="C48" s="54">
        <f>F48+H48+J48+L48+N48+P48+R48</f>
        <v>31778</v>
      </c>
      <c r="D48" s="59"/>
      <c r="E48" s="59"/>
      <c r="F48" s="62">
        <v>31778</v>
      </c>
      <c r="G48" s="60"/>
      <c r="H48" s="60"/>
      <c r="I48" s="60"/>
      <c r="J48" s="60"/>
    </row>
    <row r="49" spans="1:11" ht="147" customHeight="1">
      <c r="A49" s="40" t="s">
        <v>38</v>
      </c>
      <c r="B49" s="67"/>
      <c r="C49" s="50">
        <f>D49+E49+F49+G49+H49+J49</f>
        <v>11493</v>
      </c>
      <c r="D49" s="59"/>
      <c r="E49" s="59">
        <f>E50+E53</f>
        <v>11493</v>
      </c>
      <c r="F49" s="60"/>
      <c r="G49" s="60"/>
      <c r="H49" s="60"/>
      <c r="I49" s="60"/>
      <c r="J49" s="60"/>
      <c r="K49" s="16"/>
    </row>
    <row r="50" spans="1:11" ht="17.25" customHeight="1">
      <c r="A50" s="36" t="s">
        <v>39</v>
      </c>
      <c r="B50" s="67"/>
      <c r="C50" s="57">
        <f>D50+E50+F50+G50+H50+I50+J50</f>
        <v>11019</v>
      </c>
      <c r="D50" s="59"/>
      <c r="E50" s="59">
        <f>E51+E52</f>
        <v>11019</v>
      </c>
      <c r="F50" s="60"/>
      <c r="G50" s="60"/>
      <c r="H50" s="60"/>
      <c r="I50" s="60"/>
      <c r="J50" s="60"/>
      <c r="K50" s="16"/>
    </row>
    <row r="51" spans="1:11" ht="15" customHeight="1">
      <c r="A51" s="43" t="s">
        <v>41</v>
      </c>
      <c r="B51" s="73"/>
      <c r="C51" s="54">
        <f>D51+E51+F51+G51+H51+I51+J51</f>
        <v>8297</v>
      </c>
      <c r="D51" s="62"/>
      <c r="E51" s="62">
        <v>8297</v>
      </c>
      <c r="F51" s="60"/>
      <c r="G51" s="60"/>
      <c r="H51" s="60"/>
      <c r="I51" s="60"/>
      <c r="J51" s="60"/>
      <c r="K51" s="16"/>
    </row>
    <row r="52" spans="1:11" ht="22.5" customHeight="1">
      <c r="A52" s="43" t="s">
        <v>40</v>
      </c>
      <c r="B52" s="73"/>
      <c r="C52" s="54">
        <f>D52+E52+F52+G52+H52+I52+J52</f>
        <v>2722</v>
      </c>
      <c r="D52" s="62"/>
      <c r="E52" s="62">
        <v>2722</v>
      </c>
      <c r="F52" s="60"/>
      <c r="G52" s="60"/>
      <c r="H52" s="60"/>
      <c r="I52" s="60"/>
      <c r="J52" s="60"/>
      <c r="K52" s="16"/>
    </row>
    <row r="53" spans="1:11" ht="22.5" customHeight="1">
      <c r="A53" s="36" t="s">
        <v>37</v>
      </c>
      <c r="B53" s="67"/>
      <c r="C53" s="57">
        <f aca="true" t="shared" si="1" ref="C53:C63">D53+E53+F53+G53+H53+J53</f>
        <v>474</v>
      </c>
      <c r="D53" s="59"/>
      <c r="E53" s="59">
        <v>474</v>
      </c>
      <c r="F53" s="60"/>
      <c r="G53" s="60"/>
      <c r="H53" s="60"/>
      <c r="I53" s="60"/>
      <c r="J53" s="60"/>
      <c r="K53" s="16"/>
    </row>
    <row r="54" spans="1:11" ht="107.25" customHeight="1">
      <c r="A54" s="40" t="s">
        <v>42</v>
      </c>
      <c r="B54" s="67"/>
      <c r="C54" s="50">
        <f t="shared" si="1"/>
        <v>3688</v>
      </c>
      <c r="D54" s="59"/>
      <c r="E54" s="59">
        <f>E55+E58</f>
        <v>3688</v>
      </c>
      <c r="F54" s="60"/>
      <c r="G54" s="60"/>
      <c r="H54" s="60"/>
      <c r="I54" s="60"/>
      <c r="J54" s="60"/>
      <c r="K54" s="16"/>
    </row>
    <row r="55" spans="1:11" ht="13.5" customHeight="1">
      <c r="A55" s="40" t="s">
        <v>44</v>
      </c>
      <c r="B55" s="67"/>
      <c r="C55" s="57">
        <f t="shared" si="1"/>
        <v>3640</v>
      </c>
      <c r="D55" s="59"/>
      <c r="E55" s="59">
        <f>E56+E57</f>
        <v>3640</v>
      </c>
      <c r="F55" s="60"/>
      <c r="G55" s="60"/>
      <c r="H55" s="60"/>
      <c r="I55" s="60"/>
      <c r="J55" s="60"/>
      <c r="K55" s="16"/>
    </row>
    <row r="56" spans="1:11" ht="19.5" customHeight="1">
      <c r="A56" s="44" t="s">
        <v>53</v>
      </c>
      <c r="B56" s="73"/>
      <c r="C56" s="54">
        <f t="shared" si="1"/>
        <v>2924</v>
      </c>
      <c r="D56" s="62"/>
      <c r="E56" s="62">
        <v>2924</v>
      </c>
      <c r="F56" s="63"/>
      <c r="G56" s="63"/>
      <c r="H56" s="63"/>
      <c r="I56" s="63"/>
      <c r="J56" s="63"/>
      <c r="K56" s="16"/>
    </row>
    <row r="57" spans="1:11" ht="24" customHeight="1">
      <c r="A57" s="43" t="s">
        <v>43</v>
      </c>
      <c r="B57" s="73"/>
      <c r="C57" s="54">
        <f t="shared" si="1"/>
        <v>716</v>
      </c>
      <c r="D57" s="62"/>
      <c r="E57" s="62">
        <v>716</v>
      </c>
      <c r="F57" s="63"/>
      <c r="G57" s="63"/>
      <c r="H57" s="63"/>
      <c r="I57" s="63"/>
      <c r="J57" s="63"/>
      <c r="K57" s="16"/>
    </row>
    <row r="58" spans="1:11" ht="27.75" customHeight="1">
      <c r="A58" s="36" t="s">
        <v>54</v>
      </c>
      <c r="B58" s="67"/>
      <c r="C58" s="57">
        <f t="shared" si="1"/>
        <v>48</v>
      </c>
      <c r="D58" s="59"/>
      <c r="E58" s="59">
        <v>48</v>
      </c>
      <c r="F58" s="60"/>
      <c r="G58" s="60"/>
      <c r="H58" s="60"/>
      <c r="I58" s="60"/>
      <c r="J58" s="63"/>
      <c r="K58" s="16"/>
    </row>
    <row r="59" spans="1:11" ht="135" customHeight="1">
      <c r="A59" s="40" t="s">
        <v>45</v>
      </c>
      <c r="B59" s="67"/>
      <c r="C59" s="50">
        <f t="shared" si="1"/>
        <v>422780</v>
      </c>
      <c r="D59" s="59"/>
      <c r="E59" s="59">
        <f>E60+E63</f>
        <v>422780</v>
      </c>
      <c r="F59" s="60"/>
      <c r="G59" s="60"/>
      <c r="H59" s="60"/>
      <c r="I59" s="60"/>
      <c r="J59" s="63"/>
      <c r="K59" s="16"/>
    </row>
    <row r="60" spans="1:11" ht="18" customHeight="1">
      <c r="A60" s="40" t="s">
        <v>44</v>
      </c>
      <c r="B60" s="67"/>
      <c r="C60" s="57">
        <f t="shared" si="1"/>
        <v>413170</v>
      </c>
      <c r="D60" s="59"/>
      <c r="E60" s="59">
        <f>E61+E62</f>
        <v>413170</v>
      </c>
      <c r="F60" s="60"/>
      <c r="G60" s="60"/>
      <c r="H60" s="60"/>
      <c r="I60" s="60"/>
      <c r="J60" s="63"/>
      <c r="K60" s="16"/>
    </row>
    <row r="61" spans="1:11" ht="20.25" customHeight="1">
      <c r="A61" s="44" t="s">
        <v>53</v>
      </c>
      <c r="B61" s="67"/>
      <c r="C61" s="54">
        <f t="shared" si="1"/>
        <v>331801</v>
      </c>
      <c r="D61" s="62"/>
      <c r="E61" s="62">
        <v>331801</v>
      </c>
      <c r="F61" s="63"/>
      <c r="G61" s="63"/>
      <c r="H61" s="63"/>
      <c r="I61" s="63"/>
      <c r="J61" s="63"/>
      <c r="K61" s="16"/>
    </row>
    <row r="62" spans="1:11" ht="23.25" customHeight="1">
      <c r="A62" s="43" t="s">
        <v>43</v>
      </c>
      <c r="B62" s="67"/>
      <c r="C62" s="54">
        <f t="shared" si="1"/>
        <v>81369</v>
      </c>
      <c r="D62" s="62"/>
      <c r="E62" s="62">
        <v>81369</v>
      </c>
      <c r="F62" s="63"/>
      <c r="G62" s="63"/>
      <c r="H62" s="63"/>
      <c r="I62" s="63"/>
      <c r="J62" s="63"/>
      <c r="K62" s="16"/>
    </row>
    <row r="63" spans="1:11" ht="24.75" customHeight="1">
      <c r="A63" s="36" t="s">
        <v>46</v>
      </c>
      <c r="B63" s="67"/>
      <c r="C63" s="57">
        <f t="shared" si="1"/>
        <v>9610</v>
      </c>
      <c r="D63" s="59"/>
      <c r="E63" s="59">
        <v>9610</v>
      </c>
      <c r="F63" s="60"/>
      <c r="G63" s="60"/>
      <c r="H63" s="60"/>
      <c r="I63" s="60"/>
      <c r="J63" s="63"/>
      <c r="K63" s="16"/>
    </row>
    <row r="64" spans="1:11" ht="18.75" customHeight="1">
      <c r="A64" s="35" t="s">
        <v>55</v>
      </c>
      <c r="B64" s="66"/>
      <c r="C64" s="48">
        <f>D64+E64+F64+G64+H64+I64+J64</f>
        <v>315093.15</v>
      </c>
      <c r="D64" s="49">
        <f>SUM(D65:D91)-D77-D80</f>
        <v>27221.1</v>
      </c>
      <c r="E64" s="49">
        <f>SUM(E65:E91)</f>
        <v>59472.00000000001</v>
      </c>
      <c r="F64" s="49">
        <f>SUM(F65:F86)</f>
        <v>0</v>
      </c>
      <c r="G64" s="49">
        <f>SUM(G65:G89)</f>
        <v>18224.2</v>
      </c>
      <c r="H64" s="49">
        <f>SUM(H65:H86)</f>
        <v>12462.4</v>
      </c>
      <c r="I64" s="49">
        <f>SUM(I65:I86)</f>
        <v>197713.45</v>
      </c>
      <c r="J64" s="49">
        <f>SUM(J65:J86)</f>
        <v>0</v>
      </c>
      <c r="K64" s="16"/>
    </row>
    <row r="65" spans="1:11" ht="81.75" customHeight="1">
      <c r="A65" s="47" t="s">
        <v>56</v>
      </c>
      <c r="B65" s="67"/>
      <c r="C65" s="50">
        <f>D65+E65+F65+G65+H65+J65</f>
        <v>391</v>
      </c>
      <c r="D65" s="59"/>
      <c r="E65" s="59">
        <v>391</v>
      </c>
      <c r="F65" s="60"/>
      <c r="G65" s="60"/>
      <c r="H65" s="60"/>
      <c r="I65" s="60"/>
      <c r="J65" s="63"/>
      <c r="K65" s="16"/>
    </row>
    <row r="66" spans="1:11" ht="36" customHeight="1">
      <c r="A66" s="74" t="s">
        <v>75</v>
      </c>
      <c r="B66" s="67"/>
      <c r="C66" s="50">
        <f>D66+E66+F66+G66+H66+J66</f>
        <v>420</v>
      </c>
      <c r="D66" s="59"/>
      <c r="E66" s="59">
        <v>420</v>
      </c>
      <c r="F66" s="60"/>
      <c r="G66" s="60"/>
      <c r="H66" s="60"/>
      <c r="I66" s="60"/>
      <c r="J66" s="63"/>
      <c r="K66" s="16"/>
    </row>
    <row r="67" spans="1:11" ht="58.5" customHeight="1">
      <c r="A67" s="81" t="s">
        <v>76</v>
      </c>
      <c r="B67" s="67"/>
      <c r="C67" s="50">
        <f>D67+E67+F67+G67+H67+J67</f>
        <v>7208</v>
      </c>
      <c r="D67" s="59"/>
      <c r="E67" s="59">
        <v>7208</v>
      </c>
      <c r="F67" s="60"/>
      <c r="G67" s="60"/>
      <c r="H67" s="60"/>
      <c r="I67" s="60"/>
      <c r="J67" s="63"/>
      <c r="K67" s="16"/>
    </row>
    <row r="68" spans="1:11" ht="92.25" customHeight="1">
      <c r="A68" s="80" t="s">
        <v>62</v>
      </c>
      <c r="B68" s="67"/>
      <c r="C68" s="50">
        <f>D68+E68+F68+G68+H68+J68</f>
        <v>9395</v>
      </c>
      <c r="D68" s="59"/>
      <c r="E68" s="59"/>
      <c r="F68" s="60"/>
      <c r="G68" s="60">
        <v>9395</v>
      </c>
      <c r="H68" s="60"/>
      <c r="I68" s="60"/>
      <c r="J68" s="63"/>
      <c r="K68" s="16"/>
    </row>
    <row r="69" spans="1:11" ht="72" customHeight="1">
      <c r="A69" s="82" t="s">
        <v>77</v>
      </c>
      <c r="B69" s="67"/>
      <c r="C69" s="50">
        <f>D69+E69+F69+G69+H69+I69+J69</f>
        <v>27120</v>
      </c>
      <c r="D69" s="59"/>
      <c r="E69" s="59">
        <v>6293.4</v>
      </c>
      <c r="F69" s="60"/>
      <c r="G69" s="60"/>
      <c r="H69" s="60">
        <v>12462.4</v>
      </c>
      <c r="I69" s="60">
        <v>8364.2</v>
      </c>
      <c r="J69" s="63"/>
      <c r="K69" s="16"/>
    </row>
    <row r="70" spans="1:11" ht="81" customHeight="1">
      <c r="A70" s="74" t="s">
        <v>57</v>
      </c>
      <c r="B70" s="67"/>
      <c r="C70" s="50">
        <f>D70+E70+F70+G70+H70+J70</f>
        <v>13046</v>
      </c>
      <c r="D70" s="59"/>
      <c r="E70" s="59">
        <v>13046</v>
      </c>
      <c r="F70" s="60"/>
      <c r="G70" s="60"/>
      <c r="H70" s="60"/>
      <c r="I70" s="60"/>
      <c r="J70" s="63"/>
      <c r="K70" s="16"/>
    </row>
    <row r="71" spans="1:11" ht="69" customHeight="1">
      <c r="A71" s="83" t="s">
        <v>78</v>
      </c>
      <c r="B71" s="67"/>
      <c r="C71" s="50">
        <f aca="true" t="shared" si="2" ref="C71:C79">D71+E71+F71+G71+H71+I71+J71</f>
        <v>189349.25</v>
      </c>
      <c r="D71" s="59"/>
      <c r="E71" s="59"/>
      <c r="F71" s="60"/>
      <c r="G71" s="60"/>
      <c r="H71" s="60"/>
      <c r="I71" s="60">
        <v>189349.25</v>
      </c>
      <c r="J71" s="63"/>
      <c r="K71" s="16"/>
    </row>
    <row r="72" spans="1:11" ht="193.5" customHeight="1">
      <c r="A72" s="74" t="s">
        <v>66</v>
      </c>
      <c r="B72" s="67"/>
      <c r="C72" s="57">
        <f t="shared" si="2"/>
        <v>547.8</v>
      </c>
      <c r="D72" s="59">
        <v>547.8</v>
      </c>
      <c r="E72" s="59"/>
      <c r="F72" s="60"/>
      <c r="G72" s="60"/>
      <c r="H72" s="60"/>
      <c r="I72" s="60"/>
      <c r="J72" s="63"/>
      <c r="K72" s="16"/>
    </row>
    <row r="73" spans="1:11" ht="58.5" customHeight="1">
      <c r="A73" s="74" t="s">
        <v>63</v>
      </c>
      <c r="B73" s="67"/>
      <c r="C73" s="50">
        <f t="shared" si="2"/>
        <v>526.3</v>
      </c>
      <c r="D73" s="59">
        <v>526.3</v>
      </c>
      <c r="E73" s="59"/>
      <c r="F73" s="60"/>
      <c r="G73" s="60"/>
      <c r="H73" s="60"/>
      <c r="I73" s="60"/>
      <c r="J73" s="63"/>
      <c r="K73" s="16"/>
    </row>
    <row r="74" spans="1:11" ht="190.5" customHeight="1">
      <c r="A74" s="80" t="s">
        <v>70</v>
      </c>
      <c r="B74" s="67"/>
      <c r="C74" s="50">
        <f>D74+E74+F74+G74+H74+I74+J74</f>
        <v>748</v>
      </c>
      <c r="D74" s="59">
        <v>748</v>
      </c>
      <c r="E74" s="59"/>
      <c r="F74" s="60"/>
      <c r="G74" s="60"/>
      <c r="H74" s="60"/>
      <c r="I74" s="60"/>
      <c r="J74" s="63"/>
      <c r="K74" s="16"/>
    </row>
    <row r="75" spans="1:11" ht="74.25" customHeight="1">
      <c r="A75" s="83" t="s">
        <v>73</v>
      </c>
      <c r="B75" s="67"/>
      <c r="C75" s="50">
        <f t="shared" si="2"/>
        <v>16918.4</v>
      </c>
      <c r="D75" s="59"/>
      <c r="E75" s="59">
        <v>16918.4</v>
      </c>
      <c r="F75" s="60"/>
      <c r="G75" s="60"/>
      <c r="H75" s="60"/>
      <c r="I75" s="60"/>
      <c r="J75" s="63"/>
      <c r="K75" s="16"/>
    </row>
    <row r="76" spans="1:11" ht="69" customHeight="1">
      <c r="A76" s="83" t="s">
        <v>74</v>
      </c>
      <c r="B76" s="67"/>
      <c r="C76" s="50">
        <f t="shared" si="2"/>
        <v>10162</v>
      </c>
      <c r="D76" s="59">
        <v>10162</v>
      </c>
      <c r="E76" s="59"/>
      <c r="F76" s="60"/>
      <c r="G76" s="60"/>
      <c r="H76" s="60"/>
      <c r="I76" s="60"/>
      <c r="J76" s="63"/>
      <c r="K76" s="16"/>
    </row>
    <row r="77" spans="1:11" ht="21.75" customHeight="1">
      <c r="A77" s="83" t="s">
        <v>79</v>
      </c>
      <c r="B77" s="67"/>
      <c r="C77" s="50">
        <f t="shared" si="2"/>
        <v>2572</v>
      </c>
      <c r="D77" s="59">
        <f>D78+D79</f>
        <v>2572</v>
      </c>
      <c r="E77" s="59"/>
      <c r="F77" s="60"/>
      <c r="G77" s="60"/>
      <c r="H77" s="60"/>
      <c r="I77" s="60"/>
      <c r="J77" s="63"/>
      <c r="K77" s="16"/>
    </row>
    <row r="78" spans="1:11" ht="70.5" customHeight="1">
      <c r="A78" s="83" t="s">
        <v>80</v>
      </c>
      <c r="B78" s="67"/>
      <c r="C78" s="54">
        <f t="shared" si="2"/>
        <v>1832</v>
      </c>
      <c r="D78" s="62">
        <v>1832</v>
      </c>
      <c r="E78" s="59"/>
      <c r="F78" s="60"/>
      <c r="G78" s="60"/>
      <c r="H78" s="60"/>
      <c r="I78" s="60"/>
      <c r="J78" s="63"/>
      <c r="K78" s="16"/>
    </row>
    <row r="79" spans="1:11" ht="59.25" customHeight="1">
      <c r="A79" s="83" t="s">
        <v>81</v>
      </c>
      <c r="B79" s="67"/>
      <c r="C79" s="54">
        <f t="shared" si="2"/>
        <v>740</v>
      </c>
      <c r="D79" s="62">
        <v>740</v>
      </c>
      <c r="E79" s="59"/>
      <c r="F79" s="60"/>
      <c r="G79" s="60"/>
      <c r="H79" s="60"/>
      <c r="I79" s="60"/>
      <c r="J79" s="63"/>
      <c r="K79" s="16"/>
    </row>
    <row r="80" spans="1:11" ht="115.5" customHeight="1">
      <c r="A80" s="83" t="s">
        <v>82</v>
      </c>
      <c r="B80" s="67"/>
      <c r="C80" s="50">
        <f>D80+E80+F80+G80+H80+J80</f>
        <v>3328</v>
      </c>
      <c r="D80" s="59">
        <f>D81+D82+D83+D84</f>
        <v>3328</v>
      </c>
      <c r="E80" s="59"/>
      <c r="F80" s="60"/>
      <c r="G80" s="60"/>
      <c r="H80" s="60"/>
      <c r="I80" s="60"/>
      <c r="J80" s="60"/>
      <c r="K80" s="16"/>
    </row>
    <row r="81" spans="1:11" ht="39" customHeight="1">
      <c r="A81" s="83" t="s">
        <v>0</v>
      </c>
      <c r="B81" s="67"/>
      <c r="C81" s="54">
        <f>D81+E81+F81+G81+H81+J81</f>
        <v>2371</v>
      </c>
      <c r="D81" s="62">
        <v>2371</v>
      </c>
      <c r="E81" s="59"/>
      <c r="F81" s="60"/>
      <c r="G81" s="60"/>
      <c r="H81" s="60"/>
      <c r="I81" s="60"/>
      <c r="J81" s="60"/>
      <c r="K81" s="16"/>
    </row>
    <row r="82" spans="1:11" ht="35.25" customHeight="1">
      <c r="A82" s="83" t="s">
        <v>1</v>
      </c>
      <c r="B82" s="67"/>
      <c r="C82" s="54">
        <f>D82+E82+F82+G82+H82+J82</f>
        <v>228</v>
      </c>
      <c r="D82" s="62">
        <v>228</v>
      </c>
      <c r="E82" s="59"/>
      <c r="F82" s="60"/>
      <c r="G82" s="60"/>
      <c r="H82" s="60"/>
      <c r="I82" s="60"/>
      <c r="J82" s="60"/>
      <c r="K82" s="16"/>
    </row>
    <row r="83" spans="1:11" ht="36" customHeight="1">
      <c r="A83" s="83" t="s">
        <v>2</v>
      </c>
      <c r="B83" s="67"/>
      <c r="C83" s="54">
        <f>D83+E83+F83+G83+H83+J83</f>
        <v>524</v>
      </c>
      <c r="D83" s="62">
        <v>524</v>
      </c>
      <c r="E83" s="59"/>
      <c r="F83" s="60"/>
      <c r="G83" s="60"/>
      <c r="H83" s="60"/>
      <c r="I83" s="60"/>
      <c r="J83" s="60"/>
      <c r="K83" s="16"/>
    </row>
    <row r="84" spans="1:11" ht="50.25" customHeight="1">
      <c r="A84" s="83" t="s">
        <v>3</v>
      </c>
      <c r="B84" s="67"/>
      <c r="C84" s="54">
        <f>D84+E84+F84+G84+H84+J84</f>
        <v>205</v>
      </c>
      <c r="D84" s="62">
        <v>205</v>
      </c>
      <c r="E84" s="59"/>
      <c r="F84" s="60"/>
      <c r="G84" s="60"/>
      <c r="H84" s="60"/>
      <c r="I84" s="60"/>
      <c r="J84" s="60"/>
      <c r="K84" s="16"/>
    </row>
    <row r="85" spans="1:11" ht="108" customHeight="1">
      <c r="A85" s="83" t="s">
        <v>4</v>
      </c>
      <c r="B85" s="67"/>
      <c r="C85" s="50">
        <f>D85+E85+F85+G85+H85+I85+J85</f>
        <v>1000</v>
      </c>
      <c r="D85" s="59"/>
      <c r="E85" s="59">
        <v>1000</v>
      </c>
      <c r="F85" s="60"/>
      <c r="G85" s="60"/>
      <c r="H85" s="60"/>
      <c r="I85" s="60"/>
      <c r="J85" s="63"/>
      <c r="K85" s="16"/>
    </row>
    <row r="86" spans="1:11" ht="95.25" customHeight="1">
      <c r="A86" s="74" t="s">
        <v>64</v>
      </c>
      <c r="B86" s="67"/>
      <c r="C86" s="50">
        <f>D86+E86+F86+G86+H86+I86+J86</f>
        <v>1000</v>
      </c>
      <c r="D86" s="59"/>
      <c r="E86" s="59">
        <v>1000</v>
      </c>
      <c r="F86" s="60"/>
      <c r="G86" s="60"/>
      <c r="H86" s="60"/>
      <c r="I86" s="60"/>
      <c r="J86" s="63"/>
      <c r="K86" s="16"/>
    </row>
    <row r="87" spans="1:11" ht="94.5" customHeight="1">
      <c r="A87" s="74" t="s">
        <v>68</v>
      </c>
      <c r="B87" s="67"/>
      <c r="C87" s="50">
        <f>E87</f>
        <v>6028.4</v>
      </c>
      <c r="D87" s="59"/>
      <c r="E87" s="59">
        <v>6028.4</v>
      </c>
      <c r="F87" s="60"/>
      <c r="G87" s="60"/>
      <c r="H87" s="60"/>
      <c r="I87" s="60"/>
      <c r="J87" s="63"/>
      <c r="K87" s="16"/>
    </row>
    <row r="88" spans="1:11" ht="59.25" customHeight="1">
      <c r="A88" s="82" t="s">
        <v>84</v>
      </c>
      <c r="B88" s="67"/>
      <c r="C88" s="50">
        <f>D88+E88+F88+G88+H88+I88+J88</f>
        <v>2736.2</v>
      </c>
      <c r="D88" s="59"/>
      <c r="E88" s="59"/>
      <c r="F88" s="60"/>
      <c r="G88" s="60">
        <v>2736.2</v>
      </c>
      <c r="H88" s="60"/>
      <c r="I88" s="60"/>
      <c r="J88" s="63"/>
      <c r="K88" s="16"/>
    </row>
    <row r="89" spans="1:11" ht="33.75" customHeight="1">
      <c r="A89" s="84" t="s">
        <v>83</v>
      </c>
      <c r="B89" s="67"/>
      <c r="C89" s="50">
        <f>D89+E89+F89+G89+H89+I89+J89</f>
        <v>6093</v>
      </c>
      <c r="D89" s="59"/>
      <c r="E89" s="59"/>
      <c r="F89" s="60"/>
      <c r="G89" s="60">
        <v>6093</v>
      </c>
      <c r="H89" s="60"/>
      <c r="I89" s="60"/>
      <c r="J89" s="63"/>
      <c r="K89" s="16"/>
    </row>
    <row r="90" spans="1:11" ht="140.25" customHeight="1">
      <c r="A90" s="78" t="s">
        <v>85</v>
      </c>
      <c r="B90" s="67"/>
      <c r="C90" s="50">
        <f>D90+E90+F90+G90+H90+I90+J90</f>
        <v>9337</v>
      </c>
      <c r="D90" s="59">
        <v>9337</v>
      </c>
      <c r="E90" s="59"/>
      <c r="F90" s="60"/>
      <c r="G90" s="60"/>
      <c r="H90" s="60"/>
      <c r="I90" s="60"/>
      <c r="J90" s="63"/>
      <c r="K90" s="16"/>
    </row>
    <row r="91" spans="1:11" ht="92.25" customHeight="1">
      <c r="A91" s="74" t="s">
        <v>69</v>
      </c>
      <c r="B91" s="67"/>
      <c r="C91" s="50">
        <f>E91</f>
        <v>7166.8</v>
      </c>
      <c r="D91" s="59"/>
      <c r="E91" s="59">
        <v>7166.8</v>
      </c>
      <c r="F91" s="60"/>
      <c r="G91" s="60"/>
      <c r="H91" s="60"/>
      <c r="I91" s="60"/>
      <c r="J91" s="63"/>
      <c r="K91" s="16"/>
    </row>
    <row r="92" spans="1:10" ht="26.25" customHeight="1">
      <c r="A92" s="35" t="s">
        <v>10</v>
      </c>
      <c r="B92" s="66"/>
      <c r="C92" s="48">
        <f>D92+E92+F92+G92+H92+I92+J92</f>
        <v>11796</v>
      </c>
      <c r="D92" s="64">
        <f aca="true" t="shared" si="3" ref="D92:J92">D93</f>
        <v>0</v>
      </c>
      <c r="E92" s="64">
        <f>E93+E94</f>
        <v>1220</v>
      </c>
      <c r="F92" s="64">
        <f t="shared" si="3"/>
        <v>0</v>
      </c>
      <c r="G92" s="64">
        <f t="shared" si="3"/>
        <v>0</v>
      </c>
      <c r="H92" s="64">
        <f>H93+H94</f>
        <v>1000</v>
      </c>
      <c r="I92" s="64">
        <f>I93+I94</f>
        <v>200</v>
      </c>
      <c r="J92" s="64">
        <f t="shared" si="3"/>
        <v>9376</v>
      </c>
    </row>
    <row r="93" spans="1:10" ht="79.5" customHeight="1">
      <c r="A93" s="83" t="s">
        <v>5</v>
      </c>
      <c r="B93" s="71"/>
      <c r="C93" s="50">
        <f>D93+E93+F93+G93+H93+J93</f>
        <v>9376</v>
      </c>
      <c r="D93" s="53"/>
      <c r="E93" s="53"/>
      <c r="F93" s="53"/>
      <c r="G93" s="53"/>
      <c r="H93" s="52"/>
      <c r="I93" s="52"/>
      <c r="J93" s="52">
        <v>9376</v>
      </c>
    </row>
    <row r="94" spans="1:10" ht="58.5" customHeight="1">
      <c r="A94" s="78" t="s">
        <v>65</v>
      </c>
      <c r="B94" s="71"/>
      <c r="C94" s="50">
        <f>D94+E94+F94+G94+H94+J94+I94</f>
        <v>2420</v>
      </c>
      <c r="D94" s="53"/>
      <c r="E94" s="52">
        <v>1220</v>
      </c>
      <c r="F94" s="53"/>
      <c r="G94" s="53"/>
      <c r="H94" s="52">
        <v>1000</v>
      </c>
      <c r="I94" s="52">
        <v>200</v>
      </c>
      <c r="J94" s="52"/>
    </row>
    <row r="95" spans="1:10" ht="20.25" customHeight="1">
      <c r="A95" s="75" t="s">
        <v>15</v>
      </c>
      <c r="B95" s="76"/>
      <c r="C95" s="65">
        <f>D95+E95+F95+G95+H95+I95+J95</f>
        <v>1963067.4499999997</v>
      </c>
      <c r="D95" s="77">
        <f aca="true" t="shared" si="4" ref="D95:J95">D20+D64+D92</f>
        <v>42403.399999999994</v>
      </c>
      <c r="E95" s="77">
        <f t="shared" si="4"/>
        <v>1388873</v>
      </c>
      <c r="F95" s="77">
        <f t="shared" si="4"/>
        <v>221003</v>
      </c>
      <c r="G95" s="77">
        <f t="shared" si="4"/>
        <v>75620.2</v>
      </c>
      <c r="H95" s="77">
        <f t="shared" si="4"/>
        <v>13462.4</v>
      </c>
      <c r="I95" s="77">
        <f t="shared" si="4"/>
        <v>197913.45</v>
      </c>
      <c r="J95" s="77">
        <f t="shared" si="4"/>
        <v>23792</v>
      </c>
    </row>
    <row r="96" spans="1:10" ht="30" customHeight="1">
      <c r="A96" s="24"/>
      <c r="B96" s="3"/>
      <c r="C96" s="23"/>
      <c r="D96" s="25"/>
      <c r="E96" s="25"/>
      <c r="F96" s="25"/>
      <c r="G96" s="25"/>
      <c r="H96" s="25"/>
      <c r="I96" s="25"/>
      <c r="J96" s="25"/>
    </row>
  </sheetData>
  <sheetProtection/>
  <mergeCells count="8">
    <mergeCell ref="A16:A18"/>
    <mergeCell ref="F2:J2"/>
    <mergeCell ref="F3:J3"/>
    <mergeCell ref="F1:J1"/>
    <mergeCell ref="F5:J5"/>
    <mergeCell ref="A9:J9"/>
    <mergeCell ref="A10:A11"/>
    <mergeCell ref="G4:J4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2014-10-23T08:12:40Z</cp:lastPrinted>
  <dcterms:created xsi:type="dcterms:W3CDTF">2006-09-20T04:39:57Z</dcterms:created>
  <dcterms:modified xsi:type="dcterms:W3CDTF">2014-11-27T13:39:00Z</dcterms:modified>
  <cp:category/>
  <cp:version/>
  <cp:contentType/>
  <cp:contentStatus/>
</cp:coreProperties>
</file>