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70" windowHeight="9165" activeTab="0"/>
  </bookViews>
  <sheets>
    <sheet name="Расходы  на 2014год" sheetId="1" r:id="rId1"/>
  </sheets>
  <definedNames>
    <definedName name="_xlnm.Print_Area" localSheetId="0">'Расходы  на 2014год'!$A$1:$F$603</definedName>
  </definedNames>
  <calcPr fullCalcOnLoad="1"/>
</workbook>
</file>

<file path=xl/sharedStrings.xml><?xml version="1.0" encoding="utf-8"?>
<sst xmlns="http://schemas.openxmlformats.org/spreadsheetml/2006/main" count="1129" uniqueCount="487">
  <si>
    <t>Общегосударственные вопросы</t>
  </si>
  <si>
    <t>Глава муниципального образования</t>
  </si>
  <si>
    <t>Центральный аппарат</t>
  </si>
  <si>
    <t>Национальная оборона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</si>
  <si>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</si>
  <si>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</si>
  <si>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</si>
  <si>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Обеспечение деятельности подведомственных учреждений</t>
  </si>
  <si>
    <t>Национальная экономика</t>
  </si>
  <si>
    <t>Другие вопросы в области национальной экономики</t>
  </si>
  <si>
    <t>Благоустройство</t>
  </si>
  <si>
    <t>Озеленение</t>
  </si>
  <si>
    <t>Организация и содержание мест захоронения</t>
  </si>
  <si>
    <t>Дошкольное образование</t>
  </si>
  <si>
    <t>Общее образование</t>
  </si>
  <si>
    <t>Молодежная политика и оздоровление детей</t>
  </si>
  <si>
    <t>Проведение мероприятий для детей и молодежи</t>
  </si>
  <si>
    <t>Культура</t>
  </si>
  <si>
    <t>Мероприятия по землеустройству и землепользованию</t>
  </si>
  <si>
    <t>Охрана окружающей среды</t>
  </si>
  <si>
    <t>Природоохранные мероприятия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</si>
  <si>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</si>
  <si>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</si>
  <si>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 Другие общегосударственные вопросы </t>
  </si>
  <si>
    <t>Другие вопросы в области жилищно-коммунального хозяйства</t>
  </si>
  <si>
    <t> Жилищно-коммунальное хозяйство </t>
  </si>
  <si>
    <t> Жилищное хозяйство </t>
  </si>
  <si>
    <t>Мероприятия в области социальной политики</t>
  </si>
  <si>
    <t>Профессиональная  подготовка, переподготовка и повышение квалификации</t>
  </si>
  <si>
    <t>Стационарная медицинская помощь</t>
  </si>
  <si>
    <t>Амбулаторная помощь</t>
  </si>
  <si>
    <t>Резервные фонды местных администраций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</si>
  <si>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</si>
  <si>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</si>
  <si>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</si>
  <si>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</si>
  <si>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Охрана семьи и детства</t>
  </si>
  <si>
    <t>Раздел</t>
  </si>
  <si>
    <t>Подраздел</t>
  </si>
  <si>
    <t>Целевая стаатья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</si>
  <si>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</si>
  <si>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</si>
  <si>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</si>
  <si>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</si>
  <si>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</si>
  <si>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</si>
  <si>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</si>
  <si>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</si>
  <si>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12</t>
  </si>
  <si>
    <t>09</t>
  </si>
  <si>
    <t>07</t>
  </si>
  <si>
    <t>05</t>
  </si>
  <si>
    <t>06</t>
  </si>
  <si>
    <t>10</t>
  </si>
  <si>
    <t>ИТОГО</t>
  </si>
  <si>
    <t>План на год</t>
  </si>
  <si>
    <t>Медицинская помощь в дневных стационарах всех типов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</si>
  <si>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</si>
  <si>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</si>
  <si>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Подготовка населения и организаций к действиям в чрезвычайной ситуации в мирное и военное время</t>
  </si>
  <si>
    <t>Содержание и управление дорожным хозяйством</t>
  </si>
  <si>
    <t> Коммунальное хозяйство </t>
  </si>
  <si>
    <t>Мероприятия в области  спорта и физической культуры</t>
  </si>
  <si>
    <t>Процентные платежи по муниципальному долгу</t>
  </si>
  <si>
    <t>Отдельные мероприятия в области автомобильного транспорта</t>
  </si>
  <si>
    <t>Дорожное хозяйство (дорожные фонды)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</si>
  <si>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</si>
  <si>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Бюджетные инвестиции в объекты капитального строительства  собственности муниципальных образований</t>
  </si>
  <si>
    <t>Оказание других видов социальной помощи</t>
  </si>
  <si>
    <t>Мобилизационная и вневойсковая подготовка</t>
  </si>
  <si>
    <t>810</t>
  </si>
  <si>
    <t>Мероприятия в области образования</t>
  </si>
  <si>
    <t>630</t>
  </si>
  <si>
    <t> Резервные фонды </t>
  </si>
  <si>
    <t>Резервные средства</t>
  </si>
  <si>
    <t>870</t>
  </si>
  <si>
    <t>Реализация других функций, связанных с обеспечением национальной безопасности и правоохранительной деятельности</t>
  </si>
  <si>
    <t> Другие вопросы  в области культуры, кинематографии</t>
  </si>
  <si>
    <t>Обслуживание государственного и муниципального долга</t>
  </si>
  <si>
    <t>Лесное хозяйство</t>
  </si>
  <si>
    <t>Мероприятия в области охраны, восстановления и использования  лесов</t>
  </si>
  <si>
    <t>Защита населения и территории от чрезвычайных ситуаций природного и техногенного характера, гражданская оборона</t>
  </si>
  <si>
    <t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Московской области</t>
  </si>
  <si>
    <t>Руководство и управление в сфере установленных функций органов местного самоуправления</t>
  </si>
  <si>
    <t>Непрограммные расходы бюджета муниципального образования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</si>
  <si>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</si>
  <si>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</si>
  <si>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 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</si>
  <si>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</si>
  <si>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</si>
  <si>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 xml:space="preserve">Развитие и поддержка малого и среднего предпринимательства в городском округе Электросталь Московской области </t>
  </si>
  <si>
    <t>Субсидии юридическим лицам (кроме некоммерческих организаций), индивидуальным предпринимателям, физическим лицам</t>
  </si>
  <si>
    <t>Социальное обеспечение населения</t>
  </si>
  <si>
    <t>Обеспечение жильем молодых семей</t>
  </si>
  <si>
    <t>Обслуживание муниципального долга</t>
  </si>
  <si>
    <t>730</t>
  </si>
  <si>
    <t>Другие вопросы в области  физической культуры и спорта </t>
  </si>
  <si>
    <t>Организация оказания медицинской помощи на территории муниципальных образований</t>
  </si>
  <si>
    <t>Социальная поддержка беременных женщин, кормящих матерей, детей в возрасте до трех лет,  а также детей-сирот и детей, оставшихся без попечения родителей, находящихся в лечебно-профилактических учреждениях</t>
  </si>
  <si>
    <t>Другие вопросы в области здравоохранения</t>
  </si>
  <si>
    <t>Руководство и управление в сфере установленных функций органов  местного самоуправления</t>
  </si>
  <si>
    <t>Председатель Контрольно-счетной палаты и его заместители</t>
  </si>
  <si>
    <t>Инспекторы Контрольно-счетной палаты</t>
  </si>
  <si>
    <t>Субсидии некоммерческим организациям (за исключением государственных (муниципальных) учреждений)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</si>
  <si>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</si>
  <si>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</si>
  <si>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Мероприятия по профилактике наркомании и токсикомании</t>
  </si>
  <si>
    <t>Финансовое 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</si>
  <si>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Частичная компенсация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</si>
  <si>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Оплата расходов, связанных с компенсацией проезда к месту учебы и обратно отдельным категориям обучающихся в муниципальных образовательных учреждениях Московской области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</si>
  <si>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</si>
  <si>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</si>
  <si>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Переподготовка и повышение квалификации</t>
  </si>
  <si>
    <t>Стипендии</t>
  </si>
  <si>
    <t>Оплата труда работников, осуществляющих работу по обеспечению 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</si>
  <si>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</si>
  <si>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Руководсво и управление в сфере установленных функций органов местного управления</t>
  </si>
  <si>
    <t xml:space="preserve">Мероприятия в области жилищного хозяйства </t>
  </si>
  <si>
    <t>Обеспечение предоставления жилых помещений детям-сиротам и детям, оставшимся без попечения родителей,лицам из их числа по договорам найма специализированных жилых помещений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</si>
  <si>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</si>
  <si>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Уличное освещение</t>
  </si>
  <si>
    <t>Обеспечение предоставления гражданам субсидий на оплату жилого помещения и коммунальных услуг</t>
  </si>
  <si>
    <t>Оплата жилищно-коммунальных услуг отдельным категориям граждан</t>
  </si>
  <si>
    <t>Предоставление гражданам субсидий на оплату жилого помещения и коммунальных услуг иным категориям граждан</t>
  </si>
  <si>
    <t>Мероприятия в сфере культуры, кинематографии, средств массовой информации</t>
  </si>
  <si>
    <t>Расходы на обеспечение функций органов местного самоуправления</t>
  </si>
  <si>
    <t>Транспорт</t>
  </si>
  <si>
    <t>08</t>
  </si>
  <si>
    <t>Образование </t>
  </si>
  <si>
    <t>Культура, кинематография</t>
  </si>
  <si>
    <t>Здравоохранение</t>
  </si>
  <si>
    <t>Физическая культура и спорт </t>
  </si>
  <si>
    <t xml:space="preserve">Физическая культура 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</si>
  <si>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</si>
  <si>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08 0 0000</t>
  </si>
  <si>
    <t xml:space="preserve">Снижение административных барьеров,оптимизация и повышение качества предоставления государственных  и муниципальных услуг,в том числе на базе многофункционального центра предоставления государственных и муниципальных услуг в городском округе Электросталь </t>
  </si>
  <si>
    <t>Муниципальная целевая программа развития и поддержки предпринимательства в городском округе Электросталь Московской области на 2014-2018 годы</t>
  </si>
  <si>
    <t>02 0 0000</t>
  </si>
  <si>
    <t>02 0 1005</t>
  </si>
  <si>
    <t>06 0 0000</t>
  </si>
  <si>
    <t>06 2 0000</t>
  </si>
  <si>
    <t>06 2 0099</t>
  </si>
  <si>
    <t>06 1 0000</t>
  </si>
  <si>
    <t>06 1 0099</t>
  </si>
  <si>
    <t>06 1 0120</t>
  </si>
  <si>
    <t>Подпрограмма "Развитие инфраструктуры спорта"</t>
  </si>
  <si>
    <t>06 3 0000</t>
  </si>
  <si>
    <t>Подпрограмма "Обеспечивающая подпрограмма"</t>
  </si>
  <si>
    <t>06 4 0000</t>
  </si>
  <si>
    <t>06 4 0400</t>
  </si>
  <si>
    <t>04 0 0000</t>
  </si>
  <si>
    <t>Подпрограмма "Образование детей в муниципальных учреждениях дополнительного образования в сфере культуры и искусства "</t>
  </si>
  <si>
    <t>04 3 0000</t>
  </si>
  <si>
    <t>04 3 0099</t>
  </si>
  <si>
    <t>Подпрограмма "Мероприятия в сфере культуры и искусства"</t>
  </si>
  <si>
    <t>04 5 0000</t>
  </si>
  <si>
    <t>04 5 0850</t>
  </si>
  <si>
    <t>05 0 0000</t>
  </si>
  <si>
    <t>Подпрограмма "Обеспечение организационно-воспитательной работы с молодежью"</t>
  </si>
  <si>
    <t>Подпрограмма "Мероприятия в сфере молодежной политике"</t>
  </si>
  <si>
    <t>05 2 0000</t>
  </si>
  <si>
    <t>05 2 0310</t>
  </si>
  <si>
    <t>05 3 0000</t>
  </si>
  <si>
    <t>Расходы  на организацию временного трудоустройства несовершеннолетних в возрасте от 14 до 18 лет</t>
  </si>
  <si>
    <t>05 3 1006</t>
  </si>
  <si>
    <t>04 1 0000</t>
  </si>
  <si>
    <t>04 1 0099</t>
  </si>
  <si>
    <t>04 4 0000</t>
  </si>
  <si>
    <t>04 4 0099</t>
  </si>
  <si>
    <t>Подпрограмма "Обеспечивающая подрограмма "</t>
  </si>
  <si>
    <t>04 6 0000</t>
  </si>
  <si>
    <t>04 6 0400</t>
  </si>
  <si>
    <t>95 0 0000</t>
  </si>
  <si>
    <t>95 0 0400</t>
  </si>
  <si>
    <t>95 0 0501</t>
  </si>
  <si>
    <t>95 0 0502</t>
  </si>
  <si>
    <t>99 0 9203</t>
  </si>
  <si>
    <t>99 0 9002</t>
  </si>
  <si>
    <t>99 0 0000</t>
  </si>
  <si>
    <t>99 0 0900</t>
  </si>
  <si>
    <t>99 0 0580</t>
  </si>
  <si>
    <t>03 0 0000</t>
  </si>
  <si>
    <t>Подпрограмма  "Дошкольное образование"</t>
  </si>
  <si>
    <t>03 1 0000</t>
  </si>
  <si>
    <t>Оказание услуг частными дошкольными образовательными организациями</t>
  </si>
  <si>
    <t>03 1 0063</t>
  </si>
  <si>
    <t>03 1 0099</t>
  </si>
  <si>
    <t>03 1 6211</t>
  </si>
  <si>
    <t>03 1 6212</t>
  </si>
  <si>
    <t>Подпрограмма  "Общее образование"</t>
  </si>
  <si>
    <t>03 2 0000</t>
  </si>
  <si>
    <t>03 2 0099</t>
  </si>
  <si>
    <t>Обеспечениегосударственных гарантий прав граждан на получение общедоступного и бесплатного  дошкольного, начального общего, основного общего,  среднего (полного) общего образования, а также дополнительного образования в муниципальных общеобразоват.учреждениях в МО в размере, необходимом для реализации основных общеобразоват. программ в части финансирования расходов на оплату труда работников общеобразоват.учреждений,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 на ежемесячную денежную компенсацию педагогическим работникам в целях содействиядля их обеспечению  книгоиздательской продукцией и периодическими изданиями</t>
  </si>
  <si>
    <t>03 2 6220</t>
  </si>
  <si>
    <t>03 2 6221</t>
  </si>
  <si>
    <t>03 2 6222</t>
  </si>
  <si>
    <t>03 2 6223</t>
  </si>
  <si>
    <t>03 2 6224</t>
  </si>
  <si>
    <t>03 2 6225</t>
  </si>
  <si>
    <t>Подпрограмма  "Дополнительное образование, воспитание и психолого-социальное сопровождение детей"</t>
  </si>
  <si>
    <t>03 3 0000</t>
  </si>
  <si>
    <t>03 3 0099</t>
  </si>
  <si>
    <t>03 3 1000</t>
  </si>
  <si>
    <t>03 1 1003</t>
  </si>
  <si>
    <t>03 2 1003</t>
  </si>
  <si>
    <t>03 3 1003</t>
  </si>
  <si>
    <t>Мероприятия по проведению оздоровительной кампании детей</t>
  </si>
  <si>
    <t>03 3 1002</t>
  </si>
  <si>
    <t>03 1 0360</t>
  </si>
  <si>
    <t>03 2 0360</t>
  </si>
  <si>
    <t>03 3 0360</t>
  </si>
  <si>
    <t>Подпрограмма  "Обеспечивающая подпрограмма"</t>
  </si>
  <si>
    <t>03 5 0000</t>
  </si>
  <si>
    <t>03 5 0099</t>
  </si>
  <si>
    <t>03 5 6214</t>
  </si>
  <si>
    <t>03 2 0580</t>
  </si>
  <si>
    <t>03 1 6214</t>
  </si>
  <si>
    <t>95 0 0100</t>
  </si>
  <si>
    <t>99 0 0700</t>
  </si>
  <si>
    <t>99 0 8000</t>
  </si>
  <si>
    <t>Бюджетные инвестиции в строительство муниципального дошкольного  образовательного учреждения в микрорайоне "Центральный"</t>
  </si>
  <si>
    <t>03 1 8001</t>
  </si>
  <si>
    <t>Программа "Повышение безопасности дорожного движения  в 2014-2018 годах в городском округе Электросталь Московской области "</t>
  </si>
  <si>
    <t>360</t>
  </si>
  <si>
    <t>Иные выплаты населению</t>
  </si>
  <si>
    <t>Программа "Ремонт муниципальных автомобильных дорог  в  городском округе Электросталь Московской области на 2014-2018 годы"</t>
  </si>
  <si>
    <t>Программа "Ремонт дворовых территорий многоквартирных домов, проездов к дворовым территориям  многоквартирных домов в  городском округе Электросталь Московской области на 2014-2018 годы"</t>
  </si>
  <si>
    <t>99 0 8004</t>
  </si>
  <si>
    <t>Бюджетные инвестиции в реконструкцию электроснабжения административного здания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</si>
  <si>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</si>
  <si>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</si>
  <si>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</si>
  <si>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</si>
  <si>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</si>
  <si>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</si>
  <si>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</si>
  <si>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</si>
  <si>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620</t>
  </si>
  <si>
    <t>Бюджетные инвестиции</t>
  </si>
  <si>
    <t>410</t>
  </si>
  <si>
    <t>240</t>
  </si>
  <si>
    <t>Публичные нормативные социальные выплаты гражданам</t>
  </si>
  <si>
    <t>310</t>
  </si>
  <si>
    <t>850</t>
  </si>
  <si>
    <t>Расходы на выплаты персоналу казенных учреждений</t>
  </si>
  <si>
    <t>110</t>
  </si>
  <si>
    <t>Исполнение судебных актов</t>
  </si>
  <si>
    <t>830</t>
  </si>
  <si>
    <t>120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</si>
  <si>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</si>
  <si>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</si>
  <si>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>99 0 5118</t>
  </si>
  <si>
    <t>99 0 0901</t>
  </si>
  <si>
    <t>99 0 0099</t>
  </si>
  <si>
    <t>99 0 1801</t>
  </si>
  <si>
    <t>99 0 1901</t>
  </si>
  <si>
    <t>99 0 4700</t>
  </si>
  <si>
    <t>99 0 9202</t>
  </si>
  <si>
    <t>99 0 4100</t>
  </si>
  <si>
    <t>99 0 4003</t>
  </si>
  <si>
    <t>99 0 4011</t>
  </si>
  <si>
    <t>01 0 0000</t>
  </si>
  <si>
    <t>Подпрограмма  "Обеспечение жильем молодых семей"</t>
  </si>
  <si>
    <t>01 1 0000</t>
  </si>
  <si>
    <t>01 1 1001</t>
  </si>
  <si>
    <t>Подпрограмма "Подготовка спортивного резерва,спортивное совершенствование спортсменов"</t>
  </si>
  <si>
    <t xml:space="preserve">Субсидии бюджетным учреждениям </t>
  </si>
  <si>
    <t>Подпрограмма "Физкультурно-массовая и спортивная работа"</t>
  </si>
  <si>
    <t xml:space="preserve">Субсидии автономным учреждениям </t>
  </si>
  <si>
    <t>340</t>
  </si>
  <si>
    <t>Бюджетные инвестиции в строительство крытого тренировочного катка по программе "Газпром - детям"</t>
  </si>
  <si>
    <t>06 3 8002</t>
  </si>
  <si>
    <t>Бюджетные инвестиции в строительство физкультурно-оздоровительного комплекса с бассейном</t>
  </si>
  <si>
    <t>06 3 8003</t>
  </si>
  <si>
    <t>99 0 0530</t>
  </si>
  <si>
    <t xml:space="preserve">Муниципальная программа «Развитие муниципального здравоохранения городского округа Электросталь Московской области» </t>
  </si>
  <si>
    <t>07 0 0000</t>
  </si>
  <si>
    <t>Подпрограмма"Совершенствование оказания специализированной медицинской помощи,скорой, в том числе скорой специализированной, медицинской помощи, медицинской эвакуации"</t>
  </si>
  <si>
    <t>07 2 0000</t>
  </si>
  <si>
    <t>07 2 6207</t>
  </si>
  <si>
    <t>Подпрограмма"Охрана здоровья матери и ребенка"</t>
  </si>
  <si>
    <t>07 3 0000</t>
  </si>
  <si>
    <t>07 3 6208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</si>
  <si>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</si>
  <si>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07 1 0000</t>
  </si>
  <si>
    <t>07 1 6207</t>
  </si>
  <si>
    <t>07 1 0099</t>
  </si>
  <si>
    <t>07 5 0000</t>
  </si>
  <si>
    <t>07 5 0400</t>
  </si>
  <si>
    <t>07 5 6207</t>
  </si>
  <si>
    <t>Социальная политика </t>
  </si>
  <si>
    <t>Пенсионное обеспечение </t>
  </si>
  <si>
    <t>10 0 0000</t>
  </si>
  <si>
    <t>10 0 1501</t>
  </si>
  <si>
    <t>11 0 0000</t>
  </si>
  <si>
    <t>11 0 1501</t>
  </si>
  <si>
    <t>99 0 1501</t>
  </si>
  <si>
    <t>99 0 0006</t>
  </si>
  <si>
    <t>99 0 0007</t>
  </si>
  <si>
    <t>10 0 0003</t>
  </si>
  <si>
    <t>12 0 0000</t>
  </si>
  <si>
    <t>12 0 0002</t>
  </si>
  <si>
    <t>99 0 0001</t>
  </si>
  <si>
    <t>99 0 0002</t>
  </si>
  <si>
    <t>99 0 0003</t>
  </si>
  <si>
    <t>99 0 0004</t>
  </si>
  <si>
    <t>99 0 0005</t>
  </si>
  <si>
    <t>99 0 6142</t>
  </si>
  <si>
    <t>05 1 0099</t>
  </si>
  <si>
    <t>99 0 0460</t>
  </si>
  <si>
    <t>99 0 6141</t>
  </si>
  <si>
    <t>99 0 0600</t>
  </si>
  <si>
    <t>Обслуживание  государственного  внутреннего  и муниципального долга </t>
  </si>
  <si>
    <t>Оценка недвижимости, признание прав и регулирование отношений по государственной  и муниципальной собственности</t>
  </si>
  <si>
    <t>Подпрограмма "Трудоустройство и временная занятость несовершеннолетних граждан в возрасте  от 14 до 18 лет "</t>
  </si>
  <si>
    <t>04 2 0000</t>
  </si>
  <si>
    <t>04 2 0099</t>
  </si>
  <si>
    <t>05 1 0000</t>
  </si>
  <si>
    <t>Приобретение земельных участков,проведение кадастровых работ для постановки земельных участков на кадастровый учет с целью их бесплатного предоставления многодетным семьям для целей индивидуального жилищного строительства, дачного строительства, ведения садоводства</t>
  </si>
  <si>
    <t>Приобретение ЛДС "Кристалл"</t>
  </si>
  <si>
    <t>99 0 8007</t>
  </si>
  <si>
    <t>Подпрограмма "Организация музейно-выставочной деятельности"</t>
  </si>
  <si>
    <t>Подпрограмма "Организация работы библиотек муниципального учреждения "Централизованная  библиотечная система"</t>
  </si>
  <si>
    <t>Подпрограмма "Организация деятельности культурно-досуговых учреждений"</t>
  </si>
  <si>
    <t>Муниципальная программа развития системы образования городского округа Электросталь Московской области на 2014-2018 годы</t>
  </si>
  <si>
    <t>Муниципальная программа "Сохранение и развитие культуры, искусства и народного творчества в городском округеЭлектросталь Московской области на 2014-2018 годы"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</si>
  <si>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2014-2018 годы"</t>
  </si>
  <si>
    <t>Муниципальная программа "Молодежь Электростали на 2014-2018 годы"</t>
  </si>
  <si>
    <t>Подпрограмма"Совершенствование оказания специализированной медицинской помощи, скорой, в том числе скорой специализированной, медицинской помощи, медицинской эвакуации"</t>
  </si>
  <si>
    <t>09 0 0302</t>
  </si>
  <si>
    <t>09 0 0000</t>
  </si>
  <si>
    <t>Программа "Пассажирский транспорт общего пользования"</t>
  </si>
  <si>
    <t>08 0 1004</t>
  </si>
  <si>
    <t>08 0 0099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</si>
  <si>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</si>
  <si>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 xml:space="preserve">Расходы бюджета городского округа Электросталь Московской области на  2014 год по разделам, подразделам, целевым  статьям ( программам и непрограммным направлениям), группам и подгруппам  видов расходов классификации расходов  бюджетов </t>
  </si>
  <si>
    <t>95 0 6068</t>
  </si>
  <si>
    <t>95 0 6069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</si>
  <si>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</si>
  <si>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03 1 6233</t>
  </si>
  <si>
    <t>Подпрограмма  "Социальная ипотека"</t>
  </si>
  <si>
    <t>01 2 0000</t>
  </si>
  <si>
    <t>Улучшение жилищных условий с помощью мер государственной поддержки в сфере ипотечного жилищного кредитования учителей и врачей.</t>
  </si>
  <si>
    <t>01 2 1007</t>
  </si>
  <si>
    <t>Приобретение  помещений в муниципальную собственность</t>
  </si>
  <si>
    <t>99 0 8006</t>
  </si>
  <si>
    <t>Муниципальная  программа "Развитие физической культуры и спорта  в городском округеЭлектросталь на 2014-2018-годы"</t>
  </si>
  <si>
    <t>07 2 1008</t>
  </si>
  <si>
    <t>Приобретение автотранспортных средств</t>
  </si>
  <si>
    <t>07 2 0530</t>
  </si>
  <si>
    <t>Внедрение современных образовательных технологий</t>
  </si>
  <si>
    <t>03 2 6228</t>
  </si>
  <si>
    <t>Мероприятия по проведению капитального, текущего ремонта, ремонта и установке ограждений, ремонта кровель, замене оконных конструкций, выполнению противопожарных мероприятий в муниципальных общеобразовательных учреждениях</t>
  </si>
  <si>
    <t>03 2 6234</t>
  </si>
  <si>
    <t>99 0 0302</t>
  </si>
  <si>
    <t>Проектирование и строительство физкультурно-оздоровительных комплексов с плавательным бассейном на период 2014-2015гг. в рамках государственной программы Московской области "Спорт Подмосковья"</t>
  </si>
  <si>
    <t>06 3 6413</t>
  </si>
  <si>
    <t>Приложение № 2</t>
  </si>
  <si>
    <t>Обеспечение жилыми  помещениями граждан, пострадавших в результате воздействия аварийных, природных и техногенных факторов</t>
  </si>
  <si>
    <t>Расходы на повышение заработной платы работникам муниципальных учреждений в сферах образования,культуры, физической культуры и спорта с 1 мая 2014 и с 1сентября 2014 года</t>
  </si>
  <si>
    <t>03 1 6044</t>
  </si>
  <si>
    <t xml:space="preserve">Закупка оборудования для дошкольных образовательных организаций  - победителей областного конкурса на присвоение статуса Региональной инновационной площадки Московской области
</t>
  </si>
  <si>
    <t>03 1 6213</t>
  </si>
  <si>
    <t>Капитальные вложения в объекты дошкольного образования в целях ликвидации очередности</t>
  </si>
  <si>
    <t>03 1 6430</t>
  </si>
  <si>
    <t>Бюджетные инвестиции в строительство муниципального дошкольного  образовательного учреждения на 100 мест ул. Западная,14 "а"</t>
  </si>
  <si>
    <t>03 1 8011</t>
  </si>
  <si>
    <t>Дополнительные мероприятия по развитию жилищно-коммунального хозяйства и социально-культурной сферы</t>
  </si>
  <si>
    <t>99 0 0440</t>
  </si>
  <si>
    <t>Расходы на закупку учебного оборудования и мебели для муниципальных общеобразовательных организаций - победителей областного конкурса муниципальных общеобразовательных организаций, разрабатывающих и внедряющих инновационные образовательные проекты</t>
  </si>
  <si>
    <t>03 2 1012</t>
  </si>
  <si>
    <t>Расходы на распространение на всей территории РФ современных моделей успешной социализации детей</t>
  </si>
  <si>
    <t>03 2 1013</t>
  </si>
  <si>
    <t>03 2 6044</t>
  </si>
  <si>
    <t xml:space="preserve">Закупка учебного оборудования и мебели для муниципальных общеобразовательных организаций - победителей областного конкурса ,разрабатывающих и внедряющих инновационные общеобразовательные проекты
</t>
  </si>
  <si>
    <t>03 2 6230</t>
  </si>
  <si>
    <t>03 3 6044</t>
  </si>
  <si>
    <t>Мероприятия по организации отдыха детей в каникулярное время</t>
  </si>
  <si>
    <t>03 3 6219</t>
  </si>
  <si>
    <t>03 5 6044</t>
  </si>
  <si>
    <t>06 2 6044</t>
  </si>
  <si>
    <t>Бюджетные инвестиции в капитальный ремонт ЛДС "Кристалл"</t>
  </si>
  <si>
    <t>06 3 8009</t>
  </si>
  <si>
    <t>06 1 6044</t>
  </si>
  <si>
    <t>Бюджетные инвестиции в реконструкцию поля для хоккея на траве</t>
  </si>
  <si>
    <t>06 3 8010</t>
  </si>
  <si>
    <t>Возмещение части затрат в связи с предоставлением учителям общеобразовательных учреждений ипотечного кредита</t>
  </si>
  <si>
    <t>01 2 5898</t>
  </si>
  <si>
    <t>Подпрограмма "Улучшение жилищных условий семей,имеющих семь и более детей"</t>
  </si>
  <si>
    <t>Улучшение жилищных условий семей,имеющих семь и более детей</t>
  </si>
  <si>
    <t>Софинансирование работ по капитальному ремонту  автомобильных дорог</t>
  </si>
  <si>
    <t>11 0 6024</t>
  </si>
  <si>
    <t xml:space="preserve"> Мероприятия  в области коммунального хозяйства</t>
  </si>
  <si>
    <t>Софинансирование работ по капитальному ремонту  дворовых территорий МКД, проездов  к дворовым территориям МКД</t>
  </si>
  <si>
    <t>12 0 6024</t>
  </si>
  <si>
    <t>04 3 6044</t>
  </si>
  <si>
    <t>04 1 6044</t>
  </si>
  <si>
    <t>04 2 6044</t>
  </si>
  <si>
    <t>04 4 6044</t>
  </si>
  <si>
    <t>Обеспечение жилыми помещениями  детей-сирот и детей ,оставшихся без попечения родителей , а также лиц из их числа</t>
  </si>
  <si>
    <t>01 4 1009</t>
  </si>
  <si>
    <t>к решению Совета депутатов городского округа Электросталь Московской области</t>
  </si>
  <si>
    <t>03 1 1015</t>
  </si>
  <si>
    <t>03 2 1016</t>
  </si>
  <si>
    <t>Подпрограмма "Обеспечение земельными участками многодетных семей"</t>
  </si>
  <si>
    <t>01 3 0000</t>
  </si>
  <si>
    <t>01 3 8005</t>
  </si>
  <si>
    <t>Взносы на капитальный ремонт общего имущества в многоквартирных домах</t>
  </si>
  <si>
    <t>99 0 1014</t>
  </si>
  <si>
    <t xml:space="preserve">Подпрограмма "Обеспечение жилыми помещениями детей-сирот, детей, оставшихся без попечения радителей, а также лиц из их числа" </t>
  </si>
  <si>
    <t>01 4 0000</t>
  </si>
  <si>
    <t>01 4 5082</t>
  </si>
  <si>
    <t>Приобретение дорожной техники</t>
  </si>
  <si>
    <t>11 0 1010</t>
  </si>
  <si>
    <t xml:space="preserve">Приобретение  техники  для коммунальных нужд </t>
  </si>
  <si>
    <t>12 0 1017</t>
  </si>
  <si>
    <t>Замена  лифтов в многоквартирных домах</t>
  </si>
  <si>
    <t>99 0 1018</t>
  </si>
  <si>
    <t>03 2 1019</t>
  </si>
  <si>
    <t xml:space="preserve">Муниципальная  программа городского округа Электросталь  Московской области "Улучшение жилищных условий отдельных категорий граждан" </t>
  </si>
  <si>
    <t>Проведение работ по созданию системы   защиты персональных данных  многофункциональных центров предоставления государственных и муниципальных услуг</t>
  </si>
  <si>
    <t>08 0 6013</t>
  </si>
  <si>
    <t>Закупка компьютерного, серверного оборудования, программного обеспечения, оргтехники</t>
  </si>
  <si>
    <t>08 0 6014</t>
  </si>
  <si>
    <t>Ремонт зданий, предназначенных для размещения многофункциональных центров предоставления государственных и муниципальных услуг</t>
  </si>
  <si>
    <t>08 0 6066</t>
  </si>
  <si>
    <t>Оснащение помещений многофункциональных центров предметами мебели и иными предметами бытового назначения</t>
  </si>
  <si>
    <t>08 0 6067</t>
  </si>
  <si>
    <t>Реализация мероприятий подпрограммы "Обеспечение жильем молодых семей" федеральной целевой программы "Жилище" на 2011-2015 годы</t>
  </si>
  <si>
    <t>01 1 5020</t>
  </si>
  <si>
    <t>Подпрограмма "Обеспечение жильем молодых семей" государственной программы Московской области "Жилище"</t>
  </si>
  <si>
    <t>01 1 6020</t>
  </si>
  <si>
    <t>01 5 0000</t>
  </si>
  <si>
    <t>01 5 1011</t>
  </si>
  <si>
    <t>Подпрограмма "Улучшение жилищных условий семей,имеющих семь и более детей" государственной программы Московской области "Жилище" на 2014 год</t>
  </si>
  <si>
    <t>01 5 6019</t>
  </si>
  <si>
    <t>Подпрограмма "Обеспечение жильем ветеранов,инвалидов и семей,имеющих детей-инвалидов"</t>
  </si>
  <si>
    <t>01 6 0000</t>
  </si>
  <si>
    <t>Обеспечение жильем отдельных категорий граждан,установленных Федеральным законом от 12 января 1995 года № 5-ФЗ"О ветеранах",в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</si>
  <si>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01 6 5134</t>
  </si>
  <si>
    <t>Муниципальная  программа городского округа Электросталь  Московской области "Улучшение жилищных условий отдельных категорий граждан"</t>
  </si>
  <si>
    <t>03 2 6241</t>
  </si>
  <si>
    <t>03 2 5026</t>
  </si>
  <si>
    <t>11 0 6420</t>
  </si>
  <si>
    <t>Приобретение техники для производства работ по благоустройству территории городского округа</t>
  </si>
  <si>
    <t>12 0 6018</t>
  </si>
  <si>
    <t>Поддержка  реализации мероприятий Федеральной целевой программы развития образования на 2011-2015 годы по направлению "Распространение на всей территории РФ современных моделей успешной социализации детей" за счет средств областного бюджета</t>
  </si>
  <si>
    <t>Поддержка реализации мероприятий Федеральной целевой программы развития образования на 2011-2015 годы по направлению "Распространение на всей территории РФ современных моделей успешной социализации детей" за счет средств федерального бюджета</t>
  </si>
  <si>
    <t>01 2 6021</t>
  </si>
  <si>
    <t>Оплата первоначального взноса при получении ипотечного жилищного кредита</t>
  </si>
  <si>
    <t>Закупка оборудования для дошкольных образовательных организаций  - победителей областного конкурса на присвоение статуса Региональной инновационной площадки Московской области</t>
  </si>
  <si>
    <t>03 5 0360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</si>
  <si>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</si>
  <si>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08 0 6065</t>
  </si>
  <si>
    <t>Оплата первоначального взноса при получении ипотечного жилищного кредита учителям образовательных организаций</t>
  </si>
  <si>
    <t>01 2 6898</t>
  </si>
  <si>
    <t>Софинансирование работ по капитальному ремонту и ремонту автомобильных дорог общего пользования,</t>
  </si>
  <si>
    <t>11 0 1022</t>
  </si>
  <si>
    <t>Софинансирование работ по капитальному ремонту и ремонту дворовых территорий многоквартирных домов и проездов к дворовым территориям</t>
  </si>
  <si>
    <t>12 0 1022</t>
  </si>
  <si>
    <t>Мероприятия по формированию сети базовых образовательных организаций, в которых созданы условия для инклюзивного обучения детей-инвалидов (приобретение оборудования)</t>
  </si>
  <si>
    <t>03 2 1027</t>
  </si>
  <si>
    <t>Мероприятия по формированию сети базовых образовательных организаций, в которых созданы условия для инклюзивного обучения детей-инвалидов (ремонт)</t>
  </si>
  <si>
    <t>На проведение мероприятий по формированию сети базовых общеобразовательных организаций, в которых созданы условия для инклюзивного обучения детей-инвалидов</t>
  </si>
  <si>
    <t>03 2 5027</t>
  </si>
  <si>
    <t>01 0 1025</t>
  </si>
  <si>
    <t>01 0 6050</t>
  </si>
  <si>
    <t>Софинансирование мероприятий по приобретению жилого помещения в муниципальную собственность для граждан, пострадавших от пожара по ул.Горького,24</t>
  </si>
  <si>
    <t>Мероприятия в сфере культуры и искусства</t>
  </si>
  <si>
    <t>99 0 0850</t>
  </si>
  <si>
    <t>99 0 1023</t>
  </si>
  <si>
    <t>Софинансирование мероприятий  по установке энергоэффективного светового оборудования для внутридомового,уличного и дворового освещения</t>
  </si>
  <si>
    <t xml:space="preserve">Приобретение мультимедийного оборудования </t>
  </si>
  <si>
    <t>03 2 1031</t>
  </si>
  <si>
    <t>Проведение мероприятий по формированию сети базовых общеобразовательных организаций, в которых созданы условия для инклюзивного обучения детей-инвалидов</t>
  </si>
  <si>
    <t>03 2 6242</t>
  </si>
  <si>
    <t>Приобретение мультимедийного оборудования для использования электронных образовательных ресурсов в муниципальных общеобразовательных организациях</t>
  </si>
  <si>
    <t>03 2 6243</t>
  </si>
  <si>
    <t>Создание и развитие сети многофункциональных центров предоставления государственных и муниципальных услуг</t>
  </si>
  <si>
    <t>08 0 5392</t>
  </si>
  <si>
    <t>Расходы на государственную поддержку малого и среднего предпринимательства, включая крестьянские (фермерские) хозяйства</t>
  </si>
  <si>
    <t>Реализация мероприятий муниципальных программ развития субъектов малого и среднего предпринимательства по финансовой поддержке субъектов малого и среднего предпринимательства и организаций, образующих инфраструктуру поддержки и развития малого и среднего предпринимательства</t>
  </si>
  <si>
    <t>02 0 5064</t>
  </si>
  <si>
    <t>02 0 6210</t>
  </si>
  <si>
    <t xml:space="preserve"> На реализацию региональных программ в области энергосбережения и повышения энергетической эффективности в рамках подпрограммы "Энергосбережение и повышение энергетической эффективности"</t>
  </si>
  <si>
    <t>9905013</t>
  </si>
  <si>
    <t xml:space="preserve">от 24.12.2014 № 401/76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</si>
</sst>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0.0000"/>
  </numFmts>
  <fonts count="60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8"/>
      <name val="Times New Roman Cyr"/>
      <family val="1"/>
    </font>
    <font>
      <sz val="9"/>
      <name val="Times New Roman Cyr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8"/>
      <color indexed="8"/>
      <name val="Arial"/>
      <family val="2"/>
    </font>
    <font>
      <sz val="8"/>
      <color indexed="8"/>
      <name val="Times New Roman Cyr"/>
      <family val="0"/>
    </font>
    <font>
      <b/>
      <sz val="10"/>
      <name val="Times New Roman"/>
      <family val="1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2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9" borderId="7" applyNumberFormat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2" fillId="0" borderId="0" applyProtection="0">
      <alignment/>
    </xf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15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8" fillId="33" borderId="0" applyNumberFormat="0" applyBorder="0" applyAlignment="0" applyProtection="0"/>
  </cellStyleXfs>
  <cellXfs count="185">
    <xf numFmtId="0" fontId="0" fillId="0" borderId="0" xfId="0" applyFont="1" applyAlignment="1">
      <alignment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0" fillId="0" borderId="0" xfId="0" applyAlignment="1">
      <alignment wrapText="1"/>
    </xf>
    <xf numFmtId="0" fontId="2" fillId="28" borderId="0" xfId="0" applyNumberFormat="1" applyFont="1" applyFill="1" applyBorder="1" applyAlignment="1" applyProtection="1">
      <alignment wrapText="1"/>
      <protection hidden="1" locked="0"/>
    </xf>
    <xf numFmtId="0" fontId="0" fillId="0" borderId="0" xfId="0" applyAlignment="1">
      <alignment/>
    </xf>
    <xf numFmtId="0" fontId="2" fillId="28" borderId="0" xfId="0" applyNumberFormat="1" applyFont="1" applyFill="1" applyBorder="1" applyAlignment="1" applyProtection="1">
      <alignment vertical="top" wrapText="1"/>
      <protection hidden="1" locked="0"/>
    </xf>
    <xf numFmtId="49" fontId="8" fillId="28" borderId="0" xfId="0" applyNumberFormat="1" applyFont="1" applyFill="1" applyBorder="1" applyAlignment="1" applyProtection="1">
      <alignment vertical="top" wrapText="1"/>
      <protection hidden="1" locked="0"/>
    </xf>
    <xf numFmtId="49" fontId="7" fillId="28" borderId="0" xfId="0" applyNumberFormat="1" applyFont="1" applyFill="1" applyBorder="1" applyAlignment="1" applyProtection="1">
      <alignment vertical="top" wrapText="1"/>
      <protection hidden="1" locked="0"/>
    </xf>
    <xf numFmtId="49" fontId="2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Fill="1" applyAlignment="1">
      <alignment/>
    </xf>
    <xf numFmtId="49" fontId="2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Fill="1" applyBorder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Fill="1" applyAlignment="1">
      <alignment/>
    </xf>
    <xf numFmtId="169" fontId="0" fillId="0" borderId="0" xfId="0" applyNumberFormat="1" applyFill="1" applyBorder="1" applyAlignment="1">
      <alignment/>
    </xf>
    <xf numFmtId="169" fontId="0" fillId="0" borderId="0" xfId="0" applyNumberFormat="1" applyAlignment="1">
      <alignment wrapText="1"/>
    </xf>
    <xf numFmtId="169" fontId="0" fillId="0" borderId="0" xfId="0" applyNumberFormat="1" applyFill="1" applyBorder="1" applyAlignment="1">
      <alignment wrapText="1"/>
    </xf>
    <xf numFmtId="49" fontId="5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2" xfId="0" applyNumberFormat="1" applyFont="1" applyFill="1" applyBorder="1" applyAlignment="1" applyProtection="1">
      <alignment horizontal="left" wrapText="1"/>
      <protection hidden="1" locked="0"/>
    </xf>
    <xf numFmtId="49" fontId="2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5" fillId="0" borderId="12" xfId="0" applyFont="1" applyFill="1" applyBorder="1" applyAlignment="1">
      <alignment wrapText="1"/>
    </xf>
    <xf numFmtId="49" fontId="4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0" borderId="12" xfId="0" applyFont="1" applyFill="1" applyBorder="1" applyAlignment="1">
      <alignment horizontal="left" wrapText="1"/>
    </xf>
    <xf numFmtId="49" fontId="2" fillId="0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2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9" fillId="0" borderId="12" xfId="0" applyFont="1" applyFill="1" applyBorder="1" applyAlignment="1">
      <alignment horizontal="justify" vertical="top" wrapText="1"/>
    </xf>
    <xf numFmtId="0" fontId="9" fillId="0" borderId="12" xfId="0" applyFont="1" applyFill="1" applyBorder="1" applyAlignment="1">
      <alignment horizontal="justify" vertical="top"/>
    </xf>
    <xf numFmtId="0" fontId="6" fillId="0" borderId="12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 applyProtection="1">
      <alignment vertical="top" wrapText="1"/>
      <protection hidden="1" locked="0"/>
    </xf>
    <xf numFmtId="164" fontId="2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5" fillId="0" borderId="12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49" fontId="3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2" xfId="0" applyNumberFormat="1" applyFont="1" applyFill="1" applyBorder="1" applyAlignment="1" applyProtection="1">
      <alignment vertical="top" wrapText="1"/>
      <protection hidden="1" locked="0"/>
    </xf>
    <xf numFmtId="49" fontId="3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2" xfId="0" applyNumberFormat="1" applyFont="1" applyFill="1" applyBorder="1" applyAlignment="1" applyProtection="1">
      <alignment vertical="center" wrapText="1"/>
      <protection hidden="1" locked="0"/>
    </xf>
    <xf numFmtId="49" fontId="2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2" xfId="0" applyNumberFormat="1" applyFont="1" applyFill="1" applyBorder="1" applyAlignment="1" applyProtection="1">
      <alignment vertical="top" wrapText="1"/>
      <protection hidden="1" locked="0"/>
    </xf>
    <xf numFmtId="49" fontId="2" fillId="0" borderId="12" xfId="0" applyNumberFormat="1" applyFont="1" applyFill="1" applyBorder="1" applyAlignment="1" applyProtection="1">
      <alignment horizontal="center" wrapText="1"/>
      <protection hidden="1" locked="0"/>
    </xf>
    <xf numFmtId="0" fontId="9" fillId="0" borderId="12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 applyProtection="1">
      <alignment horizontal="center" wrapText="1"/>
      <protection hidden="1" locked="0"/>
    </xf>
    <xf numFmtId="49" fontId="2" fillId="0" borderId="12" xfId="0" applyNumberFormat="1" applyFont="1" applyFill="1" applyBorder="1" applyAlignment="1" applyProtection="1">
      <alignment horizontal="left" wrapText="1"/>
      <protection hidden="1" locked="0"/>
    </xf>
    <xf numFmtId="49" fontId="4" fillId="0" borderId="12" xfId="0" applyNumberFormat="1" applyFont="1" applyFill="1" applyBorder="1" applyAlignment="1" applyProtection="1">
      <alignment horizontal="left" wrapText="1"/>
      <protection hidden="1" locked="0"/>
    </xf>
    <xf numFmtId="0" fontId="5" fillId="0" borderId="12" xfId="0" applyNumberFormat="1" applyFont="1" applyFill="1" applyBorder="1" applyAlignment="1">
      <alignment wrapText="1"/>
    </xf>
    <xf numFmtId="49" fontId="8" fillId="0" borderId="12" xfId="0" applyNumberFormat="1" applyFont="1" applyFill="1" applyBorder="1" applyAlignment="1" applyProtection="1">
      <alignment vertical="top" wrapText="1"/>
      <protection hidden="1" locked="0"/>
    </xf>
    <xf numFmtId="49" fontId="7" fillId="0" borderId="12" xfId="0" applyNumberFormat="1" applyFont="1" applyFill="1" applyBorder="1" applyAlignment="1" applyProtection="1">
      <alignment vertical="top" wrapText="1"/>
      <protection hidden="1" locked="0"/>
    </xf>
    <xf numFmtId="0" fontId="9" fillId="0" borderId="12" xfId="0" applyFont="1" applyFill="1" applyBorder="1" applyAlignment="1">
      <alignment horizontal="left" wrapText="1"/>
    </xf>
    <xf numFmtId="0" fontId="8" fillId="0" borderId="12" xfId="0" applyNumberFormat="1" applyFont="1" applyFill="1" applyBorder="1" applyAlignment="1" applyProtection="1">
      <alignment horizontal="right" vertical="top" wrapText="1"/>
      <protection hidden="1"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0" borderId="0" xfId="0" applyFont="1" applyAlignment="1">
      <alignment horizontal="justify"/>
    </xf>
    <xf numFmtId="49" fontId="2" fillId="0" borderId="12" xfId="0" applyNumberFormat="1" applyFont="1" applyFill="1" applyBorder="1" applyAlignment="1" applyProtection="1">
      <alignment horizontal="center" wrapText="1"/>
      <protection hidden="1" locked="0"/>
    </xf>
    <xf numFmtId="49" fontId="4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2" fillId="0" borderId="12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justify" vertical="top" wrapText="1"/>
    </xf>
    <xf numFmtId="0" fontId="9" fillId="0" borderId="12" xfId="0" applyFont="1" applyFill="1" applyBorder="1" applyAlignment="1">
      <alignment horizontal="justify" vertical="center" wrapText="1"/>
    </xf>
    <xf numFmtId="0" fontId="2" fillId="0" borderId="12" xfId="0" applyNumberFormat="1" applyFont="1" applyFill="1" applyBorder="1" applyAlignment="1" applyProtection="1">
      <alignment horizontal="center" wrapText="1"/>
      <protection hidden="1" locked="0"/>
    </xf>
    <xf numFmtId="0" fontId="9" fillId="0" borderId="12" xfId="0" applyFont="1" applyFill="1" applyBorder="1" applyAlignment="1">
      <alignment horizontal="justify" vertical="top"/>
    </xf>
    <xf numFmtId="0" fontId="5" fillId="0" borderId="12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wrapText="1"/>
    </xf>
    <xf numFmtId="49" fontId="2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18" fillId="0" borderId="12" xfId="0" applyFont="1" applyFill="1" applyBorder="1" applyAlignment="1">
      <alignment horizontal="left" wrapText="1"/>
    </xf>
    <xf numFmtId="49" fontId="11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12" xfId="0" applyNumberFormat="1" applyFont="1" applyFill="1" applyBorder="1" applyAlignment="1" applyProtection="1">
      <alignment vertical="center" wrapText="1"/>
      <protection hidden="1" locked="0"/>
    </xf>
    <xf numFmtId="0" fontId="5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9" fillId="0" borderId="12" xfId="0" applyFont="1" applyFill="1" applyBorder="1" applyAlignment="1">
      <alignment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left" wrapText="1"/>
      <protection hidden="1" locked="0"/>
    </xf>
    <xf numFmtId="0" fontId="5" fillId="0" borderId="12" xfId="0" applyFont="1" applyFill="1" applyBorder="1" applyAlignment="1">
      <alignment/>
    </xf>
    <xf numFmtId="169" fontId="2" fillId="0" borderId="12" xfId="0" applyNumberFormat="1" applyFont="1" applyFill="1" applyBorder="1" applyAlignment="1" applyProtection="1">
      <alignment horizontal="right" vertical="top" wrapText="1"/>
      <protection hidden="1" locked="0"/>
    </xf>
    <xf numFmtId="0" fontId="2" fillId="0" borderId="12" xfId="0" applyFont="1" applyFill="1" applyBorder="1" applyAlignment="1">
      <alignment horizontal="center" wrapText="1"/>
    </xf>
    <xf numFmtId="49" fontId="2" fillId="0" borderId="12" xfId="0" applyNumberFormat="1" applyFont="1" applyFill="1" applyBorder="1" applyAlignment="1" applyProtection="1">
      <alignment vertical="top" wrapText="1"/>
      <protection hidden="1" locked="0"/>
    </xf>
    <xf numFmtId="0" fontId="3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3" fillId="0" borderId="12" xfId="0" applyFont="1" applyFill="1" applyBorder="1" applyAlignment="1">
      <alignment horizontal="center" vertical="center"/>
    </xf>
    <xf numFmtId="0" fontId="17" fillId="0" borderId="12" xfId="0" applyNumberFormat="1" applyFont="1" applyFill="1" applyBorder="1" applyAlignment="1">
      <alignment vertical="top" wrapText="1"/>
    </xf>
    <xf numFmtId="0" fontId="2" fillId="0" borderId="12" xfId="0" applyNumberFormat="1" applyFont="1" applyFill="1" applyBorder="1" applyAlignment="1" applyProtection="1">
      <alignment horizontal="left" wrapText="1"/>
      <protection hidden="1" locked="0"/>
    </xf>
    <xf numFmtId="0" fontId="22" fillId="0" borderId="12" xfId="0" applyNumberFormat="1" applyFont="1" applyFill="1" applyBorder="1" applyAlignment="1">
      <alignment vertical="top" wrapText="1"/>
    </xf>
    <xf numFmtId="0" fontId="5" fillId="0" borderId="12" xfId="0" applyNumberFormat="1" applyFont="1" applyFill="1" applyBorder="1" applyAlignment="1">
      <alignment vertical="top" wrapText="1"/>
    </xf>
    <xf numFmtId="49" fontId="8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12" xfId="0" applyNumberFormat="1" applyFont="1" applyFill="1" applyBorder="1" applyAlignment="1" applyProtection="1">
      <alignment vertical="top" wrapText="1"/>
      <protection hidden="1" locked="0"/>
    </xf>
    <xf numFmtId="49" fontId="14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14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5" fillId="0" borderId="12" xfId="0" applyFont="1" applyFill="1" applyBorder="1" applyAlignment="1">
      <alignment horizontal="left" wrapText="1"/>
    </xf>
    <xf numFmtId="49" fontId="21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2" xfId="0" applyNumberFormat="1" applyFont="1" applyFill="1" applyBorder="1" applyAlignment="1" applyProtection="1">
      <alignment wrapText="1"/>
      <protection hidden="1" locked="0"/>
    </xf>
    <xf numFmtId="0" fontId="5" fillId="0" borderId="12" xfId="54" applyFont="1" applyFill="1" applyBorder="1" applyAlignment="1">
      <alignment wrapText="1"/>
      <protection/>
    </xf>
    <xf numFmtId="49" fontId="14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0" borderId="0" xfId="0" applyNumberFormat="1" applyFont="1" applyFill="1" applyBorder="1" applyAlignment="1" applyProtection="1">
      <alignment horizontal="right" vertical="top" wrapText="1"/>
      <protection hidden="1" locked="0"/>
    </xf>
    <xf numFmtId="49" fontId="23" fillId="0" borderId="0" xfId="54" applyNumberFormat="1" applyFont="1" applyBorder="1" applyAlignment="1">
      <alignment horizontal="center"/>
      <protection/>
    </xf>
    <xf numFmtId="49" fontId="2" fillId="0" borderId="12" xfId="0" applyNumberFormat="1" applyFont="1" applyFill="1" applyBorder="1" applyAlignment="1" applyProtection="1">
      <alignment horizontal="left" vertical="top" wrapText="1"/>
      <protection hidden="1" locked="0"/>
    </xf>
    <xf numFmtId="164" fontId="2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164" fontId="3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164" fontId="8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5" fillId="34" borderId="12" xfId="0" applyFont="1" applyFill="1" applyBorder="1" applyAlignment="1">
      <alignment horizontal="justify"/>
    </xf>
    <xf numFmtId="49" fontId="2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2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34" borderId="12" xfId="0" applyNumberFormat="1" applyFont="1" applyFill="1" applyBorder="1" applyAlignment="1" applyProtection="1">
      <alignment horizontal="right" vertical="top" wrapText="1"/>
      <protection hidden="1" locked="0"/>
    </xf>
    <xf numFmtId="0" fontId="5" fillId="34" borderId="12" xfId="0" applyFont="1" applyFill="1" applyBorder="1" applyAlignment="1">
      <alignment horizontal="left" vertical="top" wrapText="1"/>
    </xf>
    <xf numFmtId="49" fontId="2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2" xfId="0" applyNumberFormat="1" applyFont="1" applyFill="1" applyBorder="1" applyAlignment="1" applyProtection="1">
      <alignment vertical="center" wrapText="1"/>
      <protection hidden="1" locked="0"/>
    </xf>
    <xf numFmtId="49" fontId="2" fillId="34" borderId="12" xfId="0" applyNumberFormat="1" applyFont="1" applyFill="1" applyBorder="1" applyAlignment="1" applyProtection="1">
      <alignment horizontal="center" wrapText="1"/>
      <protection hidden="1" locked="0"/>
    </xf>
    <xf numFmtId="164" fontId="2" fillId="34" borderId="12" xfId="0" applyNumberFormat="1" applyFont="1" applyFill="1" applyBorder="1" applyAlignment="1" applyProtection="1">
      <alignment horizontal="right" vertical="top" wrapText="1"/>
      <protection hidden="1" locked="0"/>
    </xf>
    <xf numFmtId="0" fontId="9" fillId="34" borderId="12" xfId="0" applyFont="1" applyFill="1" applyBorder="1" applyAlignment="1">
      <alignment horizontal="justify" vertical="top" wrapText="1"/>
    </xf>
    <xf numFmtId="0" fontId="9" fillId="0" borderId="12" xfId="0" applyFont="1" applyBorder="1" applyAlignment="1">
      <alignment wrapText="1"/>
    </xf>
    <xf numFmtId="0" fontId="2" fillId="34" borderId="12" xfId="0" applyNumberFormat="1" applyFont="1" applyFill="1" applyBorder="1" applyAlignment="1" applyProtection="1">
      <alignment horizontal="center" wrapText="1"/>
      <protection hidden="1" locked="0"/>
    </xf>
    <xf numFmtId="49" fontId="16" fillId="28" borderId="0" xfId="0" applyNumberFormat="1" applyFont="1" applyFill="1" applyBorder="1" applyAlignment="1" applyProtection="1">
      <alignment vertical="top" wrapText="1"/>
      <protection hidden="1" locked="0"/>
    </xf>
    <xf numFmtId="0" fontId="8" fillId="0" borderId="12" xfId="0" applyFont="1" applyFill="1" applyBorder="1" applyAlignment="1">
      <alignment wrapText="1"/>
    </xf>
    <xf numFmtId="0" fontId="2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0" fontId="2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3" fillId="0" borderId="12" xfId="0" applyFont="1" applyBorder="1" applyAlignment="1">
      <alignment/>
    </xf>
    <xf numFmtId="0" fontId="8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3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3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5" fillId="34" borderId="12" xfId="0" applyFont="1" applyFill="1" applyBorder="1" applyAlignment="1">
      <alignment wrapText="1"/>
    </xf>
    <xf numFmtId="0" fontId="2" fillId="34" borderId="12" xfId="0" applyNumberFormat="1" applyFont="1" applyFill="1" applyBorder="1" applyAlignment="1" applyProtection="1">
      <alignment horizontal="left" wrapText="1"/>
      <protection hidden="1" locked="0"/>
    </xf>
    <xf numFmtId="49" fontId="2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2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2" xfId="0" applyNumberFormat="1" applyFont="1" applyFill="1" applyBorder="1" applyAlignment="1" applyProtection="1">
      <alignment vertical="top" wrapText="1"/>
      <protection hidden="1" locked="0"/>
    </xf>
    <xf numFmtId="49" fontId="3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2" xfId="0" applyNumberFormat="1" applyFont="1" applyFill="1" applyBorder="1" applyAlignment="1" applyProtection="1">
      <alignment horizontal="center" wrapText="1"/>
      <protection hidden="1" locked="0"/>
    </xf>
    <xf numFmtId="164" fontId="2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164" fontId="0" fillId="0" borderId="0" xfId="0" applyNumberFormat="1" applyAlignment="1">
      <alignment/>
    </xf>
    <xf numFmtId="0" fontId="24" fillId="0" borderId="0" xfId="0" applyFont="1" applyAlignment="1">
      <alignment/>
    </xf>
    <xf numFmtId="0" fontId="2" fillId="0" borderId="12" xfId="0" applyNumberFormat="1" applyFont="1" applyFill="1" applyBorder="1" applyAlignment="1" applyProtection="1">
      <alignment horizontal="center" vertical="top" wrapText="1"/>
      <protection hidden="1" locked="0"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0" fontId="9" fillId="34" borderId="12" xfId="0" applyFont="1" applyFill="1" applyBorder="1" applyAlignment="1">
      <alignment wrapText="1"/>
    </xf>
    <xf numFmtId="0" fontId="3" fillId="34" borderId="12" xfId="0" applyFont="1" applyFill="1" applyBorder="1" applyAlignment="1">
      <alignment horizontal="center" vertical="center"/>
    </xf>
    <xf numFmtId="0" fontId="17" fillId="34" borderId="12" xfId="0" applyNumberFormat="1" applyFont="1" applyFill="1" applyBorder="1" applyAlignment="1">
      <alignment vertical="top" wrapText="1"/>
    </xf>
    <xf numFmtId="49" fontId="3" fillId="34" borderId="12" xfId="0" applyNumberFormat="1" applyFont="1" applyFill="1" applyBorder="1" applyAlignment="1">
      <alignment horizontal="center" vertical="center" wrapText="1"/>
    </xf>
    <xf numFmtId="164" fontId="2" fillId="28" borderId="12" xfId="0" applyNumberFormat="1" applyFont="1" applyFill="1" applyBorder="1" applyAlignment="1" applyProtection="1">
      <alignment horizontal="right" vertical="top" wrapText="1"/>
      <protection hidden="1" locked="0"/>
    </xf>
    <xf numFmtId="49" fontId="4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22" fillId="34" borderId="12" xfId="0" applyNumberFormat="1" applyFont="1" applyFill="1" applyBorder="1" applyAlignment="1">
      <alignment vertical="top" wrapText="1"/>
    </xf>
    <xf numFmtId="0" fontId="9" fillId="34" borderId="12" xfId="0" applyNumberFormat="1" applyFont="1" applyFill="1" applyBorder="1" applyAlignment="1">
      <alignment horizontal="justify" vertical="top" wrapText="1"/>
    </xf>
    <xf numFmtId="0" fontId="14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4" borderId="12" xfId="0" applyFont="1" applyFill="1" applyBorder="1" applyAlignment="1">
      <alignment horizontal="justify" vertical="top" wrapText="1"/>
    </xf>
    <xf numFmtId="49" fontId="14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9" fillId="34" borderId="12" xfId="0" applyFont="1" applyFill="1" applyBorder="1" applyAlignment="1">
      <alignment horizontal="justify" vertical="center" wrapText="1"/>
    </xf>
    <xf numFmtId="0" fontId="20" fillId="34" borderId="12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left" vertical="top" wrapText="1"/>
    </xf>
    <xf numFmtId="49" fontId="3" fillId="34" borderId="12" xfId="0" applyNumberFormat="1" applyFont="1" applyFill="1" applyBorder="1" applyAlignment="1" applyProtection="1">
      <alignment horizontal="center" wrapText="1"/>
      <protection hidden="1" locked="0"/>
    </xf>
    <xf numFmtId="0" fontId="9" fillId="0" borderId="12" xfId="0" applyFont="1" applyFill="1" applyBorder="1" applyAlignment="1">
      <alignment horizontal="justify" vertical="top" wrapText="1"/>
    </xf>
    <xf numFmtId="0" fontId="5" fillId="34" borderId="12" xfId="0" applyFont="1" applyFill="1" applyBorder="1" applyAlignment="1">
      <alignment/>
    </xf>
    <xf numFmtId="164" fontId="3" fillId="34" borderId="12" xfId="0" applyNumberFormat="1" applyFont="1" applyFill="1" applyBorder="1" applyAlignment="1" applyProtection="1">
      <alignment horizontal="right" vertical="top" wrapText="1"/>
      <protection hidden="1" locked="0"/>
    </xf>
    <xf numFmtId="49" fontId="2" fillId="34" borderId="12" xfId="0" applyNumberFormat="1" applyFont="1" applyFill="1" applyBorder="1" applyAlignment="1" applyProtection="1">
      <alignment wrapText="1"/>
      <protection hidden="1" locked="0"/>
    </xf>
    <xf numFmtId="0" fontId="25" fillId="0" borderId="0" xfId="0" applyFont="1" applyFill="1" applyAlignment="1">
      <alignment wrapText="1"/>
    </xf>
    <xf numFmtId="0" fontId="0" fillId="0" borderId="0" xfId="0" applyBorder="1" applyAlignment="1">
      <alignment/>
    </xf>
    <xf numFmtId="2" fontId="16" fillId="0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2" fillId="34" borderId="12" xfId="0" applyNumberFormat="1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 applyProtection="1">
      <alignment vertical="center" wrapText="1"/>
      <protection hidden="1" locked="0"/>
    </xf>
    <xf numFmtId="164" fontId="3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164" fontId="3" fillId="34" borderId="12" xfId="0" applyNumberFormat="1" applyFont="1" applyFill="1" applyBorder="1" applyAlignment="1" applyProtection="1">
      <alignment horizontal="right" vertical="top" wrapText="1"/>
      <protection hidden="1" locked="0"/>
    </xf>
    <xf numFmtId="4" fontId="2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6" fillId="0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16" fillId="0" borderId="12" xfId="0" applyNumberFormat="1" applyFont="1" applyFill="1" applyBorder="1" applyAlignment="1" applyProtection="1">
      <alignment horizontal="center" vertical="top" wrapText="1"/>
      <protection hidden="1" locked="0"/>
    </xf>
    <xf numFmtId="0" fontId="8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8" fillId="0" borderId="12" xfId="0" applyNumberFormat="1" applyFont="1" applyFill="1" applyBorder="1" applyAlignment="1" applyProtection="1">
      <alignment vertical="center" wrapText="1"/>
      <protection hidden="1" locked="0"/>
    </xf>
    <xf numFmtId="49" fontId="8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0" fillId="0" borderId="12" xfId="0" applyNumberFormat="1" applyFont="1" applyFill="1" applyBorder="1" applyAlignment="1" applyProtection="1">
      <alignment horizontal="center" wrapText="1"/>
      <protection hidden="1" locked="0"/>
    </xf>
    <xf numFmtId="0" fontId="5" fillId="0" borderId="12" xfId="54" applyFont="1" applyFill="1" applyBorder="1" applyAlignment="1">
      <alignment horizontal="left" vertical="top" wrapText="1"/>
      <protection/>
    </xf>
    <xf numFmtId="49" fontId="5" fillId="0" borderId="12" xfId="53" applyNumberFormat="1" applyFont="1" applyFill="1" applyBorder="1" applyAlignment="1" applyProtection="1">
      <alignment horizontal="left" vertical="top" wrapText="1"/>
      <protection hidden="1" locked="0"/>
    </xf>
    <xf numFmtId="49" fontId="5" fillId="0" borderId="12" xfId="0" applyNumberFormat="1" applyFont="1" applyFill="1" applyBorder="1" applyAlignment="1">
      <alignment horizontal="left" vertical="top" wrapText="1"/>
    </xf>
    <xf numFmtId="49" fontId="5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5" fillId="0" borderId="13" xfId="53" applyNumberFormat="1" applyFont="1" applyFill="1" applyBorder="1" applyAlignment="1" applyProtection="1">
      <alignment horizontal="left" vertical="top" wrapText="1"/>
      <protection hidden="1" locked="0"/>
    </xf>
    <xf numFmtId="0" fontId="2" fillId="34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4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4" borderId="15" xfId="0" applyFont="1" applyFill="1" applyBorder="1" applyAlignment="1">
      <alignment horizontal="justify" vertical="top" wrapText="1"/>
    </xf>
    <xf numFmtId="0" fontId="0" fillId="0" borderId="0" xfId="0" applyAlignment="1">
      <alignment horizontal="left"/>
    </xf>
    <xf numFmtId="4" fontId="2" fillId="0" borderId="0" xfId="0" applyNumberFormat="1" applyFont="1" applyFill="1" applyBorder="1" applyAlignment="1" applyProtection="1">
      <alignment horizontal="left" vertical="top" wrapText="1"/>
      <protection hidden="1" locked="0"/>
    </xf>
    <xf numFmtId="0" fontId="8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42" fillId="28" borderId="0" xfId="0" applyNumberFormat="1" applyFont="1" applyFill="1" applyBorder="1" applyAlignment="1" applyProtection="1">
      <alignment horizontal="right" wrapText="1"/>
      <protection hidden="1" locked="0"/>
    </xf>
    <xf numFmtId="0" fontId="59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42" fillId="28" borderId="0" xfId="0" applyNumberFormat="1" applyFont="1" applyFill="1" applyBorder="1" applyAlignment="1" applyProtection="1">
      <alignment horizontal="right" vertical="top" wrapText="1"/>
      <protection hidden="1"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.структура на 2014г" xfId="53"/>
    <cellStyle name="Обычный_Признаки форм.ЦС бюджета  2014 год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4"/>
  <sheetViews>
    <sheetView tabSelected="1" zoomScalePageLayoutView="0" workbookViewId="0" topLeftCell="A1">
      <selection activeCell="E1" sqref="E1:F3"/>
    </sheetView>
  </sheetViews>
  <sheetFormatPr defaultColWidth="9.140625" defaultRowHeight="15"/>
  <cols>
    <col min="1" max="1" width="54.140625" style="3" customWidth="1"/>
    <col min="2" max="2" width="7.00390625" style="5" customWidth="1"/>
    <col min="3" max="3" width="4.421875" style="0" customWidth="1"/>
    <col min="4" max="4" width="9.28125" style="0" customWidth="1"/>
    <col min="5" max="5" width="5.421875" style="0" customWidth="1"/>
    <col min="6" max="6" width="14.140625" style="0" customWidth="1"/>
    <col min="7" max="7" width="15.8515625" style="0" customWidth="1"/>
    <col min="8" max="8" width="10.00390625" style="0" customWidth="1"/>
    <col min="9" max="9" width="11.140625" style="0" customWidth="1"/>
    <col min="10" max="10" width="9.7109375" style="0" customWidth="1"/>
  </cols>
  <sheetData>
    <row r="1" spans="1:6" ht="13.5" customHeight="1">
      <c r="A1" s="6"/>
      <c r="B1" s="157"/>
      <c r="C1" s="157"/>
      <c r="D1" s="157"/>
      <c r="E1" s="183" t="s">
        <v>357</v>
      </c>
      <c r="F1" s="183"/>
    </row>
    <row r="2" spans="1:6" ht="54" customHeight="1">
      <c r="A2" s="6"/>
      <c r="B2" s="6"/>
      <c r="C2" s="6"/>
      <c r="D2" s="6"/>
      <c r="E2" s="184" t="s">
        <v>401</v>
      </c>
      <c r="F2" s="184"/>
    </row>
    <row r="3" spans="1:6" ht="12.75" customHeight="1">
      <c r="A3" s="1"/>
      <c r="B3" s="4"/>
      <c r="C3" s="1"/>
      <c r="D3" s="1"/>
      <c r="E3" s="182" t="s">
        <v>486</v>
      </c>
      <c r="F3" s="182"/>
    </row>
    <row r="4" spans="1:6" ht="12.75" customHeight="1">
      <c r="A4" s="1"/>
      <c r="B4" s="4"/>
      <c r="C4" s="1"/>
      <c r="D4" s="1"/>
      <c r="E4" s="1"/>
      <c r="F4" s="1"/>
    </row>
    <row r="5" spans="1:6" ht="48" customHeight="1">
      <c r="A5" s="180" t="s">
        <v>335</v>
      </c>
      <c r="B5" s="181"/>
      <c r="C5" s="181"/>
      <c r="D5" s="181"/>
      <c r="E5" s="181"/>
      <c r="F5" s="181"/>
    </row>
    <row r="6" spans="1:6" ht="16.5" customHeight="1">
      <c r="A6" s="116"/>
      <c r="B6" s="117"/>
      <c r="C6" s="117"/>
      <c r="D6" s="117"/>
      <c r="E6" s="117"/>
      <c r="F6" s="117"/>
    </row>
    <row r="7" spans="1:6" ht="12" customHeight="1">
      <c r="A7" s="1"/>
      <c r="B7" s="4"/>
      <c r="C7" s="1"/>
      <c r="D7" s="1"/>
      <c r="E7" s="1"/>
      <c r="F7" s="1"/>
    </row>
    <row r="8" spans="1:6" ht="51" customHeight="1">
      <c r="A8" s="164" t="s">
        <v>41</v>
      </c>
      <c r="B8" s="165" t="s">
        <v>37</v>
      </c>
      <c r="C8" s="165" t="s">
        <v>38</v>
      </c>
      <c r="D8" s="165" t="s">
        <v>39</v>
      </c>
      <c r="E8" s="165" t="s">
        <v>40</v>
      </c>
      <c r="F8" s="158" t="s">
        <v>55</v>
      </c>
    </row>
    <row r="9" spans="1:6" ht="17.25" customHeight="1">
      <c r="A9" s="166" t="s">
        <v>0</v>
      </c>
      <c r="B9" s="167" t="s">
        <v>42</v>
      </c>
      <c r="C9" s="168"/>
      <c r="D9" s="169"/>
      <c r="E9" s="169"/>
      <c r="F9" s="97">
        <f>F10+F14+F20+F34+F44+F48</f>
        <v>296067.5</v>
      </c>
    </row>
    <row r="10" spans="1:6" ht="27" customHeight="1">
      <c r="A10" s="63" t="s">
        <v>22</v>
      </c>
      <c r="B10" s="75" t="s">
        <v>42</v>
      </c>
      <c r="C10" s="75" t="s">
        <v>43</v>
      </c>
      <c r="D10" s="42"/>
      <c r="E10" s="42"/>
      <c r="F10" s="94">
        <f>F11</f>
        <v>1967.4</v>
      </c>
    </row>
    <row r="11" spans="1:6" ht="22.5" customHeight="1">
      <c r="A11" s="23" t="s">
        <v>83</v>
      </c>
      <c r="B11" s="24"/>
      <c r="C11" s="19"/>
      <c r="D11" s="11" t="s">
        <v>172</v>
      </c>
      <c r="E11" s="20"/>
      <c r="F11" s="32">
        <f>F12</f>
        <v>1967.4</v>
      </c>
    </row>
    <row r="12" spans="1:6" ht="16.5" customHeight="1">
      <c r="A12" s="23" t="s">
        <v>1</v>
      </c>
      <c r="B12" s="26"/>
      <c r="C12" s="19"/>
      <c r="D12" s="11" t="s">
        <v>217</v>
      </c>
      <c r="E12" s="20"/>
      <c r="F12" s="32">
        <f>F13</f>
        <v>1967.4</v>
      </c>
    </row>
    <row r="13" spans="1:6" ht="13.5" customHeight="1">
      <c r="A13" s="23" t="s">
        <v>231</v>
      </c>
      <c r="B13" s="26"/>
      <c r="C13" s="19"/>
      <c r="D13" s="20"/>
      <c r="E13" s="11" t="s">
        <v>248</v>
      </c>
      <c r="F13" s="32">
        <v>1967.4</v>
      </c>
    </row>
    <row r="14" spans="1:6" ht="36" customHeight="1">
      <c r="A14" s="63" t="s">
        <v>133</v>
      </c>
      <c r="B14" s="27" t="s">
        <v>42</v>
      </c>
      <c r="C14" s="31" t="s">
        <v>44</v>
      </c>
      <c r="D14" s="11"/>
      <c r="E14" s="11"/>
      <c r="F14" s="32">
        <f>F15</f>
        <v>5906.5</v>
      </c>
    </row>
    <row r="15" spans="1:6" ht="23.25" customHeight="1">
      <c r="A15" s="18" t="s">
        <v>100</v>
      </c>
      <c r="B15" s="27"/>
      <c r="C15" s="19"/>
      <c r="D15" s="11" t="s">
        <v>172</v>
      </c>
      <c r="E15" s="20"/>
      <c r="F15" s="32">
        <f>F16</f>
        <v>5906.5</v>
      </c>
    </row>
    <row r="16" spans="1:6" ht="13.5" customHeight="1">
      <c r="A16" s="18" t="s">
        <v>2</v>
      </c>
      <c r="B16" s="27"/>
      <c r="C16" s="19"/>
      <c r="D16" s="11" t="s">
        <v>173</v>
      </c>
      <c r="E16" s="20"/>
      <c r="F16" s="32">
        <f>F17+F18+F19</f>
        <v>5906.5</v>
      </c>
    </row>
    <row r="17" spans="1:6" ht="20.25" customHeight="1">
      <c r="A17" s="58" t="s">
        <v>231</v>
      </c>
      <c r="B17" s="27"/>
      <c r="C17" s="19"/>
      <c r="D17" s="11"/>
      <c r="E17" s="20">
        <v>120</v>
      </c>
      <c r="F17" s="32">
        <v>3957</v>
      </c>
    </row>
    <row r="18" spans="1:6" ht="23.25" customHeight="1">
      <c r="A18" s="58" t="s">
        <v>232</v>
      </c>
      <c r="B18" s="27"/>
      <c r="C18" s="19"/>
      <c r="D18" s="11"/>
      <c r="E18" s="20">
        <v>240</v>
      </c>
      <c r="F18" s="32">
        <v>1908.1</v>
      </c>
    </row>
    <row r="19" spans="1:6" ht="15.75" customHeight="1">
      <c r="A19" s="59" t="s">
        <v>233</v>
      </c>
      <c r="B19" s="27"/>
      <c r="C19" s="19"/>
      <c r="D19" s="11"/>
      <c r="E19" s="20">
        <v>850</v>
      </c>
      <c r="F19" s="32">
        <v>41.4</v>
      </c>
    </row>
    <row r="20" spans="1:6" ht="39.75" customHeight="1">
      <c r="A20" s="63" t="s">
        <v>33</v>
      </c>
      <c r="B20" s="31" t="s">
        <v>42</v>
      </c>
      <c r="C20" s="31" t="s">
        <v>45</v>
      </c>
      <c r="D20" s="11"/>
      <c r="E20" s="11"/>
      <c r="F20" s="94">
        <f>F21</f>
        <v>136591.3</v>
      </c>
    </row>
    <row r="21" spans="1:6" ht="23.25" customHeight="1">
      <c r="A21" s="23" t="s">
        <v>83</v>
      </c>
      <c r="B21" s="24"/>
      <c r="C21" s="19"/>
      <c r="D21" s="11" t="s">
        <v>172</v>
      </c>
      <c r="E21" s="20"/>
      <c r="F21" s="32">
        <f>F22+F27+F31</f>
        <v>136591.3</v>
      </c>
    </row>
    <row r="22" spans="1:6" ht="13.5" customHeight="1">
      <c r="A22" s="18" t="s">
        <v>2</v>
      </c>
      <c r="B22" s="26"/>
      <c r="C22" s="19"/>
      <c r="D22" s="11" t="s">
        <v>173</v>
      </c>
      <c r="E22" s="20"/>
      <c r="F22" s="32">
        <f>SUM(F23:F26)</f>
        <v>130672.3</v>
      </c>
    </row>
    <row r="23" spans="1:6" ht="14.25" customHeight="1">
      <c r="A23" s="18" t="s">
        <v>231</v>
      </c>
      <c r="B23" s="26"/>
      <c r="C23" s="19"/>
      <c r="D23" s="20"/>
      <c r="E23" s="11" t="s">
        <v>248</v>
      </c>
      <c r="F23" s="32">
        <v>103589.8</v>
      </c>
    </row>
    <row r="24" spans="1:6" ht="22.5" customHeight="1">
      <c r="A24" s="58" t="s">
        <v>232</v>
      </c>
      <c r="B24" s="26"/>
      <c r="C24" s="19"/>
      <c r="D24" s="20"/>
      <c r="E24" s="11" t="s">
        <v>240</v>
      </c>
      <c r="F24" s="32">
        <v>26795</v>
      </c>
    </row>
    <row r="25" spans="1:6" ht="23.25" customHeight="1">
      <c r="A25" s="58" t="s">
        <v>229</v>
      </c>
      <c r="B25" s="27"/>
      <c r="C25" s="19"/>
      <c r="D25" s="20"/>
      <c r="E25" s="11" t="s">
        <v>230</v>
      </c>
      <c r="F25" s="130">
        <v>256</v>
      </c>
    </row>
    <row r="26" spans="1:6" ht="14.25" customHeight="1">
      <c r="A26" s="59" t="s">
        <v>233</v>
      </c>
      <c r="B26" s="26"/>
      <c r="C26" s="19"/>
      <c r="D26" s="20"/>
      <c r="E26" s="11" t="s">
        <v>243</v>
      </c>
      <c r="F26" s="32">
        <v>31.5</v>
      </c>
    </row>
    <row r="27" spans="1:6" ht="37.5" customHeight="1">
      <c r="A27" s="23" t="s">
        <v>85</v>
      </c>
      <c r="B27" s="26"/>
      <c r="C27" s="19"/>
      <c r="D27" s="11" t="s">
        <v>336</v>
      </c>
      <c r="E27" s="20"/>
      <c r="F27" s="32">
        <f>SUM(F28:F30)</f>
        <v>4952</v>
      </c>
    </row>
    <row r="28" spans="1:6" ht="16.5" customHeight="1">
      <c r="A28" s="23" t="s">
        <v>231</v>
      </c>
      <c r="B28" s="26"/>
      <c r="C28" s="19"/>
      <c r="D28" s="11"/>
      <c r="E28" s="20">
        <v>120</v>
      </c>
      <c r="F28" s="32">
        <v>4518.2</v>
      </c>
    </row>
    <row r="29" spans="1:6" ht="24" customHeight="1">
      <c r="A29" s="23" t="s">
        <v>249</v>
      </c>
      <c r="B29" s="26"/>
      <c r="C29" s="19"/>
      <c r="D29" s="11"/>
      <c r="E29" s="20">
        <v>240</v>
      </c>
      <c r="F29" s="32">
        <v>431.8</v>
      </c>
    </row>
    <row r="30" spans="1:6" ht="15.75" customHeight="1">
      <c r="A30" s="23" t="s">
        <v>250</v>
      </c>
      <c r="B30" s="26"/>
      <c r="C30" s="19"/>
      <c r="D30" s="11"/>
      <c r="E30" s="20">
        <v>850</v>
      </c>
      <c r="F30" s="32">
        <v>2</v>
      </c>
    </row>
    <row r="31" spans="1:6" ht="46.5" customHeight="1">
      <c r="A31" s="23" t="s">
        <v>86</v>
      </c>
      <c r="B31" s="26"/>
      <c r="C31" s="19"/>
      <c r="D31" s="11" t="s">
        <v>337</v>
      </c>
      <c r="E31" s="20"/>
      <c r="F31" s="32">
        <f>SUM(F32:F33)</f>
        <v>967</v>
      </c>
    </row>
    <row r="32" spans="1:6" ht="17.25" customHeight="1">
      <c r="A32" s="23" t="s">
        <v>231</v>
      </c>
      <c r="B32" s="26"/>
      <c r="C32" s="19"/>
      <c r="D32" s="11"/>
      <c r="E32" s="20">
        <v>120</v>
      </c>
      <c r="F32" s="32">
        <v>532.7</v>
      </c>
    </row>
    <row r="33" spans="1:6" ht="24" customHeight="1">
      <c r="A33" s="23" t="s">
        <v>249</v>
      </c>
      <c r="B33" s="26"/>
      <c r="C33" s="19"/>
      <c r="D33" s="11"/>
      <c r="E33" s="20">
        <v>240</v>
      </c>
      <c r="F33" s="32">
        <v>434.3</v>
      </c>
    </row>
    <row r="34" spans="1:6" ht="30" customHeight="1">
      <c r="A34" s="63" t="s">
        <v>57</v>
      </c>
      <c r="B34" s="27" t="s">
        <v>42</v>
      </c>
      <c r="C34" s="31" t="s">
        <v>52</v>
      </c>
      <c r="D34" s="11"/>
      <c r="E34" s="11"/>
      <c r="F34" s="32">
        <f>F35</f>
        <v>23418.7</v>
      </c>
    </row>
    <row r="35" spans="1:6" ht="26.25" customHeight="1">
      <c r="A35" s="18" t="s">
        <v>100</v>
      </c>
      <c r="B35" s="27"/>
      <c r="C35" s="19"/>
      <c r="D35" s="11" t="s">
        <v>172</v>
      </c>
      <c r="E35" s="20"/>
      <c r="F35" s="32">
        <f>F36+F40+F42</f>
        <v>23418.7</v>
      </c>
    </row>
    <row r="36" spans="1:7" ht="15" customHeight="1">
      <c r="A36" s="18" t="s">
        <v>2</v>
      </c>
      <c r="B36" s="27"/>
      <c r="C36" s="19"/>
      <c r="D36" s="11" t="s">
        <v>173</v>
      </c>
      <c r="E36" s="20"/>
      <c r="F36" s="32">
        <f>SUM(F37:F39)</f>
        <v>21376</v>
      </c>
      <c r="G36" s="135"/>
    </row>
    <row r="37" spans="1:15" ht="19.5" customHeight="1">
      <c r="A37" s="58" t="s">
        <v>231</v>
      </c>
      <c r="B37" s="27"/>
      <c r="C37" s="19"/>
      <c r="D37" s="11"/>
      <c r="E37" s="20">
        <v>120</v>
      </c>
      <c r="F37" s="32">
        <v>18646</v>
      </c>
      <c r="G37" s="135"/>
      <c r="H37" s="135"/>
      <c r="I37" s="135"/>
      <c r="J37" s="135"/>
      <c r="K37" s="135"/>
      <c r="L37" s="135"/>
      <c r="M37" s="135"/>
      <c r="N37" s="135"/>
      <c r="O37" s="135"/>
    </row>
    <row r="38" spans="1:15" ht="24.75" customHeight="1">
      <c r="A38" s="58" t="s">
        <v>232</v>
      </c>
      <c r="B38" s="27"/>
      <c r="C38" s="19"/>
      <c r="D38" s="11"/>
      <c r="E38" s="20">
        <v>240</v>
      </c>
      <c r="F38" s="32">
        <v>2709.2</v>
      </c>
      <c r="G38" s="135"/>
      <c r="H38" s="135"/>
      <c r="I38" s="135"/>
      <c r="J38" s="135"/>
      <c r="K38" s="135"/>
      <c r="L38" s="135"/>
      <c r="M38" s="135"/>
      <c r="N38" s="135"/>
      <c r="O38" s="135"/>
    </row>
    <row r="39" spans="1:15" ht="18" customHeight="1">
      <c r="A39" s="59" t="s">
        <v>233</v>
      </c>
      <c r="B39" s="27"/>
      <c r="C39" s="19"/>
      <c r="D39" s="11"/>
      <c r="E39" s="20">
        <v>850</v>
      </c>
      <c r="F39" s="32">
        <v>20.8</v>
      </c>
      <c r="G39" s="135"/>
      <c r="H39" s="135"/>
      <c r="I39" s="135"/>
      <c r="J39" s="135"/>
      <c r="K39" s="135"/>
      <c r="L39" s="135"/>
      <c r="M39" s="135"/>
      <c r="N39" s="135"/>
      <c r="O39" s="135"/>
    </row>
    <row r="40" spans="1:7" ht="15.75" customHeight="1">
      <c r="A40" s="34" t="s">
        <v>101</v>
      </c>
      <c r="B40" s="35"/>
      <c r="C40" s="36"/>
      <c r="D40" s="37" t="s">
        <v>174</v>
      </c>
      <c r="E40" s="11"/>
      <c r="F40" s="32">
        <f>F41</f>
        <v>1359.9</v>
      </c>
      <c r="G40" s="135"/>
    </row>
    <row r="41" spans="1:6" ht="17.25" customHeight="1">
      <c r="A41" s="23" t="s">
        <v>231</v>
      </c>
      <c r="B41" s="27"/>
      <c r="C41" s="31"/>
      <c r="D41" s="11"/>
      <c r="E41" s="11" t="s">
        <v>248</v>
      </c>
      <c r="F41" s="32">
        <v>1359.9</v>
      </c>
    </row>
    <row r="42" spans="1:6" ht="15" customHeight="1">
      <c r="A42" s="33" t="s">
        <v>102</v>
      </c>
      <c r="B42" s="27"/>
      <c r="C42" s="31"/>
      <c r="D42" s="11" t="s">
        <v>175</v>
      </c>
      <c r="E42" s="11"/>
      <c r="F42" s="32">
        <f>F43</f>
        <v>682.8</v>
      </c>
    </row>
    <row r="43" spans="1:6" ht="17.25" customHeight="1">
      <c r="A43" s="23" t="s">
        <v>231</v>
      </c>
      <c r="B43" s="27"/>
      <c r="C43" s="31"/>
      <c r="D43" s="11"/>
      <c r="E43" s="11" t="s">
        <v>248</v>
      </c>
      <c r="F43" s="32">
        <v>682.8</v>
      </c>
    </row>
    <row r="44" spans="1:6" ht="15.75" customHeight="1">
      <c r="A44" s="63" t="s">
        <v>73</v>
      </c>
      <c r="B44" s="27" t="s">
        <v>42</v>
      </c>
      <c r="C44" s="31" t="s">
        <v>46</v>
      </c>
      <c r="D44" s="11"/>
      <c r="E44" s="11"/>
      <c r="F44" s="94">
        <f>F45</f>
        <v>10000</v>
      </c>
    </row>
    <row r="45" spans="1:6" ht="13.5" customHeight="1">
      <c r="A45" s="28" t="s">
        <v>84</v>
      </c>
      <c r="B45" s="26"/>
      <c r="C45" s="27"/>
      <c r="D45" s="11" t="s">
        <v>178</v>
      </c>
      <c r="E45" s="20"/>
      <c r="F45" s="32">
        <f>F46</f>
        <v>10000</v>
      </c>
    </row>
    <row r="46" spans="1:6" ht="14.25" customHeight="1">
      <c r="A46" s="18" t="s">
        <v>31</v>
      </c>
      <c r="B46" s="26"/>
      <c r="C46" s="19"/>
      <c r="D46" s="11" t="s">
        <v>218</v>
      </c>
      <c r="E46" s="20"/>
      <c r="F46" s="32">
        <f>F47</f>
        <v>10000</v>
      </c>
    </row>
    <row r="47" spans="1:6" ht="15" customHeight="1">
      <c r="A47" s="18" t="s">
        <v>74</v>
      </c>
      <c r="B47" s="26"/>
      <c r="C47" s="19"/>
      <c r="D47" s="20"/>
      <c r="E47" s="11" t="s">
        <v>75</v>
      </c>
      <c r="F47" s="32">
        <v>10000</v>
      </c>
    </row>
    <row r="48" spans="1:6" ht="16.5" customHeight="1">
      <c r="A48" s="63" t="s">
        <v>23</v>
      </c>
      <c r="B48" s="31" t="s">
        <v>42</v>
      </c>
      <c r="C48" s="31" t="s">
        <v>58</v>
      </c>
      <c r="D48" s="11"/>
      <c r="E48" s="11"/>
      <c r="F48" s="94">
        <f>F49+F53+F73+F78</f>
        <v>118183.59999999999</v>
      </c>
    </row>
    <row r="49" spans="1:6" ht="26.25" customHeight="1">
      <c r="A49" s="121" t="s">
        <v>419</v>
      </c>
      <c r="B49" s="99"/>
      <c r="C49" s="114"/>
      <c r="D49" s="101" t="s">
        <v>261</v>
      </c>
      <c r="E49" s="101"/>
      <c r="F49" s="102">
        <f>F50</f>
        <v>10000</v>
      </c>
    </row>
    <row r="50" spans="1:6" ht="16.5" customHeight="1">
      <c r="A50" s="150" t="s">
        <v>404</v>
      </c>
      <c r="B50" s="123"/>
      <c r="C50" s="124"/>
      <c r="D50" s="101" t="s">
        <v>405</v>
      </c>
      <c r="E50" s="122"/>
      <c r="F50" s="102">
        <f>F51</f>
        <v>10000</v>
      </c>
    </row>
    <row r="51" spans="1:6" ht="48" customHeight="1">
      <c r="A51" s="98" t="s">
        <v>318</v>
      </c>
      <c r="B51" s="123"/>
      <c r="C51" s="124"/>
      <c r="D51" s="101" t="s">
        <v>406</v>
      </c>
      <c r="E51" s="122"/>
      <c r="F51" s="102">
        <f>F52</f>
        <v>10000</v>
      </c>
    </row>
    <row r="52" spans="1:6" ht="13.5" customHeight="1">
      <c r="A52" s="103" t="s">
        <v>238</v>
      </c>
      <c r="B52" s="123"/>
      <c r="C52" s="124"/>
      <c r="D52" s="122"/>
      <c r="E52" s="122">
        <v>410</v>
      </c>
      <c r="F52" s="140">
        <v>10000</v>
      </c>
    </row>
    <row r="53" spans="1:6" ht="69.75" customHeight="1">
      <c r="A53" s="23" t="s">
        <v>334</v>
      </c>
      <c r="B53" s="99"/>
      <c r="C53" s="100"/>
      <c r="D53" s="70" t="s">
        <v>134</v>
      </c>
      <c r="E53" s="112"/>
      <c r="F53" s="57">
        <f>F54+F58+F60+F62+F64+F66+F69+F71</f>
        <v>28558.3</v>
      </c>
    </row>
    <row r="54" spans="1:6" ht="15.75" customHeight="1">
      <c r="A54" s="23" t="s">
        <v>7</v>
      </c>
      <c r="B54" s="99"/>
      <c r="C54" s="100"/>
      <c r="D54" s="70" t="s">
        <v>333</v>
      </c>
      <c r="E54" s="56"/>
      <c r="F54" s="57">
        <f>SUM(F55:F57)</f>
        <v>13945.3</v>
      </c>
    </row>
    <row r="55" spans="1:6" ht="18" customHeight="1">
      <c r="A55" s="23" t="s">
        <v>244</v>
      </c>
      <c r="B55" s="99"/>
      <c r="C55" s="100"/>
      <c r="D55" s="70"/>
      <c r="E55" s="56" t="s">
        <v>245</v>
      </c>
      <c r="F55" s="57">
        <v>9900.4</v>
      </c>
    </row>
    <row r="56" spans="1:6" ht="22.5" customHeight="1">
      <c r="A56" s="23" t="s">
        <v>249</v>
      </c>
      <c r="B56" s="100"/>
      <c r="C56" s="114"/>
      <c r="D56" s="70"/>
      <c r="E56" s="56" t="s">
        <v>240</v>
      </c>
      <c r="F56" s="57">
        <v>4032.9</v>
      </c>
    </row>
    <row r="57" spans="1:6" ht="18" customHeight="1">
      <c r="A57" s="23" t="s">
        <v>250</v>
      </c>
      <c r="B57" s="99"/>
      <c r="C57" s="114"/>
      <c r="D57" s="70"/>
      <c r="E57" s="56" t="s">
        <v>243</v>
      </c>
      <c r="F57" s="57">
        <v>12</v>
      </c>
    </row>
    <row r="58" spans="1:6" ht="48" customHeight="1">
      <c r="A58" s="23" t="s">
        <v>135</v>
      </c>
      <c r="B58" s="113"/>
      <c r="C58" s="114"/>
      <c r="D58" s="70" t="s">
        <v>332</v>
      </c>
      <c r="E58" s="115"/>
      <c r="F58" s="57">
        <f>F59</f>
        <v>702</v>
      </c>
    </row>
    <row r="59" spans="1:6" ht="27" customHeight="1">
      <c r="A59" s="23" t="s">
        <v>249</v>
      </c>
      <c r="B59" s="99"/>
      <c r="C59" s="100"/>
      <c r="D59" s="70"/>
      <c r="E59" s="56" t="s">
        <v>240</v>
      </c>
      <c r="F59" s="57">
        <v>702</v>
      </c>
    </row>
    <row r="60" spans="1:6" ht="27" customHeight="1">
      <c r="A60" s="23" t="s">
        <v>478</v>
      </c>
      <c r="B60" s="99"/>
      <c r="C60" s="100"/>
      <c r="D60" s="70" t="s">
        <v>479</v>
      </c>
      <c r="E60" s="56"/>
      <c r="F60" s="57">
        <f>F61</f>
        <v>1246</v>
      </c>
    </row>
    <row r="61" spans="1:6" ht="27" customHeight="1">
      <c r="A61" s="23" t="s">
        <v>249</v>
      </c>
      <c r="B61" s="99"/>
      <c r="C61" s="100"/>
      <c r="D61" s="70"/>
      <c r="E61" s="56" t="s">
        <v>240</v>
      </c>
      <c r="F61" s="57">
        <v>1246</v>
      </c>
    </row>
    <row r="62" spans="1:6" ht="35.25" customHeight="1">
      <c r="A62" s="23" t="s">
        <v>420</v>
      </c>
      <c r="B62" s="99"/>
      <c r="C62" s="114"/>
      <c r="D62" s="70" t="s">
        <v>421</v>
      </c>
      <c r="E62" s="56"/>
      <c r="F62" s="57">
        <f>F63</f>
        <v>205</v>
      </c>
    </row>
    <row r="63" spans="1:6" ht="27.75" customHeight="1">
      <c r="A63" s="23" t="s">
        <v>249</v>
      </c>
      <c r="B63" s="99"/>
      <c r="C63" s="114"/>
      <c r="D63" s="70"/>
      <c r="E63" s="56" t="s">
        <v>240</v>
      </c>
      <c r="F63" s="57">
        <v>205</v>
      </c>
    </row>
    <row r="64" spans="1:6" ht="26.25" customHeight="1">
      <c r="A64" s="23" t="s">
        <v>422</v>
      </c>
      <c r="B64" s="99"/>
      <c r="C64" s="114"/>
      <c r="D64" s="70" t="s">
        <v>423</v>
      </c>
      <c r="E64" s="56"/>
      <c r="F64" s="57">
        <f>F65</f>
        <v>524</v>
      </c>
    </row>
    <row r="65" spans="1:6" ht="26.25" customHeight="1">
      <c r="A65" s="23" t="s">
        <v>249</v>
      </c>
      <c r="B65" s="99"/>
      <c r="C65" s="114"/>
      <c r="D65" s="70"/>
      <c r="E65" s="56" t="s">
        <v>240</v>
      </c>
      <c r="F65" s="57">
        <v>524</v>
      </c>
    </row>
    <row r="66" spans="1:6" ht="36" customHeight="1">
      <c r="A66" s="23" t="s">
        <v>452</v>
      </c>
      <c r="B66" s="99"/>
      <c r="C66" s="114"/>
      <c r="D66" s="70" t="s">
        <v>453</v>
      </c>
      <c r="E66" s="56"/>
      <c r="F66" s="57">
        <f>F67+F68</f>
        <v>9337</v>
      </c>
    </row>
    <row r="67" spans="1:6" ht="16.5" customHeight="1">
      <c r="A67" s="23" t="s">
        <v>244</v>
      </c>
      <c r="B67" s="99"/>
      <c r="C67" s="114"/>
      <c r="D67" s="70"/>
      <c r="E67" s="56" t="s">
        <v>245</v>
      </c>
      <c r="F67" s="57">
        <v>8040</v>
      </c>
    </row>
    <row r="68" spans="1:6" ht="26.25" customHeight="1">
      <c r="A68" s="23" t="s">
        <v>249</v>
      </c>
      <c r="B68" s="99"/>
      <c r="C68" s="114"/>
      <c r="D68" s="70"/>
      <c r="E68" s="56" t="s">
        <v>240</v>
      </c>
      <c r="F68" s="57">
        <v>1297</v>
      </c>
    </row>
    <row r="69" spans="1:6" ht="25.5" customHeight="1">
      <c r="A69" s="23" t="s">
        <v>424</v>
      </c>
      <c r="B69" s="99"/>
      <c r="C69" s="114"/>
      <c r="D69" s="70" t="s">
        <v>425</v>
      </c>
      <c r="E69" s="56"/>
      <c r="F69" s="57">
        <f>F70</f>
        <v>2371</v>
      </c>
    </row>
    <row r="70" spans="1:6" ht="29.25" customHeight="1">
      <c r="A70" s="23" t="s">
        <v>249</v>
      </c>
      <c r="B70" s="99"/>
      <c r="C70" s="114"/>
      <c r="D70" s="70"/>
      <c r="E70" s="56" t="s">
        <v>240</v>
      </c>
      <c r="F70" s="57">
        <v>2371</v>
      </c>
    </row>
    <row r="71" spans="1:6" ht="26.25" customHeight="1">
      <c r="A71" s="23" t="s">
        <v>426</v>
      </c>
      <c r="B71" s="99"/>
      <c r="C71" s="114"/>
      <c r="D71" s="70" t="s">
        <v>427</v>
      </c>
      <c r="E71" s="56"/>
      <c r="F71" s="57">
        <f>F72</f>
        <v>228</v>
      </c>
    </row>
    <row r="72" spans="1:6" ht="25.5" customHeight="1">
      <c r="A72" s="23" t="s">
        <v>249</v>
      </c>
      <c r="B72" s="99"/>
      <c r="C72" s="114"/>
      <c r="D72" s="70"/>
      <c r="E72" s="56" t="s">
        <v>240</v>
      </c>
      <c r="F72" s="57">
        <v>228</v>
      </c>
    </row>
    <row r="73" spans="1:6" ht="25.5" customHeight="1">
      <c r="A73" s="29" t="s">
        <v>116</v>
      </c>
      <c r="B73" s="27"/>
      <c r="C73" s="27"/>
      <c r="D73" s="11" t="s">
        <v>172</v>
      </c>
      <c r="E73" s="11"/>
      <c r="F73" s="32">
        <f>F74</f>
        <v>33637.6</v>
      </c>
    </row>
    <row r="74" spans="1:6" ht="15.75" customHeight="1">
      <c r="A74" s="29" t="s">
        <v>2</v>
      </c>
      <c r="B74" s="27"/>
      <c r="C74" s="31"/>
      <c r="D74" s="11" t="s">
        <v>173</v>
      </c>
      <c r="E74" s="11"/>
      <c r="F74" s="32">
        <f>SUM(F75:F77)</f>
        <v>33637.6</v>
      </c>
    </row>
    <row r="75" spans="1:6" ht="16.5" customHeight="1">
      <c r="A75" s="58" t="s">
        <v>231</v>
      </c>
      <c r="B75" s="27"/>
      <c r="C75" s="19"/>
      <c r="D75" s="11"/>
      <c r="E75" s="20">
        <v>120</v>
      </c>
      <c r="F75" s="32">
        <v>21038</v>
      </c>
    </row>
    <row r="76" spans="1:6" ht="25.5" customHeight="1">
      <c r="A76" s="58" t="s">
        <v>232</v>
      </c>
      <c r="B76" s="27"/>
      <c r="C76" s="19"/>
      <c r="D76" s="11"/>
      <c r="E76" s="20">
        <v>240</v>
      </c>
      <c r="F76" s="32">
        <v>12250.2</v>
      </c>
    </row>
    <row r="77" spans="1:6" ht="17.25" customHeight="1">
      <c r="A77" s="59" t="s">
        <v>246</v>
      </c>
      <c r="B77" s="27"/>
      <c r="C77" s="19"/>
      <c r="D77" s="11"/>
      <c r="E77" s="20">
        <v>830</v>
      </c>
      <c r="F77" s="32">
        <v>349.4</v>
      </c>
    </row>
    <row r="78" spans="1:6" ht="16.5" customHeight="1">
      <c r="A78" s="29" t="s">
        <v>84</v>
      </c>
      <c r="B78" s="26"/>
      <c r="C78" s="27"/>
      <c r="D78" s="11" t="s">
        <v>178</v>
      </c>
      <c r="E78" s="21"/>
      <c r="F78" s="32">
        <f>F79+F84+F86+F88+F90</f>
        <v>45987.7</v>
      </c>
    </row>
    <row r="79" spans="1:6" ht="15.75" customHeight="1">
      <c r="A79" s="121" t="s">
        <v>7</v>
      </c>
      <c r="B79" s="99"/>
      <c r="C79" s="100"/>
      <c r="D79" s="101" t="s">
        <v>253</v>
      </c>
      <c r="E79" s="101"/>
      <c r="F79" s="102">
        <f>SUM(F80:F82)</f>
        <v>3712.1000000000004</v>
      </c>
    </row>
    <row r="80" spans="1:6" ht="18" customHeight="1">
      <c r="A80" s="23" t="s">
        <v>244</v>
      </c>
      <c r="B80" s="99"/>
      <c r="C80" s="100"/>
      <c r="D80" s="101"/>
      <c r="E80" s="101" t="s">
        <v>245</v>
      </c>
      <c r="F80" s="102">
        <v>1184.8</v>
      </c>
    </row>
    <row r="81" spans="1:6" ht="27" customHeight="1">
      <c r="A81" s="23" t="s">
        <v>249</v>
      </c>
      <c r="B81" s="99"/>
      <c r="C81" s="100"/>
      <c r="D81" s="101"/>
      <c r="E81" s="101" t="s">
        <v>240</v>
      </c>
      <c r="F81" s="102">
        <v>2525</v>
      </c>
    </row>
    <row r="82" spans="1:6" ht="16.5" customHeight="1">
      <c r="A82" s="23" t="s">
        <v>250</v>
      </c>
      <c r="B82" s="99"/>
      <c r="C82" s="100"/>
      <c r="D82" s="101"/>
      <c r="E82" s="101" t="s">
        <v>243</v>
      </c>
      <c r="F82" s="102">
        <v>2.3</v>
      </c>
    </row>
    <row r="83" spans="1:6" ht="24.75" customHeight="1">
      <c r="A83" s="29" t="s">
        <v>67</v>
      </c>
      <c r="B83" s="38"/>
      <c r="C83" s="39"/>
      <c r="D83" s="38" t="s">
        <v>219</v>
      </c>
      <c r="E83" s="21"/>
      <c r="F83" s="32">
        <f>F84+F86</f>
        <v>22743.7</v>
      </c>
    </row>
    <row r="84" spans="1:6" ht="24" customHeight="1">
      <c r="A84" s="170" t="s">
        <v>228</v>
      </c>
      <c r="B84" s="38"/>
      <c r="C84" s="39"/>
      <c r="D84" s="38" t="s">
        <v>227</v>
      </c>
      <c r="E84" s="54"/>
      <c r="F84" s="95">
        <f>F85</f>
        <v>4303</v>
      </c>
    </row>
    <row r="85" spans="1:6" ht="15" customHeight="1">
      <c r="A85" s="62" t="s">
        <v>238</v>
      </c>
      <c r="B85" s="26"/>
      <c r="C85" s="27"/>
      <c r="D85" s="11"/>
      <c r="E85" s="60">
        <v>410</v>
      </c>
      <c r="F85" s="95">
        <v>4303</v>
      </c>
    </row>
    <row r="86" spans="1:6" ht="16.5" customHeight="1">
      <c r="A86" s="170" t="s">
        <v>319</v>
      </c>
      <c r="B86" s="104"/>
      <c r="C86" s="105"/>
      <c r="D86" s="101" t="s">
        <v>320</v>
      </c>
      <c r="E86" s="106"/>
      <c r="F86" s="107">
        <f>F87</f>
        <v>18440.7</v>
      </c>
    </row>
    <row r="87" spans="1:6" ht="16.5" customHeight="1">
      <c r="A87" s="103" t="s">
        <v>238</v>
      </c>
      <c r="B87" s="99"/>
      <c r="C87" s="100"/>
      <c r="D87" s="101"/>
      <c r="E87" s="110">
        <v>410</v>
      </c>
      <c r="F87" s="107">
        <v>18440.7</v>
      </c>
    </row>
    <row r="88" spans="1:6" ht="25.5" customHeight="1">
      <c r="A88" s="121" t="s">
        <v>313</v>
      </c>
      <c r="B88" s="26"/>
      <c r="C88" s="22"/>
      <c r="D88" s="11" t="s">
        <v>177</v>
      </c>
      <c r="E88" s="21"/>
      <c r="F88" s="32">
        <f>F89</f>
        <v>596.6</v>
      </c>
    </row>
    <row r="89" spans="1:7" ht="24" customHeight="1">
      <c r="A89" s="58" t="s">
        <v>232</v>
      </c>
      <c r="B89" s="26"/>
      <c r="C89" s="22"/>
      <c r="D89" s="21"/>
      <c r="E89" s="60">
        <v>240</v>
      </c>
      <c r="F89" s="130">
        <v>596.6</v>
      </c>
      <c r="G89" s="132"/>
    </row>
    <row r="90" spans="1:7" ht="16.5" customHeight="1">
      <c r="A90" s="23" t="s">
        <v>125</v>
      </c>
      <c r="B90" s="26"/>
      <c r="C90" s="19"/>
      <c r="D90" s="11" t="s">
        <v>176</v>
      </c>
      <c r="E90" s="20"/>
      <c r="F90" s="130">
        <f>SUM(F91:F92)</f>
        <v>18935.3</v>
      </c>
      <c r="G90" s="132"/>
    </row>
    <row r="91" spans="1:12" ht="25.5" customHeight="1">
      <c r="A91" s="58" t="s">
        <v>232</v>
      </c>
      <c r="B91" s="27"/>
      <c r="C91" s="19"/>
      <c r="D91" s="11"/>
      <c r="E91" s="20">
        <v>240</v>
      </c>
      <c r="F91" s="130">
        <v>14597.8</v>
      </c>
      <c r="G91" s="156"/>
      <c r="H91" s="91"/>
      <c r="I91" s="10"/>
      <c r="J91" s="10"/>
      <c r="K91" s="14"/>
      <c r="L91" s="14"/>
    </row>
    <row r="92" spans="1:6" ht="18" customHeight="1">
      <c r="A92" s="59" t="s">
        <v>233</v>
      </c>
      <c r="B92" s="26"/>
      <c r="C92" s="19"/>
      <c r="D92" s="20" t="s">
        <v>87</v>
      </c>
      <c r="E92" s="11" t="s">
        <v>243</v>
      </c>
      <c r="F92" s="130">
        <v>4337.5</v>
      </c>
    </row>
    <row r="93" spans="1:6" ht="16.5" customHeight="1">
      <c r="A93" s="166" t="s">
        <v>3</v>
      </c>
      <c r="B93" s="167" t="s">
        <v>43</v>
      </c>
      <c r="C93" s="168"/>
      <c r="D93" s="169"/>
      <c r="E93" s="169"/>
      <c r="F93" s="97">
        <f>F94+F100</f>
        <v>8259.7</v>
      </c>
    </row>
    <row r="94" spans="1:6" ht="16.5" customHeight="1">
      <c r="A94" s="63" t="s">
        <v>69</v>
      </c>
      <c r="B94" s="31" t="s">
        <v>43</v>
      </c>
      <c r="C94" s="31" t="s">
        <v>44</v>
      </c>
      <c r="D94" s="21"/>
      <c r="E94" s="21"/>
      <c r="F94" s="32">
        <f>F95</f>
        <v>7473</v>
      </c>
    </row>
    <row r="95" spans="1:6" ht="15" customHeight="1">
      <c r="A95" s="25" t="s">
        <v>84</v>
      </c>
      <c r="B95" s="26"/>
      <c r="C95" s="27"/>
      <c r="D95" s="11" t="s">
        <v>178</v>
      </c>
      <c r="E95" s="20"/>
      <c r="F95" s="32">
        <f>F96</f>
        <v>7473</v>
      </c>
    </row>
    <row r="96" spans="1:6" ht="24" customHeight="1">
      <c r="A96" s="18" t="s">
        <v>88</v>
      </c>
      <c r="B96" s="133"/>
      <c r="C96" s="19"/>
      <c r="D96" s="11" t="s">
        <v>251</v>
      </c>
      <c r="E96" s="20"/>
      <c r="F96" s="32">
        <f>SUM(F97:F99)</f>
        <v>7473</v>
      </c>
    </row>
    <row r="97" spans="1:12" ht="16.5" customHeight="1">
      <c r="A97" s="23" t="s">
        <v>231</v>
      </c>
      <c r="B97" s="133"/>
      <c r="C97" s="19"/>
      <c r="D97" s="11"/>
      <c r="E97" s="20">
        <v>120</v>
      </c>
      <c r="F97" s="32">
        <v>7152.1</v>
      </c>
      <c r="K97" s="92"/>
      <c r="L97" s="53"/>
    </row>
    <row r="98" spans="1:6" ht="24.75" customHeight="1">
      <c r="A98" s="23" t="s">
        <v>249</v>
      </c>
      <c r="B98" s="133"/>
      <c r="C98" s="19"/>
      <c r="D98" s="11"/>
      <c r="E98" s="20">
        <v>240</v>
      </c>
      <c r="F98" s="32">
        <v>313.7</v>
      </c>
    </row>
    <row r="99" spans="1:6" ht="16.5" customHeight="1">
      <c r="A99" s="23" t="s">
        <v>250</v>
      </c>
      <c r="B99" s="133"/>
      <c r="C99" s="19"/>
      <c r="D99" s="11"/>
      <c r="E99" s="20">
        <v>850</v>
      </c>
      <c r="F99" s="32">
        <v>7.2</v>
      </c>
    </row>
    <row r="100" spans="1:6" ht="17.25" customHeight="1">
      <c r="A100" s="63" t="s">
        <v>4</v>
      </c>
      <c r="B100" s="31" t="s">
        <v>43</v>
      </c>
      <c r="C100" s="31" t="s">
        <v>45</v>
      </c>
      <c r="D100" s="21"/>
      <c r="E100" s="21"/>
      <c r="F100" s="32">
        <f>F101</f>
        <v>786.7</v>
      </c>
    </row>
    <row r="101" spans="1:6" ht="19.5" customHeight="1">
      <c r="A101" s="25" t="s">
        <v>84</v>
      </c>
      <c r="B101" s="26"/>
      <c r="C101" s="27"/>
      <c r="D101" s="11" t="s">
        <v>178</v>
      </c>
      <c r="E101" s="20"/>
      <c r="F101" s="32">
        <f>F102</f>
        <v>786.7</v>
      </c>
    </row>
    <row r="102" spans="1:6" ht="15" customHeight="1">
      <c r="A102" s="18" t="s">
        <v>5</v>
      </c>
      <c r="B102" s="133"/>
      <c r="C102" s="19"/>
      <c r="D102" s="11" t="s">
        <v>252</v>
      </c>
      <c r="E102" s="20"/>
      <c r="F102" s="32">
        <f>SUM(F103:F103)</f>
        <v>786.7</v>
      </c>
    </row>
    <row r="103" spans="1:6" ht="23.25" customHeight="1">
      <c r="A103" s="23" t="s">
        <v>249</v>
      </c>
      <c r="B103" s="133"/>
      <c r="C103" s="19"/>
      <c r="D103" s="11"/>
      <c r="E103" s="20">
        <v>240</v>
      </c>
      <c r="F103" s="32">
        <v>786.7</v>
      </c>
    </row>
    <row r="104" spans="1:6" ht="25.5" customHeight="1">
      <c r="A104" s="166" t="s">
        <v>6</v>
      </c>
      <c r="B104" s="167" t="s">
        <v>44</v>
      </c>
      <c r="C104" s="168"/>
      <c r="D104" s="169"/>
      <c r="E104" s="169"/>
      <c r="F104" s="97">
        <f>F105+F117</f>
        <v>22750.7</v>
      </c>
    </row>
    <row r="105" spans="1:6" ht="27" customHeight="1">
      <c r="A105" s="63" t="s">
        <v>81</v>
      </c>
      <c r="B105" s="31" t="s">
        <v>44</v>
      </c>
      <c r="C105" s="31" t="s">
        <v>49</v>
      </c>
      <c r="D105" s="21"/>
      <c r="E105" s="21"/>
      <c r="F105" s="32">
        <f>F106</f>
        <v>17585.5</v>
      </c>
    </row>
    <row r="106" spans="1:6" ht="17.25" customHeight="1">
      <c r="A106" s="25" t="s">
        <v>84</v>
      </c>
      <c r="B106" s="26"/>
      <c r="C106" s="27"/>
      <c r="D106" s="11" t="s">
        <v>178</v>
      </c>
      <c r="E106" s="20"/>
      <c r="F106" s="32">
        <f>F107+F111+F114</f>
        <v>17585.5</v>
      </c>
    </row>
    <row r="107" spans="1:6" ht="15.75" customHeight="1">
      <c r="A107" s="18" t="s">
        <v>7</v>
      </c>
      <c r="B107" s="26"/>
      <c r="C107" s="19"/>
      <c r="D107" s="11" t="s">
        <v>253</v>
      </c>
      <c r="E107" s="20"/>
      <c r="F107" s="32">
        <f>SUM(F108:F110)</f>
        <v>16859.6</v>
      </c>
    </row>
    <row r="108" spans="1:6" ht="17.25" customHeight="1">
      <c r="A108" s="61" t="s">
        <v>244</v>
      </c>
      <c r="B108" s="26"/>
      <c r="C108" s="19"/>
      <c r="D108" s="20"/>
      <c r="E108" s="11" t="s">
        <v>245</v>
      </c>
      <c r="F108" s="32">
        <v>13741</v>
      </c>
    </row>
    <row r="109" spans="1:6" ht="21.75" customHeight="1">
      <c r="A109" s="23" t="s">
        <v>249</v>
      </c>
      <c r="B109" s="26"/>
      <c r="C109" s="19"/>
      <c r="D109" s="20"/>
      <c r="E109" s="11" t="s">
        <v>240</v>
      </c>
      <c r="F109" s="32">
        <v>3082.6</v>
      </c>
    </row>
    <row r="110" spans="1:6" ht="15.75" customHeight="1">
      <c r="A110" s="23" t="s">
        <v>250</v>
      </c>
      <c r="B110" s="26"/>
      <c r="C110" s="19"/>
      <c r="D110" s="20"/>
      <c r="E110" s="11" t="s">
        <v>243</v>
      </c>
      <c r="F110" s="32">
        <v>36</v>
      </c>
    </row>
    <row r="111" spans="1:6" ht="23.25" customHeight="1">
      <c r="A111" s="18" t="s">
        <v>32</v>
      </c>
      <c r="B111" s="26"/>
      <c r="C111" s="19"/>
      <c r="D111" s="11" t="s">
        <v>254</v>
      </c>
      <c r="E111" s="20"/>
      <c r="F111" s="32">
        <f>F112+F113</f>
        <v>91.9</v>
      </c>
    </row>
    <row r="112" spans="1:6" ht="24" customHeight="1">
      <c r="A112" s="23" t="s">
        <v>249</v>
      </c>
      <c r="B112" s="26"/>
      <c r="C112" s="19"/>
      <c r="D112" s="20"/>
      <c r="E112" s="11" t="s">
        <v>240</v>
      </c>
      <c r="F112" s="130">
        <v>91.2</v>
      </c>
    </row>
    <row r="113" spans="1:6" ht="18.75" customHeight="1">
      <c r="A113" s="23" t="s">
        <v>250</v>
      </c>
      <c r="B113" s="26"/>
      <c r="C113" s="19"/>
      <c r="D113" s="20"/>
      <c r="E113" s="11" t="s">
        <v>243</v>
      </c>
      <c r="F113" s="130">
        <v>0.7</v>
      </c>
    </row>
    <row r="114" spans="1:6" ht="24" customHeight="1">
      <c r="A114" s="18" t="s">
        <v>59</v>
      </c>
      <c r="B114" s="26"/>
      <c r="C114" s="19"/>
      <c r="D114" s="11" t="s">
        <v>255</v>
      </c>
      <c r="E114" s="20"/>
      <c r="F114" s="130">
        <f>SUM(F115:F116)</f>
        <v>634</v>
      </c>
    </row>
    <row r="115" spans="1:6" ht="24.75" customHeight="1">
      <c r="A115" s="23" t="s">
        <v>249</v>
      </c>
      <c r="B115" s="133"/>
      <c r="C115" s="19"/>
      <c r="D115" s="11"/>
      <c r="E115" s="20">
        <v>240</v>
      </c>
      <c r="F115" s="130">
        <v>633.3</v>
      </c>
    </row>
    <row r="116" spans="1:6" ht="15.75" customHeight="1">
      <c r="A116" s="23" t="s">
        <v>250</v>
      </c>
      <c r="B116" s="133"/>
      <c r="C116" s="19"/>
      <c r="D116" s="11"/>
      <c r="E116" s="20">
        <v>850</v>
      </c>
      <c r="F116" s="32">
        <v>0.7</v>
      </c>
    </row>
    <row r="117" spans="1:6" ht="24.75" customHeight="1">
      <c r="A117" s="63" t="s">
        <v>89</v>
      </c>
      <c r="B117" s="31" t="s">
        <v>44</v>
      </c>
      <c r="C117" s="31" t="s">
        <v>47</v>
      </c>
      <c r="D117" s="21"/>
      <c r="E117" s="21"/>
      <c r="F117" s="32">
        <f>F118</f>
        <v>5165.2</v>
      </c>
    </row>
    <row r="118" spans="1:6" ht="16.5" customHeight="1">
      <c r="A118" s="25" t="s">
        <v>84</v>
      </c>
      <c r="B118" s="26"/>
      <c r="C118" s="27"/>
      <c r="D118" s="11" t="s">
        <v>178</v>
      </c>
      <c r="E118" s="21"/>
      <c r="F118" s="32">
        <f>F121+F119</f>
        <v>5165.2</v>
      </c>
    </row>
    <row r="119" spans="1:6" ht="25.5" customHeight="1">
      <c r="A119" s="25" t="s">
        <v>32</v>
      </c>
      <c r="B119" s="40"/>
      <c r="C119" s="41"/>
      <c r="D119" s="38" t="s">
        <v>254</v>
      </c>
      <c r="E119" s="38"/>
      <c r="F119" s="32">
        <f>F120</f>
        <v>4046</v>
      </c>
    </row>
    <row r="120" spans="1:6" ht="23.25" customHeight="1">
      <c r="A120" s="58" t="s">
        <v>232</v>
      </c>
      <c r="B120" s="27"/>
      <c r="C120" s="19"/>
      <c r="D120" s="11"/>
      <c r="E120" s="20">
        <v>240</v>
      </c>
      <c r="F120" s="95">
        <v>4046</v>
      </c>
    </row>
    <row r="121" spans="1:6" ht="26.25" customHeight="1">
      <c r="A121" s="18" t="s">
        <v>76</v>
      </c>
      <c r="B121" s="26"/>
      <c r="C121" s="19"/>
      <c r="D121" s="11" t="s">
        <v>256</v>
      </c>
      <c r="E121" s="20"/>
      <c r="F121" s="32">
        <f>F122+F123</f>
        <v>1119.2</v>
      </c>
    </row>
    <row r="122" spans="1:6" ht="24" customHeight="1">
      <c r="A122" s="23" t="s">
        <v>249</v>
      </c>
      <c r="B122" s="27"/>
      <c r="C122" s="19"/>
      <c r="D122" s="11"/>
      <c r="E122" s="20">
        <v>240</v>
      </c>
      <c r="F122" s="130">
        <v>1118.2</v>
      </c>
    </row>
    <row r="123" spans="1:6" ht="17.25" customHeight="1">
      <c r="A123" s="23" t="s">
        <v>250</v>
      </c>
      <c r="B123" s="26"/>
      <c r="C123" s="19"/>
      <c r="D123" s="20"/>
      <c r="E123" s="11" t="s">
        <v>243</v>
      </c>
      <c r="F123" s="32">
        <v>1</v>
      </c>
    </row>
    <row r="124" spans="1:6" ht="14.25" customHeight="1">
      <c r="A124" s="166" t="s">
        <v>8</v>
      </c>
      <c r="B124" s="167" t="s">
        <v>45</v>
      </c>
      <c r="C124" s="168"/>
      <c r="D124" s="169"/>
      <c r="E124" s="169"/>
      <c r="F124" s="97">
        <f>F125+F129+F136+F161</f>
        <v>174842.40000000002</v>
      </c>
    </row>
    <row r="125" spans="1:6" ht="14.25" customHeight="1">
      <c r="A125" s="63" t="s">
        <v>79</v>
      </c>
      <c r="B125" s="64" t="s">
        <v>45</v>
      </c>
      <c r="C125" s="64" t="s">
        <v>50</v>
      </c>
      <c r="D125" s="11"/>
      <c r="E125" s="11"/>
      <c r="F125" s="32">
        <f>F126</f>
        <v>1062</v>
      </c>
    </row>
    <row r="126" spans="1:6" ht="18.75" customHeight="1">
      <c r="A126" s="65" t="s">
        <v>84</v>
      </c>
      <c r="B126" s="11"/>
      <c r="C126" s="22"/>
      <c r="D126" s="42" t="s">
        <v>178</v>
      </c>
      <c r="E126" s="11"/>
      <c r="F126" s="32">
        <f>F127</f>
        <v>1062</v>
      </c>
    </row>
    <row r="127" spans="1:6" ht="17.25" customHeight="1">
      <c r="A127" s="68" t="s">
        <v>80</v>
      </c>
      <c r="B127" s="24"/>
      <c r="C127" s="55"/>
      <c r="D127" s="11" t="s">
        <v>257</v>
      </c>
      <c r="E127" s="11"/>
      <c r="F127" s="32">
        <f>F128</f>
        <v>1062</v>
      </c>
    </row>
    <row r="128" spans="1:6" ht="24.75" customHeight="1">
      <c r="A128" s="58" t="s">
        <v>232</v>
      </c>
      <c r="B128" s="27"/>
      <c r="C128" s="19"/>
      <c r="D128" s="11"/>
      <c r="E128" s="20">
        <v>240</v>
      </c>
      <c r="F128" s="32">
        <v>1062</v>
      </c>
    </row>
    <row r="129" spans="1:6" ht="14.25" customHeight="1">
      <c r="A129" s="66" t="s">
        <v>126</v>
      </c>
      <c r="B129" s="93" t="s">
        <v>45</v>
      </c>
      <c r="C129" s="27" t="s">
        <v>127</v>
      </c>
      <c r="D129" s="21"/>
      <c r="E129" s="21"/>
      <c r="F129" s="32">
        <f>F130+F133</f>
        <v>1104.2</v>
      </c>
    </row>
    <row r="130" spans="1:6" ht="17.25" customHeight="1">
      <c r="A130" s="63" t="s">
        <v>331</v>
      </c>
      <c r="B130" s="26"/>
      <c r="C130" s="27"/>
      <c r="D130" s="11" t="s">
        <v>330</v>
      </c>
      <c r="E130" s="21"/>
      <c r="F130" s="32">
        <f>F131</f>
        <v>1051</v>
      </c>
    </row>
    <row r="131" spans="1:6" ht="15.75" customHeight="1">
      <c r="A131" s="18" t="s">
        <v>64</v>
      </c>
      <c r="B131" s="24"/>
      <c r="C131" s="19"/>
      <c r="D131" s="11" t="s">
        <v>329</v>
      </c>
      <c r="E131" s="20"/>
      <c r="F131" s="32">
        <f>F132</f>
        <v>1051</v>
      </c>
    </row>
    <row r="132" spans="1:6" ht="24.75" customHeight="1">
      <c r="A132" s="58" t="s">
        <v>232</v>
      </c>
      <c r="B132" s="27"/>
      <c r="C132" s="19"/>
      <c r="D132" s="11"/>
      <c r="E132" s="20">
        <v>240</v>
      </c>
      <c r="F132" s="32">
        <v>1051</v>
      </c>
    </row>
    <row r="133" spans="1:6" ht="15.75" customHeight="1">
      <c r="A133" s="121" t="s">
        <v>84</v>
      </c>
      <c r="B133" s="27"/>
      <c r="C133" s="19"/>
      <c r="D133" s="125" t="s">
        <v>178</v>
      </c>
      <c r="E133" s="101"/>
      <c r="F133" s="102">
        <f>F134</f>
        <v>53.2</v>
      </c>
    </row>
    <row r="134" spans="1:6" ht="16.5" customHeight="1">
      <c r="A134" s="121" t="s">
        <v>64</v>
      </c>
      <c r="B134" s="27"/>
      <c r="C134" s="19"/>
      <c r="D134" s="125" t="s">
        <v>354</v>
      </c>
      <c r="E134" s="101"/>
      <c r="F134" s="102">
        <f>F135</f>
        <v>53.2</v>
      </c>
    </row>
    <row r="135" spans="1:6" ht="27.75" customHeight="1">
      <c r="A135" s="121" t="s">
        <v>249</v>
      </c>
      <c r="B135" s="27"/>
      <c r="C135" s="19"/>
      <c r="D135" s="125"/>
      <c r="E135" s="101" t="s">
        <v>240</v>
      </c>
      <c r="F135" s="102">
        <v>53.2</v>
      </c>
    </row>
    <row r="136" spans="1:6" ht="16.5" customHeight="1">
      <c r="A136" s="66" t="s">
        <v>65</v>
      </c>
      <c r="B136" s="93" t="s">
        <v>45</v>
      </c>
      <c r="C136" s="27" t="s">
        <v>49</v>
      </c>
      <c r="D136" s="67"/>
      <c r="E136" s="38"/>
      <c r="F136" s="32">
        <f>F156+F151+F137+F140</f>
        <v>164814.2</v>
      </c>
    </row>
    <row r="137" spans="1:6" ht="26.25" customHeight="1">
      <c r="A137" s="23" t="s">
        <v>222</v>
      </c>
      <c r="B137" s="27"/>
      <c r="C137" s="27"/>
      <c r="D137" s="11" t="s">
        <v>292</v>
      </c>
      <c r="E137" s="11"/>
      <c r="F137" s="32">
        <f>F138</f>
        <v>12040</v>
      </c>
    </row>
    <row r="138" spans="1:6" ht="14.25" customHeight="1">
      <c r="A138" s="68" t="s">
        <v>60</v>
      </c>
      <c r="B138" s="27"/>
      <c r="C138" s="27"/>
      <c r="D138" s="11" t="s">
        <v>293</v>
      </c>
      <c r="E138" s="56"/>
      <c r="F138" s="32">
        <f>F139</f>
        <v>12040</v>
      </c>
    </row>
    <row r="139" spans="1:6" ht="23.25" customHeight="1">
      <c r="A139" s="58" t="s">
        <v>232</v>
      </c>
      <c r="B139" s="27"/>
      <c r="C139" s="19"/>
      <c r="D139" s="11"/>
      <c r="E139" s="20">
        <v>240</v>
      </c>
      <c r="F139" s="32">
        <v>12040</v>
      </c>
    </row>
    <row r="140" spans="1:6" ht="32.25" customHeight="1">
      <c r="A140" s="23" t="s">
        <v>225</v>
      </c>
      <c r="B140" s="27"/>
      <c r="C140" s="27"/>
      <c r="D140" s="11" t="s">
        <v>294</v>
      </c>
      <c r="E140" s="56"/>
      <c r="F140" s="32">
        <f>F141+F143+F145+F147+F149</f>
        <v>54581</v>
      </c>
    </row>
    <row r="141" spans="1:6" ht="15.75" customHeight="1">
      <c r="A141" s="121" t="s">
        <v>412</v>
      </c>
      <c r="B141" s="100"/>
      <c r="C141" s="100"/>
      <c r="D141" s="101" t="s">
        <v>413</v>
      </c>
      <c r="E141" s="159"/>
      <c r="F141" s="102">
        <f>F142</f>
        <v>1207.8</v>
      </c>
    </row>
    <row r="142" spans="1:6" ht="15" customHeight="1">
      <c r="A142" s="103" t="s">
        <v>238</v>
      </c>
      <c r="B142" s="100"/>
      <c r="C142" s="100"/>
      <c r="D142" s="101"/>
      <c r="E142" s="159" t="s">
        <v>239</v>
      </c>
      <c r="F142" s="102">
        <v>1207.8</v>
      </c>
    </row>
    <row r="143" spans="1:6" ht="33.75" customHeight="1">
      <c r="A143" s="150" t="s">
        <v>456</v>
      </c>
      <c r="B143" s="100"/>
      <c r="C143" s="100"/>
      <c r="D143" s="101" t="s">
        <v>457</v>
      </c>
      <c r="E143" s="159"/>
      <c r="F143" s="102">
        <f>F144</f>
        <v>7899.1</v>
      </c>
    </row>
    <row r="144" spans="1:6" ht="31.5" customHeight="1">
      <c r="A144" s="108" t="s">
        <v>232</v>
      </c>
      <c r="B144" s="100"/>
      <c r="C144" s="100"/>
      <c r="D144" s="101"/>
      <c r="E144" s="159" t="s">
        <v>240</v>
      </c>
      <c r="F144" s="102">
        <v>7899.1</v>
      </c>
    </row>
    <row r="145" spans="1:6" ht="17.25" customHeight="1">
      <c r="A145" s="68" t="s">
        <v>60</v>
      </c>
      <c r="B145" s="27"/>
      <c r="C145" s="27"/>
      <c r="D145" s="70" t="s">
        <v>295</v>
      </c>
      <c r="E145" s="56"/>
      <c r="F145" s="32">
        <f>F146</f>
        <v>39100.9</v>
      </c>
    </row>
    <row r="146" spans="1:6" ht="25.5" customHeight="1">
      <c r="A146" s="58" t="s">
        <v>232</v>
      </c>
      <c r="B146" s="27"/>
      <c r="C146" s="19"/>
      <c r="D146" s="11"/>
      <c r="E146" s="20">
        <v>240</v>
      </c>
      <c r="F146" s="32">
        <v>39100.9</v>
      </c>
    </row>
    <row r="147" spans="1:6" ht="18.75" customHeight="1">
      <c r="A147" s="146" t="s">
        <v>390</v>
      </c>
      <c r="B147" s="100"/>
      <c r="C147" s="114"/>
      <c r="D147" s="101" t="s">
        <v>391</v>
      </c>
      <c r="E147" s="125"/>
      <c r="F147" s="102">
        <f>F148</f>
        <v>3637</v>
      </c>
    </row>
    <row r="148" spans="1:6" ht="25.5" customHeight="1">
      <c r="A148" s="108" t="s">
        <v>232</v>
      </c>
      <c r="B148" s="100"/>
      <c r="C148" s="114"/>
      <c r="D148" s="101"/>
      <c r="E148" s="125">
        <v>240</v>
      </c>
      <c r="F148" s="102">
        <v>3637</v>
      </c>
    </row>
    <row r="149" spans="1:6" ht="20.25" customHeight="1">
      <c r="A149" s="146" t="s">
        <v>412</v>
      </c>
      <c r="B149" s="100"/>
      <c r="C149" s="114"/>
      <c r="D149" s="101" t="s">
        <v>443</v>
      </c>
      <c r="E149" s="125"/>
      <c r="F149" s="102">
        <f>F150</f>
        <v>2736.2</v>
      </c>
    </row>
    <row r="150" spans="1:6" ht="21" customHeight="1">
      <c r="A150" s="103" t="s">
        <v>238</v>
      </c>
      <c r="B150" s="100"/>
      <c r="C150" s="114"/>
      <c r="D150" s="101"/>
      <c r="E150" s="125">
        <v>410</v>
      </c>
      <c r="F150" s="102">
        <v>2736.2</v>
      </c>
    </row>
    <row r="151" spans="1:6" ht="40.5" customHeight="1">
      <c r="A151" s="18" t="s">
        <v>226</v>
      </c>
      <c r="B151" s="27"/>
      <c r="C151" s="31"/>
      <c r="D151" s="74" t="s">
        <v>300</v>
      </c>
      <c r="E151" s="11"/>
      <c r="F151" s="102">
        <f>F154+F152</f>
        <v>14397.4</v>
      </c>
    </row>
    <row r="152" spans="1:6" ht="40.5" customHeight="1">
      <c r="A152" s="150" t="s">
        <v>458</v>
      </c>
      <c r="B152" s="27"/>
      <c r="C152" s="31"/>
      <c r="D152" s="163" t="s">
        <v>459</v>
      </c>
      <c r="E152" s="125"/>
      <c r="F152" s="102">
        <f>F153</f>
        <v>8639.4</v>
      </c>
    </row>
    <row r="153" spans="1:6" ht="40.5" customHeight="1">
      <c r="A153" s="108" t="s">
        <v>232</v>
      </c>
      <c r="B153" s="27"/>
      <c r="C153" s="31"/>
      <c r="D153" s="101"/>
      <c r="E153" s="125">
        <v>240</v>
      </c>
      <c r="F153" s="102">
        <v>8639.4</v>
      </c>
    </row>
    <row r="154" spans="1:6" ht="25.5" customHeight="1">
      <c r="A154" s="121" t="s">
        <v>393</v>
      </c>
      <c r="B154" s="100"/>
      <c r="C154" s="114"/>
      <c r="D154" s="101" t="s">
        <v>394</v>
      </c>
      <c r="E154" s="125"/>
      <c r="F154" s="32">
        <f>F155</f>
        <v>5758</v>
      </c>
    </row>
    <row r="155" spans="1:6" ht="22.5" customHeight="1">
      <c r="A155" s="121" t="s">
        <v>232</v>
      </c>
      <c r="B155" s="100"/>
      <c r="C155" s="114"/>
      <c r="D155" s="101"/>
      <c r="E155" s="125">
        <v>240</v>
      </c>
      <c r="F155" s="32">
        <v>5758</v>
      </c>
    </row>
    <row r="156" spans="1:6" ht="15" customHeight="1">
      <c r="A156" s="25" t="s">
        <v>84</v>
      </c>
      <c r="B156" s="27"/>
      <c r="C156" s="27"/>
      <c r="D156" s="42" t="s">
        <v>178</v>
      </c>
      <c r="E156" s="38"/>
      <c r="F156" s="32">
        <f>F157</f>
        <v>83795.8</v>
      </c>
    </row>
    <row r="157" spans="1:6" ht="16.5" customHeight="1">
      <c r="A157" s="43" t="s">
        <v>60</v>
      </c>
      <c r="B157" s="24"/>
      <c r="C157" s="40"/>
      <c r="D157" s="38" t="s">
        <v>296</v>
      </c>
      <c r="E157" s="38"/>
      <c r="F157" s="32">
        <f>F160+F159+F158</f>
        <v>83795.8</v>
      </c>
    </row>
    <row r="158" spans="1:6" ht="27" customHeight="1">
      <c r="A158" s="58" t="s">
        <v>232</v>
      </c>
      <c r="B158" s="27"/>
      <c r="C158" s="19"/>
      <c r="D158" s="11"/>
      <c r="E158" s="20">
        <v>240</v>
      </c>
      <c r="F158" s="32">
        <v>81817</v>
      </c>
    </row>
    <row r="159" spans="1:6" ht="27" customHeight="1">
      <c r="A159" s="148" t="s">
        <v>246</v>
      </c>
      <c r="B159" s="27"/>
      <c r="C159" s="19"/>
      <c r="D159" s="11"/>
      <c r="E159" s="20">
        <v>830</v>
      </c>
      <c r="F159" s="32">
        <v>1478.8</v>
      </c>
    </row>
    <row r="160" spans="1:6" ht="27" customHeight="1">
      <c r="A160" s="148" t="s">
        <v>233</v>
      </c>
      <c r="B160" s="27"/>
      <c r="C160" s="19"/>
      <c r="D160" s="11"/>
      <c r="E160" s="20">
        <v>850</v>
      </c>
      <c r="F160" s="32">
        <v>500</v>
      </c>
    </row>
    <row r="161" spans="1:6" ht="15.75" customHeight="1">
      <c r="A161" s="66" t="s">
        <v>9</v>
      </c>
      <c r="B161" s="31" t="s">
        <v>45</v>
      </c>
      <c r="C161" s="31" t="s">
        <v>48</v>
      </c>
      <c r="D161" s="21"/>
      <c r="E161" s="21"/>
      <c r="F161" s="32">
        <f>F162+F169</f>
        <v>7862</v>
      </c>
    </row>
    <row r="162" spans="1:6" ht="38.25" customHeight="1">
      <c r="A162" s="23" t="s">
        <v>136</v>
      </c>
      <c r="B162" s="24"/>
      <c r="C162" s="22"/>
      <c r="D162" s="11" t="s">
        <v>137</v>
      </c>
      <c r="E162" s="60"/>
      <c r="F162" s="32">
        <f>F163+F165+F167</f>
        <v>4017</v>
      </c>
    </row>
    <row r="163" spans="1:6" ht="25.5" customHeight="1">
      <c r="A163" s="23" t="s">
        <v>90</v>
      </c>
      <c r="B163" s="26"/>
      <c r="C163" s="19"/>
      <c r="D163" s="11" t="s">
        <v>138</v>
      </c>
      <c r="E163" s="20"/>
      <c r="F163" s="32">
        <f>F164</f>
        <v>500</v>
      </c>
    </row>
    <row r="164" spans="1:6" ht="24" customHeight="1">
      <c r="A164" s="23" t="s">
        <v>91</v>
      </c>
      <c r="B164" s="26"/>
      <c r="C164" s="19"/>
      <c r="D164" s="20"/>
      <c r="E164" s="11" t="s">
        <v>70</v>
      </c>
      <c r="F164" s="32">
        <v>500</v>
      </c>
    </row>
    <row r="165" spans="1:6" ht="28.5" customHeight="1">
      <c r="A165" s="121" t="s">
        <v>480</v>
      </c>
      <c r="B165" s="26"/>
      <c r="C165" s="19"/>
      <c r="D165" s="125" t="s">
        <v>482</v>
      </c>
      <c r="E165" s="101"/>
      <c r="F165" s="102">
        <f>F166</f>
        <v>2462</v>
      </c>
    </row>
    <row r="166" spans="1:6" ht="27.75" customHeight="1">
      <c r="A166" s="121" t="s">
        <v>91</v>
      </c>
      <c r="B166" s="26"/>
      <c r="C166" s="19"/>
      <c r="D166" s="125"/>
      <c r="E166" s="101" t="s">
        <v>70</v>
      </c>
      <c r="F166" s="102">
        <v>2462</v>
      </c>
    </row>
    <row r="167" spans="1:6" ht="58.5" customHeight="1">
      <c r="A167" s="121" t="s">
        <v>481</v>
      </c>
      <c r="B167" s="26"/>
      <c r="C167" s="19"/>
      <c r="D167" s="125" t="s">
        <v>483</v>
      </c>
      <c r="E167" s="101"/>
      <c r="F167" s="102">
        <f>F168</f>
        <v>1055</v>
      </c>
    </row>
    <row r="168" spans="1:6" ht="28.5" customHeight="1">
      <c r="A168" s="121" t="s">
        <v>91</v>
      </c>
      <c r="B168" s="26"/>
      <c r="C168" s="19"/>
      <c r="D168" s="125"/>
      <c r="E168" s="101" t="s">
        <v>70</v>
      </c>
      <c r="F168" s="102">
        <v>1055</v>
      </c>
    </row>
    <row r="169" spans="1:6" ht="16.5" customHeight="1">
      <c r="A169" s="25" t="s">
        <v>84</v>
      </c>
      <c r="B169" s="26"/>
      <c r="C169" s="27"/>
      <c r="D169" s="11" t="s">
        <v>178</v>
      </c>
      <c r="E169" s="20"/>
      <c r="F169" s="32">
        <f>F170+F172</f>
        <v>3845</v>
      </c>
    </row>
    <row r="170" spans="1:6" ht="15.75" customHeight="1">
      <c r="A170" s="18" t="s">
        <v>18</v>
      </c>
      <c r="B170" s="26"/>
      <c r="C170" s="19"/>
      <c r="D170" s="11" t="s">
        <v>259</v>
      </c>
      <c r="E170" s="20"/>
      <c r="F170" s="32">
        <f>F171</f>
        <v>2195</v>
      </c>
    </row>
    <row r="171" spans="1:7" ht="22.5" customHeight="1">
      <c r="A171" s="58" t="s">
        <v>232</v>
      </c>
      <c r="B171" s="27"/>
      <c r="C171" s="19"/>
      <c r="D171" s="11"/>
      <c r="E171" s="20">
        <v>240</v>
      </c>
      <c r="F171" s="130">
        <v>2195</v>
      </c>
      <c r="G171" s="134"/>
    </row>
    <row r="172" spans="1:6" ht="39" customHeight="1">
      <c r="A172" s="43" t="s">
        <v>119</v>
      </c>
      <c r="B172" s="27"/>
      <c r="C172" s="27"/>
      <c r="D172" s="11" t="s">
        <v>260</v>
      </c>
      <c r="E172" s="11"/>
      <c r="F172" s="32">
        <f>F173</f>
        <v>1650</v>
      </c>
    </row>
    <row r="173" spans="1:6" ht="22.5" customHeight="1">
      <c r="A173" s="58" t="s">
        <v>232</v>
      </c>
      <c r="B173" s="27"/>
      <c r="C173" s="19"/>
      <c r="D173" s="11"/>
      <c r="E173" s="20">
        <v>240</v>
      </c>
      <c r="F173" s="32">
        <v>1650</v>
      </c>
    </row>
    <row r="174" spans="1:6" ht="15.75" customHeight="1">
      <c r="A174" s="166" t="s">
        <v>25</v>
      </c>
      <c r="B174" s="167" t="s">
        <v>51</v>
      </c>
      <c r="C174" s="168"/>
      <c r="D174" s="169"/>
      <c r="E174" s="169"/>
      <c r="F174" s="97">
        <f>F175+F190+F200+F225</f>
        <v>226574.60000000003</v>
      </c>
    </row>
    <row r="175" spans="1:6" ht="13.5" customHeight="1">
      <c r="A175" s="66" t="s">
        <v>26</v>
      </c>
      <c r="B175" s="31" t="s">
        <v>51</v>
      </c>
      <c r="C175" s="31" t="s">
        <v>42</v>
      </c>
      <c r="D175" s="11"/>
      <c r="E175" s="11"/>
      <c r="F175" s="94">
        <f>F176+F181</f>
        <v>51440.200000000004</v>
      </c>
    </row>
    <row r="176" spans="1:6" ht="25.5" customHeight="1">
      <c r="A176" s="121" t="s">
        <v>419</v>
      </c>
      <c r="B176" s="126"/>
      <c r="C176" s="127"/>
      <c r="D176" s="104" t="s">
        <v>261</v>
      </c>
      <c r="E176" s="104"/>
      <c r="F176" s="107">
        <f>F177+F179</f>
        <v>10241</v>
      </c>
    </row>
    <row r="177" spans="1:6" ht="39.75" customHeight="1">
      <c r="A177" s="121" t="s">
        <v>467</v>
      </c>
      <c r="B177" s="126"/>
      <c r="C177" s="127"/>
      <c r="D177" s="104" t="s">
        <v>465</v>
      </c>
      <c r="E177" s="104"/>
      <c r="F177" s="107">
        <f>F178</f>
        <v>865</v>
      </c>
    </row>
    <row r="178" spans="1:6" ht="15" customHeight="1">
      <c r="A178" s="103" t="s">
        <v>238</v>
      </c>
      <c r="B178" s="126"/>
      <c r="C178" s="127"/>
      <c r="D178" s="104"/>
      <c r="E178" s="104" t="s">
        <v>239</v>
      </c>
      <c r="F178" s="107">
        <v>865</v>
      </c>
    </row>
    <row r="179" spans="1:6" ht="24" customHeight="1">
      <c r="A179" s="121" t="s">
        <v>358</v>
      </c>
      <c r="B179" s="126"/>
      <c r="C179" s="127"/>
      <c r="D179" s="104" t="s">
        <v>466</v>
      </c>
      <c r="E179" s="104"/>
      <c r="F179" s="107">
        <f>F180</f>
        <v>9376</v>
      </c>
    </row>
    <row r="180" spans="1:6" ht="18" customHeight="1">
      <c r="A180" s="103" t="s">
        <v>238</v>
      </c>
      <c r="B180" s="126"/>
      <c r="C180" s="127"/>
      <c r="D180" s="104"/>
      <c r="E180" s="104" t="s">
        <v>239</v>
      </c>
      <c r="F180" s="107">
        <v>9376</v>
      </c>
    </row>
    <row r="181" spans="1:6" ht="14.25" customHeight="1">
      <c r="A181" s="65" t="s">
        <v>84</v>
      </c>
      <c r="B181" s="27"/>
      <c r="C181" s="27"/>
      <c r="D181" s="11" t="s">
        <v>178</v>
      </c>
      <c r="E181" s="71"/>
      <c r="F181" s="95">
        <f>F182+F184+F186+F188</f>
        <v>41199.200000000004</v>
      </c>
    </row>
    <row r="182" spans="1:6" ht="15.75" customHeight="1">
      <c r="A182" s="72" t="s">
        <v>117</v>
      </c>
      <c r="B182" s="40"/>
      <c r="C182" s="41"/>
      <c r="D182" s="38" t="s">
        <v>297</v>
      </c>
      <c r="E182" s="38"/>
      <c r="F182" s="95">
        <f>F183</f>
        <v>4407.5</v>
      </c>
    </row>
    <row r="183" spans="1:6" ht="27" customHeight="1">
      <c r="A183" s="58" t="s">
        <v>232</v>
      </c>
      <c r="B183" s="27"/>
      <c r="C183" s="19"/>
      <c r="D183" s="11"/>
      <c r="E183" s="20">
        <v>240</v>
      </c>
      <c r="F183" s="161">
        <v>4407.5</v>
      </c>
    </row>
    <row r="184" spans="1:6" ht="23.25" customHeight="1">
      <c r="A184" s="146" t="s">
        <v>407</v>
      </c>
      <c r="B184" s="126"/>
      <c r="C184" s="127"/>
      <c r="D184" s="104" t="s">
        <v>408</v>
      </c>
      <c r="E184" s="104"/>
      <c r="F184" s="162">
        <f>F185</f>
        <v>26400</v>
      </c>
    </row>
    <row r="185" spans="1:6" ht="24.75" customHeight="1">
      <c r="A185" s="59" t="s">
        <v>233</v>
      </c>
      <c r="B185" s="126"/>
      <c r="C185" s="127"/>
      <c r="D185" s="104"/>
      <c r="E185" s="104" t="s">
        <v>243</v>
      </c>
      <c r="F185" s="162">
        <v>26400</v>
      </c>
    </row>
    <row r="186" spans="1:6" ht="24.75" customHeight="1">
      <c r="A186" s="146" t="s">
        <v>416</v>
      </c>
      <c r="B186" s="126"/>
      <c r="C186" s="127"/>
      <c r="D186" s="101" t="s">
        <v>417</v>
      </c>
      <c r="E186" s="125"/>
      <c r="F186" s="162">
        <f>F187</f>
        <v>10296.8</v>
      </c>
    </row>
    <row r="187" spans="1:6" ht="24.75" customHeight="1">
      <c r="A187" s="108" t="s">
        <v>232</v>
      </c>
      <c r="B187" s="126"/>
      <c r="C187" s="127"/>
      <c r="D187" s="101"/>
      <c r="E187" s="125">
        <v>240</v>
      </c>
      <c r="F187" s="162">
        <v>10296.8</v>
      </c>
    </row>
    <row r="188" spans="1:6" ht="15.75" customHeight="1">
      <c r="A188" s="121" t="s">
        <v>344</v>
      </c>
      <c r="B188" s="126"/>
      <c r="C188" s="127"/>
      <c r="D188" s="128" t="s">
        <v>345</v>
      </c>
      <c r="E188" s="104"/>
      <c r="F188" s="107">
        <f>F189</f>
        <v>94.9</v>
      </c>
    </row>
    <row r="189" spans="1:6" ht="16.5" customHeight="1">
      <c r="A189" s="121" t="s">
        <v>238</v>
      </c>
      <c r="B189" s="126"/>
      <c r="C189" s="127"/>
      <c r="D189" s="104"/>
      <c r="E189" s="104" t="s">
        <v>239</v>
      </c>
      <c r="F189" s="107">
        <v>94.9</v>
      </c>
    </row>
    <row r="190" spans="1:6" ht="13.5" customHeight="1">
      <c r="A190" s="66" t="s">
        <v>61</v>
      </c>
      <c r="B190" s="27" t="s">
        <v>51</v>
      </c>
      <c r="C190" s="31" t="s">
        <v>43</v>
      </c>
      <c r="D190" s="11"/>
      <c r="E190" s="11"/>
      <c r="F190" s="94">
        <f>F191+F196</f>
        <v>30448</v>
      </c>
    </row>
    <row r="191" spans="1:6" ht="40.5" customHeight="1">
      <c r="A191" s="18" t="s">
        <v>226</v>
      </c>
      <c r="B191" s="27"/>
      <c r="C191" s="31"/>
      <c r="D191" s="74" t="s">
        <v>300</v>
      </c>
      <c r="E191" s="71"/>
      <c r="F191" s="95">
        <f>F192+F194</f>
        <v>7036.1</v>
      </c>
    </row>
    <row r="192" spans="1:9" ht="24.75" customHeight="1">
      <c r="A192" s="121" t="s">
        <v>414</v>
      </c>
      <c r="B192" s="27"/>
      <c r="C192" s="19"/>
      <c r="D192" s="101" t="s">
        <v>415</v>
      </c>
      <c r="E192" s="125"/>
      <c r="F192" s="102">
        <f>F193</f>
        <v>1075</v>
      </c>
      <c r="I192" s="10"/>
    </row>
    <row r="193" spans="1:9" ht="24.75" customHeight="1">
      <c r="A193" s="103" t="s">
        <v>238</v>
      </c>
      <c r="B193" s="27"/>
      <c r="C193" s="19"/>
      <c r="D193" s="101"/>
      <c r="E193" s="125">
        <v>410</v>
      </c>
      <c r="F193" s="102">
        <v>1075</v>
      </c>
      <c r="I193" s="10"/>
    </row>
    <row r="194" spans="1:9" ht="24.75" customHeight="1">
      <c r="A194" s="150" t="s">
        <v>444</v>
      </c>
      <c r="B194" s="27"/>
      <c r="C194" s="19"/>
      <c r="D194" s="101" t="s">
        <v>445</v>
      </c>
      <c r="E194" s="125"/>
      <c r="F194" s="102">
        <f>F195</f>
        <v>5961.1</v>
      </c>
      <c r="I194" s="10"/>
    </row>
    <row r="195" spans="1:9" ht="24.75" customHeight="1">
      <c r="A195" s="103" t="s">
        <v>238</v>
      </c>
      <c r="B195" s="27"/>
      <c r="C195" s="19"/>
      <c r="D195" s="101"/>
      <c r="E195" s="125">
        <v>410</v>
      </c>
      <c r="F195" s="102">
        <v>5961.1</v>
      </c>
      <c r="I195" s="10"/>
    </row>
    <row r="196" spans="1:9" ht="24.75" customHeight="1">
      <c r="A196" s="25" t="s">
        <v>84</v>
      </c>
      <c r="B196" s="27"/>
      <c r="C196" s="27"/>
      <c r="D196" s="11" t="s">
        <v>178</v>
      </c>
      <c r="E196" s="125"/>
      <c r="F196" s="102">
        <f>F197</f>
        <v>23411.9</v>
      </c>
      <c r="G196" s="178"/>
      <c r="I196" s="10"/>
    </row>
    <row r="197" spans="1:9" ht="16.5" customHeight="1">
      <c r="A197" s="153" t="s">
        <v>392</v>
      </c>
      <c r="B197" s="100"/>
      <c r="C197" s="114"/>
      <c r="D197" s="101" t="s">
        <v>298</v>
      </c>
      <c r="E197" s="125"/>
      <c r="F197" s="102">
        <f>F198+F199</f>
        <v>23411.9</v>
      </c>
      <c r="I197" s="10"/>
    </row>
    <row r="198" spans="1:9" ht="24.75" customHeight="1">
      <c r="A198" s="108" t="s">
        <v>232</v>
      </c>
      <c r="B198" s="100"/>
      <c r="C198" s="114"/>
      <c r="D198" s="101"/>
      <c r="E198" s="125">
        <v>240</v>
      </c>
      <c r="F198" s="102">
        <v>8411.9</v>
      </c>
      <c r="I198" s="10"/>
    </row>
    <row r="199" spans="1:9" ht="24.75" customHeight="1">
      <c r="A199" s="146" t="s">
        <v>91</v>
      </c>
      <c r="B199" s="100"/>
      <c r="C199" s="114"/>
      <c r="D199" s="101"/>
      <c r="E199" s="125">
        <v>810</v>
      </c>
      <c r="F199" s="102">
        <v>15000</v>
      </c>
      <c r="I199" s="10"/>
    </row>
    <row r="200" spans="1:9" ht="17.25" customHeight="1">
      <c r="A200" s="66" t="s">
        <v>10</v>
      </c>
      <c r="B200" s="40" t="s">
        <v>51</v>
      </c>
      <c r="C200" s="40" t="s">
        <v>44</v>
      </c>
      <c r="D200" s="38"/>
      <c r="E200" s="73"/>
      <c r="F200" s="32">
        <f>F207+F201+F204</f>
        <v>86890.90000000001</v>
      </c>
      <c r="I200" s="10"/>
    </row>
    <row r="201" spans="1:9" ht="27.75" customHeight="1">
      <c r="A201" s="23" t="s">
        <v>222</v>
      </c>
      <c r="B201" s="27"/>
      <c r="C201" s="31"/>
      <c r="D201" s="74" t="s">
        <v>292</v>
      </c>
      <c r="E201" s="56"/>
      <c r="F201" s="32">
        <f>F202</f>
        <v>1000</v>
      </c>
      <c r="I201" s="10"/>
    </row>
    <row r="202" spans="1:9" ht="15.75" customHeight="1">
      <c r="A202" s="72" t="s">
        <v>11</v>
      </c>
      <c r="B202" s="27"/>
      <c r="C202" s="31"/>
      <c r="D202" s="11" t="s">
        <v>299</v>
      </c>
      <c r="E202" s="56"/>
      <c r="F202" s="32">
        <f>F203</f>
        <v>1000</v>
      </c>
      <c r="I202" s="10"/>
    </row>
    <row r="203" spans="1:9" ht="33.75" customHeight="1">
      <c r="A203" s="58" t="s">
        <v>232</v>
      </c>
      <c r="B203" s="27"/>
      <c r="C203" s="19"/>
      <c r="D203" s="11"/>
      <c r="E203" s="20">
        <v>240</v>
      </c>
      <c r="F203" s="32">
        <v>1000</v>
      </c>
      <c r="I203" s="10"/>
    </row>
    <row r="204" spans="1:9" ht="40.5" customHeight="1">
      <c r="A204" s="18" t="s">
        <v>226</v>
      </c>
      <c r="B204" s="27"/>
      <c r="C204" s="31"/>
      <c r="D204" s="74" t="s">
        <v>300</v>
      </c>
      <c r="E204" s="11"/>
      <c r="F204" s="32">
        <f>F205</f>
        <v>5355.6</v>
      </c>
      <c r="I204" s="10"/>
    </row>
    <row r="205" spans="1:9" ht="27" customHeight="1">
      <c r="A205" s="69" t="s">
        <v>66</v>
      </c>
      <c r="B205" s="27"/>
      <c r="C205" s="31"/>
      <c r="D205" s="11" t="s">
        <v>301</v>
      </c>
      <c r="E205" s="56"/>
      <c r="F205" s="32">
        <f>F206</f>
        <v>5355.6</v>
      </c>
      <c r="I205" s="10"/>
    </row>
    <row r="206" spans="1:9" ht="31.5" customHeight="1">
      <c r="A206" s="58" t="s">
        <v>232</v>
      </c>
      <c r="B206" s="27"/>
      <c r="C206" s="19"/>
      <c r="D206" s="11"/>
      <c r="E206" s="20">
        <v>240</v>
      </c>
      <c r="F206" s="32">
        <v>5355.6</v>
      </c>
      <c r="I206" s="10"/>
    </row>
    <row r="207" spans="1:9" ht="14.25" customHeight="1">
      <c r="A207" s="25" t="s">
        <v>84</v>
      </c>
      <c r="B207" s="27"/>
      <c r="C207" s="27"/>
      <c r="D207" s="11" t="s">
        <v>178</v>
      </c>
      <c r="E207" s="73"/>
      <c r="F207" s="32">
        <f>F208+F210+F213+F215+F217+F219+F221+F223</f>
        <v>80535.3</v>
      </c>
      <c r="I207" s="10"/>
    </row>
    <row r="208" spans="1:6" ht="15">
      <c r="A208" s="72" t="s">
        <v>120</v>
      </c>
      <c r="B208" s="11"/>
      <c r="C208" s="22"/>
      <c r="D208" s="11" t="s">
        <v>302</v>
      </c>
      <c r="E208" s="11"/>
      <c r="F208" s="32">
        <f>F209</f>
        <v>36000</v>
      </c>
    </row>
    <row r="209" spans="1:9" ht="24.75" customHeight="1">
      <c r="A209" s="58" t="s">
        <v>232</v>
      </c>
      <c r="B209" s="27"/>
      <c r="C209" s="19"/>
      <c r="D209" s="11"/>
      <c r="E209" s="20">
        <v>240</v>
      </c>
      <c r="F209" s="32">
        <v>36000</v>
      </c>
      <c r="I209" s="10"/>
    </row>
    <row r="210" spans="1:9" ht="24" customHeight="1">
      <c r="A210" s="69" t="s">
        <v>66</v>
      </c>
      <c r="B210" s="35"/>
      <c r="C210" s="35"/>
      <c r="D210" s="37" t="s">
        <v>303</v>
      </c>
      <c r="E210" s="37"/>
      <c r="F210" s="96">
        <f>F211+F212</f>
        <v>2073.2999999999997</v>
      </c>
      <c r="I210" s="10"/>
    </row>
    <row r="211" spans="1:9" ht="24.75" customHeight="1">
      <c r="A211" s="58" t="s">
        <v>232</v>
      </c>
      <c r="B211" s="27"/>
      <c r="C211" s="19"/>
      <c r="D211" s="11"/>
      <c r="E211" s="20">
        <v>240</v>
      </c>
      <c r="F211" s="32">
        <v>1906.1</v>
      </c>
      <c r="I211" s="10"/>
    </row>
    <row r="212" spans="1:9" ht="24.75" customHeight="1">
      <c r="A212" s="59" t="s">
        <v>233</v>
      </c>
      <c r="B212" s="27"/>
      <c r="C212" s="19"/>
      <c r="D212" s="11"/>
      <c r="E212" s="20">
        <v>850</v>
      </c>
      <c r="F212" s="32">
        <v>167.2</v>
      </c>
      <c r="I212" s="10"/>
    </row>
    <row r="213" spans="1:9" ht="15.75" customHeight="1">
      <c r="A213" s="72" t="s">
        <v>11</v>
      </c>
      <c r="B213" s="27"/>
      <c r="C213" s="27"/>
      <c r="D213" s="11" t="s">
        <v>304</v>
      </c>
      <c r="E213" s="11"/>
      <c r="F213" s="32">
        <f>F214</f>
        <v>7987.8</v>
      </c>
      <c r="I213" s="10"/>
    </row>
    <row r="214" spans="1:9" ht="24.75" customHeight="1">
      <c r="A214" s="58" t="s">
        <v>232</v>
      </c>
      <c r="B214" s="27"/>
      <c r="C214" s="19"/>
      <c r="D214" s="11"/>
      <c r="E214" s="20">
        <v>240</v>
      </c>
      <c r="F214" s="32">
        <v>7987.8</v>
      </c>
      <c r="I214" s="10"/>
    </row>
    <row r="215" spans="1:9" ht="18.75" customHeight="1">
      <c r="A215" s="72" t="s">
        <v>12</v>
      </c>
      <c r="B215" s="27"/>
      <c r="C215" s="27"/>
      <c r="D215" s="11" t="s">
        <v>305</v>
      </c>
      <c r="E215" s="11"/>
      <c r="F215" s="32">
        <f>F216</f>
        <v>13078</v>
      </c>
      <c r="I215" s="10"/>
    </row>
    <row r="216" spans="1:9" ht="27" customHeight="1">
      <c r="A216" s="58" t="s">
        <v>232</v>
      </c>
      <c r="B216" s="27"/>
      <c r="C216" s="19"/>
      <c r="D216" s="11"/>
      <c r="E216" s="20">
        <v>240</v>
      </c>
      <c r="F216" s="32">
        <v>13078</v>
      </c>
      <c r="I216" s="10"/>
    </row>
    <row r="217" spans="1:9" ht="19.5" customHeight="1">
      <c r="A217" s="23" t="s">
        <v>34</v>
      </c>
      <c r="B217" s="40"/>
      <c r="C217" s="40"/>
      <c r="D217" s="38" t="s">
        <v>306</v>
      </c>
      <c r="E217" s="38"/>
      <c r="F217" s="32">
        <f>F218</f>
        <v>14285.2</v>
      </c>
      <c r="I217" s="10"/>
    </row>
    <row r="218" spans="1:9" ht="30" customHeight="1">
      <c r="A218" s="58" t="s">
        <v>232</v>
      </c>
      <c r="B218" s="27"/>
      <c r="C218" s="19"/>
      <c r="D218" s="11"/>
      <c r="E218" s="20">
        <v>240</v>
      </c>
      <c r="F218" s="95">
        <v>14285.2</v>
      </c>
      <c r="I218" s="10"/>
    </row>
    <row r="219" spans="1:9" ht="30" customHeight="1">
      <c r="A219" s="152" t="s">
        <v>367</v>
      </c>
      <c r="B219" s="126"/>
      <c r="C219" s="126"/>
      <c r="D219" s="104" t="s">
        <v>368</v>
      </c>
      <c r="E219" s="104"/>
      <c r="F219" s="102">
        <f>F220</f>
        <v>1000</v>
      </c>
      <c r="I219" s="10"/>
    </row>
    <row r="220" spans="1:9" ht="30" customHeight="1">
      <c r="A220" s="108" t="s">
        <v>232</v>
      </c>
      <c r="B220" s="126"/>
      <c r="C220" s="126"/>
      <c r="D220" s="104"/>
      <c r="E220" s="104" t="s">
        <v>240</v>
      </c>
      <c r="F220" s="107">
        <v>1000</v>
      </c>
      <c r="I220" s="10"/>
    </row>
    <row r="221" spans="1:9" ht="40.5" customHeight="1">
      <c r="A221" s="121" t="s">
        <v>471</v>
      </c>
      <c r="B221" s="126"/>
      <c r="C221" s="126"/>
      <c r="D221" s="104" t="s">
        <v>470</v>
      </c>
      <c r="E221" s="104"/>
      <c r="F221" s="107">
        <f>F222</f>
        <v>611</v>
      </c>
      <c r="I221" s="10"/>
    </row>
    <row r="222" spans="1:9" ht="19.5" customHeight="1">
      <c r="A222" s="103" t="s">
        <v>238</v>
      </c>
      <c r="B222" s="126"/>
      <c r="C222" s="126"/>
      <c r="D222" s="104"/>
      <c r="E222" s="104" t="s">
        <v>239</v>
      </c>
      <c r="F222" s="107">
        <v>611</v>
      </c>
      <c r="I222" s="10"/>
    </row>
    <row r="223" spans="1:9" ht="35.25" customHeight="1">
      <c r="A223" s="121" t="s">
        <v>484</v>
      </c>
      <c r="B223" s="100"/>
      <c r="C223" s="114"/>
      <c r="D223" s="101" t="s">
        <v>485</v>
      </c>
      <c r="E223" s="125"/>
      <c r="F223" s="102">
        <f>F224</f>
        <v>5500</v>
      </c>
      <c r="I223" s="10"/>
    </row>
    <row r="224" spans="1:9" ht="19.5" customHeight="1">
      <c r="A224" s="103" t="s">
        <v>238</v>
      </c>
      <c r="B224" s="126"/>
      <c r="C224" s="126"/>
      <c r="D224" s="104"/>
      <c r="E224" s="104" t="s">
        <v>239</v>
      </c>
      <c r="F224" s="107">
        <v>5500</v>
      </c>
      <c r="I224" s="10"/>
    </row>
    <row r="225" spans="1:9" ht="18.75" customHeight="1">
      <c r="A225" s="66" t="s">
        <v>24</v>
      </c>
      <c r="B225" s="31" t="s">
        <v>51</v>
      </c>
      <c r="C225" s="31" t="s">
        <v>51</v>
      </c>
      <c r="D225" s="11"/>
      <c r="E225" s="11"/>
      <c r="F225" s="94">
        <f>F226+F231+F237</f>
        <v>57795.5</v>
      </c>
      <c r="I225" s="10"/>
    </row>
    <row r="226" spans="1:9" ht="24.75" customHeight="1">
      <c r="A226" s="23" t="s">
        <v>116</v>
      </c>
      <c r="B226" s="27"/>
      <c r="C226" s="27"/>
      <c r="D226" s="11" t="s">
        <v>172</v>
      </c>
      <c r="E226" s="11"/>
      <c r="F226" s="32">
        <f>F227</f>
        <v>15622.6</v>
      </c>
      <c r="I226" s="10"/>
    </row>
    <row r="227" spans="1:9" ht="15" customHeight="1">
      <c r="A227" s="33" t="s">
        <v>2</v>
      </c>
      <c r="B227" s="27"/>
      <c r="C227" s="31"/>
      <c r="D227" s="11" t="s">
        <v>173</v>
      </c>
      <c r="E227" s="11"/>
      <c r="F227" s="32">
        <f>SUM(F228:F230)</f>
        <v>15622.6</v>
      </c>
      <c r="I227" s="10"/>
    </row>
    <row r="228" spans="1:9" ht="15" customHeight="1">
      <c r="A228" s="58" t="s">
        <v>231</v>
      </c>
      <c r="B228" s="27"/>
      <c r="C228" s="19"/>
      <c r="D228" s="11"/>
      <c r="E228" s="20">
        <v>120</v>
      </c>
      <c r="F228" s="32">
        <v>12719.9</v>
      </c>
      <c r="I228" s="10"/>
    </row>
    <row r="229" spans="1:9" ht="24" customHeight="1">
      <c r="A229" s="58" t="s">
        <v>232</v>
      </c>
      <c r="B229" s="27"/>
      <c r="C229" s="19"/>
      <c r="D229" s="11"/>
      <c r="E229" s="20">
        <v>240</v>
      </c>
      <c r="F229" s="32">
        <v>701.1</v>
      </c>
      <c r="I229" s="10"/>
    </row>
    <row r="230" spans="1:9" ht="15" customHeight="1">
      <c r="A230" s="59" t="s">
        <v>246</v>
      </c>
      <c r="B230" s="27"/>
      <c r="C230" s="19"/>
      <c r="D230" s="11"/>
      <c r="E230" s="20">
        <v>830</v>
      </c>
      <c r="F230" s="32">
        <v>2201.6</v>
      </c>
      <c r="I230" s="10"/>
    </row>
    <row r="231" spans="1:9" ht="15" customHeight="1">
      <c r="A231" s="25" t="s">
        <v>84</v>
      </c>
      <c r="B231" s="27"/>
      <c r="C231" s="27"/>
      <c r="D231" s="42" t="s">
        <v>178</v>
      </c>
      <c r="E231" s="11"/>
      <c r="F231" s="32">
        <f>F232</f>
        <v>32456.9</v>
      </c>
      <c r="I231" s="10"/>
    </row>
    <row r="232" spans="1:9" ht="12" customHeight="1">
      <c r="A232" s="59" t="s">
        <v>7</v>
      </c>
      <c r="B232" s="27"/>
      <c r="C232" s="27"/>
      <c r="D232" s="11" t="s">
        <v>253</v>
      </c>
      <c r="E232" s="11"/>
      <c r="F232" s="32">
        <f>SUM(F233:F236)</f>
        <v>32456.9</v>
      </c>
      <c r="I232" s="10"/>
    </row>
    <row r="233" spans="1:9" ht="15" customHeight="1">
      <c r="A233" s="61" t="s">
        <v>244</v>
      </c>
      <c r="B233" s="27"/>
      <c r="C233" s="27"/>
      <c r="D233" s="24"/>
      <c r="E233" s="11" t="s">
        <v>245</v>
      </c>
      <c r="F233" s="32">
        <v>25086.7</v>
      </c>
      <c r="I233" s="10"/>
    </row>
    <row r="234" spans="1:9" ht="24" customHeight="1">
      <c r="A234" s="58" t="s">
        <v>232</v>
      </c>
      <c r="B234" s="27"/>
      <c r="C234" s="19"/>
      <c r="D234" s="11"/>
      <c r="E234" s="20">
        <v>240</v>
      </c>
      <c r="F234" s="32">
        <v>6887.6</v>
      </c>
      <c r="I234" s="10"/>
    </row>
    <row r="235" spans="1:9" ht="12" customHeight="1">
      <c r="A235" s="59" t="s">
        <v>246</v>
      </c>
      <c r="B235" s="27"/>
      <c r="C235" s="27"/>
      <c r="D235" s="11"/>
      <c r="E235" s="11" t="s">
        <v>247</v>
      </c>
      <c r="F235" s="32">
        <v>200</v>
      </c>
      <c r="I235" s="10"/>
    </row>
    <row r="236" spans="1:9" ht="16.5" customHeight="1">
      <c r="A236" s="59" t="s">
        <v>233</v>
      </c>
      <c r="B236" s="27"/>
      <c r="C236" s="19"/>
      <c r="D236" s="11"/>
      <c r="E236" s="20">
        <v>850</v>
      </c>
      <c r="F236" s="32">
        <v>282.6</v>
      </c>
      <c r="I236" s="10"/>
    </row>
    <row r="237" spans="1:9" ht="17.25" customHeight="1">
      <c r="A237" s="65" t="s">
        <v>84</v>
      </c>
      <c r="B237" s="27"/>
      <c r="C237" s="27"/>
      <c r="D237" s="42" t="s">
        <v>178</v>
      </c>
      <c r="E237" s="11"/>
      <c r="F237" s="32">
        <f>F238</f>
        <v>9716</v>
      </c>
      <c r="I237" s="10"/>
    </row>
    <row r="238" spans="1:9" ht="27.75" customHeight="1">
      <c r="A238" s="23" t="s">
        <v>121</v>
      </c>
      <c r="B238" s="27"/>
      <c r="C238" s="27"/>
      <c r="D238" s="11" t="s">
        <v>307</v>
      </c>
      <c r="E238" s="11"/>
      <c r="F238" s="32">
        <f>SUM(F239:F240)</f>
        <v>9716</v>
      </c>
      <c r="I238" s="10"/>
    </row>
    <row r="239" spans="1:9" ht="18.75" customHeight="1">
      <c r="A239" s="61" t="s">
        <v>244</v>
      </c>
      <c r="B239" s="27"/>
      <c r="C239" s="27"/>
      <c r="D239" s="24"/>
      <c r="E239" s="11" t="s">
        <v>245</v>
      </c>
      <c r="F239" s="32">
        <v>7731</v>
      </c>
      <c r="I239" s="10"/>
    </row>
    <row r="240" spans="1:9" ht="23.25" customHeight="1">
      <c r="A240" s="58" t="s">
        <v>232</v>
      </c>
      <c r="B240" s="27"/>
      <c r="C240" s="19"/>
      <c r="D240" s="11"/>
      <c r="E240" s="20">
        <v>240</v>
      </c>
      <c r="F240" s="32">
        <v>1985</v>
      </c>
      <c r="I240" s="10"/>
    </row>
    <row r="241" spans="1:9" ht="15" customHeight="1">
      <c r="A241" s="166" t="s">
        <v>19</v>
      </c>
      <c r="B241" s="166" t="s">
        <v>52</v>
      </c>
      <c r="C241" s="166"/>
      <c r="D241" s="166"/>
      <c r="E241" s="166"/>
      <c r="F241" s="97">
        <f>F242</f>
        <v>833</v>
      </c>
      <c r="I241" s="10"/>
    </row>
    <row r="242" spans="1:9" ht="18" customHeight="1">
      <c r="A242" s="30" t="s">
        <v>35</v>
      </c>
      <c r="B242" s="75" t="s">
        <v>52</v>
      </c>
      <c r="C242" s="75" t="s">
        <v>44</v>
      </c>
      <c r="D242" s="11"/>
      <c r="E242" s="11"/>
      <c r="F242" s="94">
        <f>F243</f>
        <v>833</v>
      </c>
      <c r="I242" s="10"/>
    </row>
    <row r="243" spans="1:9" ht="18" customHeight="1">
      <c r="A243" s="25" t="s">
        <v>84</v>
      </c>
      <c r="B243" s="26"/>
      <c r="C243" s="27"/>
      <c r="D243" s="11" t="s">
        <v>178</v>
      </c>
      <c r="E243" s="20"/>
      <c r="F243" s="32">
        <f>F244</f>
        <v>833</v>
      </c>
      <c r="I243" s="10"/>
    </row>
    <row r="244" spans="1:9" ht="16.5" customHeight="1">
      <c r="A244" s="18" t="s">
        <v>20</v>
      </c>
      <c r="B244" s="26"/>
      <c r="C244" s="27"/>
      <c r="D244" s="11" t="s">
        <v>258</v>
      </c>
      <c r="E244" s="20"/>
      <c r="F244" s="32">
        <f>F245</f>
        <v>833</v>
      </c>
      <c r="G244" s="13"/>
      <c r="I244" s="10"/>
    </row>
    <row r="245" spans="1:9" ht="24" customHeight="1">
      <c r="A245" s="58" t="s">
        <v>232</v>
      </c>
      <c r="B245" s="27"/>
      <c r="C245" s="19"/>
      <c r="D245" s="11"/>
      <c r="E245" s="20">
        <v>240</v>
      </c>
      <c r="F245" s="130">
        <v>833</v>
      </c>
      <c r="G245" s="13"/>
      <c r="I245" s="10"/>
    </row>
    <row r="246" spans="1:9" ht="20.25" customHeight="1">
      <c r="A246" s="166" t="s">
        <v>128</v>
      </c>
      <c r="B246" s="166" t="s">
        <v>50</v>
      </c>
      <c r="C246" s="166"/>
      <c r="D246" s="166"/>
      <c r="E246" s="166"/>
      <c r="F246" s="97">
        <f>F247+F279+F379+F398+F368</f>
        <v>2309261.4</v>
      </c>
      <c r="I246" s="10"/>
    </row>
    <row r="247" spans="1:9" ht="15.75" customHeight="1">
      <c r="A247" s="30" t="s">
        <v>13</v>
      </c>
      <c r="B247" s="22" t="s">
        <v>50</v>
      </c>
      <c r="C247" s="22" t="s">
        <v>42</v>
      </c>
      <c r="D247" s="21"/>
      <c r="E247" s="21"/>
      <c r="F247" s="140">
        <f>F248+F276</f>
        <v>821645.7000000001</v>
      </c>
      <c r="I247" s="10"/>
    </row>
    <row r="248" spans="1:9" ht="33.75" customHeight="1">
      <c r="A248" s="136" t="s">
        <v>324</v>
      </c>
      <c r="B248" s="118"/>
      <c r="C248" s="119"/>
      <c r="D248" s="137" t="s">
        <v>181</v>
      </c>
      <c r="E248" s="101"/>
      <c r="F248" s="130">
        <f>F249</f>
        <v>821185.7000000001</v>
      </c>
      <c r="I248" s="10"/>
    </row>
    <row r="249" spans="1:9" ht="15.75" customHeight="1">
      <c r="A249" s="138" t="s">
        <v>182</v>
      </c>
      <c r="B249" s="118"/>
      <c r="C249" s="119"/>
      <c r="D249" s="139" t="s">
        <v>183</v>
      </c>
      <c r="E249" s="101"/>
      <c r="F249" s="130">
        <f>F250+F252+F260+F263+F271+F267+F274+F269+F265+F257+F255</f>
        <v>821185.7000000001</v>
      </c>
      <c r="I249" s="10"/>
    </row>
    <row r="250" spans="1:9" ht="15.75" customHeight="1">
      <c r="A250" s="108" t="s">
        <v>184</v>
      </c>
      <c r="B250" s="118"/>
      <c r="C250" s="119"/>
      <c r="D250" s="120" t="s">
        <v>185</v>
      </c>
      <c r="E250" s="101"/>
      <c r="F250" s="130">
        <f>F251</f>
        <v>73.3</v>
      </c>
      <c r="I250" s="10"/>
    </row>
    <row r="251" spans="1:9" ht="36.75" customHeight="1">
      <c r="A251" s="108" t="s">
        <v>103</v>
      </c>
      <c r="B251" s="118"/>
      <c r="C251" s="119"/>
      <c r="D251" s="120"/>
      <c r="E251" s="101" t="s">
        <v>72</v>
      </c>
      <c r="F251" s="130">
        <v>73.3</v>
      </c>
      <c r="I251" s="10"/>
    </row>
    <row r="252" spans="1:9" ht="15.75" customHeight="1">
      <c r="A252" s="108" t="s">
        <v>7</v>
      </c>
      <c r="B252" s="118"/>
      <c r="C252" s="119"/>
      <c r="D252" s="120" t="s">
        <v>186</v>
      </c>
      <c r="E252" s="101"/>
      <c r="F252" s="130">
        <f>F253+F254</f>
        <v>176176</v>
      </c>
      <c r="I252" s="10"/>
    </row>
    <row r="253" spans="1:9" ht="15.75" customHeight="1">
      <c r="A253" s="108" t="s">
        <v>234</v>
      </c>
      <c r="B253" s="120"/>
      <c r="C253" s="120"/>
      <c r="D253" s="120"/>
      <c r="E253" s="125">
        <v>610</v>
      </c>
      <c r="F253" s="130">
        <v>171175</v>
      </c>
      <c r="I253" s="10"/>
    </row>
    <row r="254" spans="1:9" ht="15.75" customHeight="1">
      <c r="A254" s="108" t="s">
        <v>235</v>
      </c>
      <c r="B254" s="120"/>
      <c r="C254" s="120"/>
      <c r="D254" s="120"/>
      <c r="E254" s="125">
        <v>620</v>
      </c>
      <c r="F254" s="130">
        <v>5001</v>
      </c>
      <c r="I254" s="10"/>
    </row>
    <row r="255" spans="1:9" ht="51.75" customHeight="1">
      <c r="A255" s="146" t="s">
        <v>450</v>
      </c>
      <c r="B255" s="120"/>
      <c r="C255" s="120"/>
      <c r="D255" s="120" t="s">
        <v>402</v>
      </c>
      <c r="E255" s="125"/>
      <c r="F255" s="130">
        <f>F256</f>
        <v>111.1</v>
      </c>
      <c r="I255" s="10"/>
    </row>
    <row r="256" spans="1:9" ht="15.75" customHeight="1">
      <c r="A256" s="108" t="s">
        <v>234</v>
      </c>
      <c r="B256" s="120"/>
      <c r="C256" s="120"/>
      <c r="D256" s="120"/>
      <c r="E256" s="125">
        <v>610</v>
      </c>
      <c r="F256" s="130">
        <v>111.1</v>
      </c>
      <c r="I256" s="10"/>
    </row>
    <row r="257" spans="1:9" ht="36.75" customHeight="1">
      <c r="A257" s="171" t="s">
        <v>359</v>
      </c>
      <c r="B257" s="120"/>
      <c r="C257" s="120"/>
      <c r="D257" s="120" t="s">
        <v>360</v>
      </c>
      <c r="E257" s="125"/>
      <c r="F257" s="130">
        <f>F258+F259</f>
        <v>2114</v>
      </c>
      <c r="I257" s="10"/>
    </row>
    <row r="258" spans="1:9" ht="15.75" customHeight="1">
      <c r="A258" s="108" t="s">
        <v>234</v>
      </c>
      <c r="B258" s="120"/>
      <c r="C258" s="120"/>
      <c r="D258" s="120"/>
      <c r="E258" s="125">
        <v>610</v>
      </c>
      <c r="F258" s="130">
        <v>2050.4</v>
      </c>
      <c r="I258" s="10"/>
    </row>
    <row r="259" spans="1:9" ht="15.75" customHeight="1">
      <c r="A259" s="108" t="s">
        <v>235</v>
      </c>
      <c r="B259" s="120"/>
      <c r="C259" s="120"/>
      <c r="D259" s="120"/>
      <c r="E259" s="125">
        <v>620</v>
      </c>
      <c r="F259" s="130">
        <v>63.6</v>
      </c>
      <c r="I259" s="10"/>
    </row>
    <row r="260" spans="1:9" ht="75" customHeight="1">
      <c r="A260" s="108" t="s">
        <v>104</v>
      </c>
      <c r="B260" s="118"/>
      <c r="C260" s="119"/>
      <c r="D260" s="120" t="s">
        <v>187</v>
      </c>
      <c r="E260" s="101"/>
      <c r="F260" s="130">
        <f>F261+F262</f>
        <v>458833</v>
      </c>
      <c r="I260" s="10"/>
    </row>
    <row r="261" spans="1:9" ht="15.75" customHeight="1">
      <c r="A261" s="108" t="s">
        <v>234</v>
      </c>
      <c r="B261" s="118"/>
      <c r="C261" s="119"/>
      <c r="D261" s="120"/>
      <c r="E261" s="101" t="s">
        <v>236</v>
      </c>
      <c r="F261" s="130">
        <v>441030.7</v>
      </c>
      <c r="I261" s="10"/>
    </row>
    <row r="262" spans="1:9" ht="15.75" customHeight="1">
      <c r="A262" s="108" t="s">
        <v>235</v>
      </c>
      <c r="B262" s="118"/>
      <c r="C262" s="119"/>
      <c r="D262" s="120"/>
      <c r="E262" s="101" t="s">
        <v>237</v>
      </c>
      <c r="F262" s="130">
        <v>17802.3</v>
      </c>
      <c r="I262" s="10"/>
    </row>
    <row r="263" spans="1:9" ht="15.75" customHeight="1">
      <c r="A263" s="108" t="s">
        <v>105</v>
      </c>
      <c r="B263" s="118"/>
      <c r="C263" s="119"/>
      <c r="D263" s="120" t="s">
        <v>188</v>
      </c>
      <c r="E263" s="101"/>
      <c r="F263" s="130">
        <f>F264</f>
        <v>1455</v>
      </c>
      <c r="I263" s="10"/>
    </row>
    <row r="264" spans="1:9" ht="42" customHeight="1">
      <c r="A264" s="108" t="s">
        <v>103</v>
      </c>
      <c r="B264" s="118"/>
      <c r="C264" s="119"/>
      <c r="D264" s="120"/>
      <c r="E264" s="101" t="s">
        <v>72</v>
      </c>
      <c r="F264" s="130">
        <v>1455</v>
      </c>
      <c r="I264" s="10"/>
    </row>
    <row r="265" spans="1:9" ht="46.5" customHeight="1">
      <c r="A265" s="108" t="s">
        <v>361</v>
      </c>
      <c r="B265" s="118"/>
      <c r="C265" s="119"/>
      <c r="D265" s="120" t="s">
        <v>362</v>
      </c>
      <c r="E265" s="101"/>
      <c r="F265" s="130">
        <f>F266</f>
        <v>1000</v>
      </c>
      <c r="I265" s="10"/>
    </row>
    <row r="266" spans="1:9" ht="15.75" customHeight="1">
      <c r="A266" s="108" t="s">
        <v>234</v>
      </c>
      <c r="B266" s="125"/>
      <c r="C266" s="125"/>
      <c r="D266" s="120"/>
      <c r="E266" s="125">
        <v>610</v>
      </c>
      <c r="F266" s="130">
        <v>1000</v>
      </c>
      <c r="I266" s="10"/>
    </row>
    <row r="267" spans="1:9" ht="48" customHeight="1">
      <c r="A267" s="108" t="s">
        <v>338</v>
      </c>
      <c r="B267" s="118"/>
      <c r="C267" s="119"/>
      <c r="D267" s="120" t="s">
        <v>339</v>
      </c>
      <c r="E267" s="101"/>
      <c r="F267" s="130">
        <f>F268</f>
        <v>1465</v>
      </c>
      <c r="I267" s="10"/>
    </row>
    <row r="268" spans="1:9" ht="41.25" customHeight="1">
      <c r="A268" s="108" t="s">
        <v>103</v>
      </c>
      <c r="B268" s="118"/>
      <c r="C268" s="119"/>
      <c r="D268" s="120"/>
      <c r="E268" s="101" t="s">
        <v>72</v>
      </c>
      <c r="F268" s="130">
        <v>1465</v>
      </c>
      <c r="I268" s="10"/>
    </row>
    <row r="269" spans="1:9" ht="15.75" customHeight="1">
      <c r="A269" s="171" t="s">
        <v>363</v>
      </c>
      <c r="B269" s="118"/>
      <c r="C269" s="119"/>
      <c r="D269" s="120" t="s">
        <v>364</v>
      </c>
      <c r="E269" s="101"/>
      <c r="F269" s="130">
        <f>F270</f>
        <v>16918.4</v>
      </c>
      <c r="I269" s="10"/>
    </row>
    <row r="270" spans="1:9" ht="15.75" customHeight="1">
      <c r="A270" s="103" t="s">
        <v>238</v>
      </c>
      <c r="B270" s="100"/>
      <c r="C270" s="114"/>
      <c r="D270" s="120"/>
      <c r="E270" s="101" t="s">
        <v>239</v>
      </c>
      <c r="F270" s="130">
        <v>16918.4</v>
      </c>
      <c r="I270" s="10"/>
    </row>
    <row r="271" spans="1:9" ht="26.25" customHeight="1">
      <c r="A271" s="108" t="s">
        <v>220</v>
      </c>
      <c r="B271" s="118"/>
      <c r="C271" s="119"/>
      <c r="D271" s="120" t="s">
        <v>221</v>
      </c>
      <c r="E271" s="101"/>
      <c r="F271" s="130">
        <f>F273+F272</f>
        <v>153958.3</v>
      </c>
      <c r="I271" s="10"/>
    </row>
    <row r="272" spans="1:9" ht="26.25" customHeight="1">
      <c r="A272" s="108" t="s">
        <v>232</v>
      </c>
      <c r="B272" s="118"/>
      <c r="C272" s="119"/>
      <c r="D272" s="120"/>
      <c r="E272" s="101" t="s">
        <v>240</v>
      </c>
      <c r="F272" s="130">
        <v>2050.4</v>
      </c>
      <c r="I272" s="10"/>
    </row>
    <row r="273" spans="1:9" ht="17.25" customHeight="1">
      <c r="A273" s="103" t="s">
        <v>238</v>
      </c>
      <c r="B273" s="100"/>
      <c r="C273" s="114"/>
      <c r="D273" s="120"/>
      <c r="E273" s="101" t="s">
        <v>239</v>
      </c>
      <c r="F273" s="130">
        <v>151907.9</v>
      </c>
      <c r="I273" s="10"/>
    </row>
    <row r="274" spans="1:9" ht="30.75" customHeight="1">
      <c r="A274" s="171" t="s">
        <v>365</v>
      </c>
      <c r="B274" s="100"/>
      <c r="C274" s="114"/>
      <c r="D274" s="120" t="s">
        <v>366</v>
      </c>
      <c r="E274" s="101"/>
      <c r="F274" s="130">
        <f>F275</f>
        <v>9081.6</v>
      </c>
      <c r="I274" s="10"/>
    </row>
    <row r="275" spans="1:9" ht="20.25" customHeight="1">
      <c r="A275" s="103" t="s">
        <v>238</v>
      </c>
      <c r="B275" s="100"/>
      <c r="C275" s="114"/>
      <c r="D275" s="120"/>
      <c r="E275" s="101" t="s">
        <v>239</v>
      </c>
      <c r="F275" s="130">
        <v>9081.6</v>
      </c>
      <c r="I275" s="10"/>
    </row>
    <row r="276" spans="1:9" ht="17.25" customHeight="1">
      <c r="A276" s="171" t="s">
        <v>84</v>
      </c>
      <c r="B276" s="100"/>
      <c r="C276" s="114"/>
      <c r="D276" s="120" t="s">
        <v>178</v>
      </c>
      <c r="E276" s="125"/>
      <c r="F276" s="130">
        <f>F277</f>
        <v>460</v>
      </c>
      <c r="I276" s="10"/>
    </row>
    <row r="277" spans="1:9" ht="22.5">
      <c r="A277" s="171" t="s">
        <v>367</v>
      </c>
      <c r="B277" s="100"/>
      <c r="C277" s="114"/>
      <c r="D277" s="120" t="s">
        <v>368</v>
      </c>
      <c r="E277" s="125"/>
      <c r="F277" s="130">
        <f>F278</f>
        <v>460</v>
      </c>
      <c r="I277" s="10"/>
    </row>
    <row r="278" spans="1:9" ht="25.5" customHeight="1">
      <c r="A278" s="108" t="s">
        <v>234</v>
      </c>
      <c r="B278" s="125"/>
      <c r="C278" s="125"/>
      <c r="D278" s="120"/>
      <c r="E278" s="125">
        <v>610</v>
      </c>
      <c r="F278" s="130">
        <v>460</v>
      </c>
      <c r="I278" s="10"/>
    </row>
    <row r="279" spans="1:9" ht="15" customHeight="1">
      <c r="A279" s="30" t="s">
        <v>14</v>
      </c>
      <c r="B279" s="31" t="s">
        <v>50</v>
      </c>
      <c r="C279" s="31" t="s">
        <v>43</v>
      </c>
      <c r="D279" s="79"/>
      <c r="E279" s="79"/>
      <c r="F279" s="32">
        <f>F280+F341+F353+F362</f>
        <v>1382185.0999999999</v>
      </c>
      <c r="I279" s="10"/>
    </row>
    <row r="280" spans="1:9" ht="33.75" customHeight="1">
      <c r="A280" s="121" t="s">
        <v>324</v>
      </c>
      <c r="B280" s="141"/>
      <c r="C280" s="141"/>
      <c r="D280" s="137" t="s">
        <v>181</v>
      </c>
      <c r="E280" s="125"/>
      <c r="F280" s="130">
        <f>F281+F332</f>
        <v>1155619.9</v>
      </c>
      <c r="I280" s="10"/>
    </row>
    <row r="281" spans="1:9" ht="15" customHeight="1">
      <c r="A281" s="142" t="s">
        <v>189</v>
      </c>
      <c r="B281" s="100"/>
      <c r="C281" s="101"/>
      <c r="D281" s="137" t="s">
        <v>190</v>
      </c>
      <c r="E281" s="101"/>
      <c r="F281" s="130">
        <f>F282+F303+F306+F308+F312+F314+F316+F319+F324+F322+F301+F287+F285+F289+F291+F326+F297+F293+F299+F295+F328+F330</f>
        <v>1111562</v>
      </c>
      <c r="I281" s="10"/>
    </row>
    <row r="282" spans="1:9" ht="15" customHeight="1">
      <c r="A282" s="108" t="s">
        <v>7</v>
      </c>
      <c r="B282" s="120"/>
      <c r="C282" s="120"/>
      <c r="D282" s="120" t="s">
        <v>191</v>
      </c>
      <c r="E282" s="125"/>
      <c r="F282" s="130">
        <f>F283+F284</f>
        <v>155635.3</v>
      </c>
      <c r="I282" s="10"/>
    </row>
    <row r="283" spans="1:9" ht="15" customHeight="1">
      <c r="A283" s="108" t="s">
        <v>234</v>
      </c>
      <c r="B283" s="125"/>
      <c r="C283" s="125"/>
      <c r="D283" s="120"/>
      <c r="E283" s="125">
        <v>610</v>
      </c>
      <c r="F283" s="130">
        <v>151603.8</v>
      </c>
      <c r="I283" s="10"/>
    </row>
    <row r="284" spans="1:9" ht="15" customHeight="1">
      <c r="A284" s="108" t="s">
        <v>235</v>
      </c>
      <c r="B284" s="125"/>
      <c r="C284" s="125"/>
      <c r="D284" s="120"/>
      <c r="E284" s="125">
        <v>620</v>
      </c>
      <c r="F284" s="130">
        <v>4031.5</v>
      </c>
      <c r="I284" s="10"/>
    </row>
    <row r="285" spans="1:9" ht="53.25" customHeight="1">
      <c r="A285" s="171" t="s">
        <v>369</v>
      </c>
      <c r="B285" s="125"/>
      <c r="C285" s="125"/>
      <c r="D285" s="120" t="s">
        <v>370</v>
      </c>
      <c r="E285" s="125"/>
      <c r="F285" s="130">
        <f>F286</f>
        <v>100</v>
      </c>
      <c r="I285" s="10"/>
    </row>
    <row r="286" spans="1:9" ht="15" customHeight="1">
      <c r="A286" s="108" t="s">
        <v>234</v>
      </c>
      <c r="B286" s="125"/>
      <c r="C286" s="125"/>
      <c r="D286" s="120"/>
      <c r="E286" s="125">
        <v>610</v>
      </c>
      <c r="F286" s="130">
        <v>100</v>
      </c>
      <c r="I286" s="10"/>
    </row>
    <row r="287" spans="1:9" ht="31.5" customHeight="1">
      <c r="A287" s="171" t="s">
        <v>371</v>
      </c>
      <c r="B287" s="125"/>
      <c r="C287" s="125"/>
      <c r="D287" s="120" t="s">
        <v>372</v>
      </c>
      <c r="E287" s="125"/>
      <c r="F287" s="130">
        <f>F288</f>
        <v>201.2</v>
      </c>
      <c r="I287" s="10"/>
    </row>
    <row r="288" spans="1:9" ht="15" customHeight="1">
      <c r="A288" s="108" t="s">
        <v>234</v>
      </c>
      <c r="B288" s="125"/>
      <c r="C288" s="125"/>
      <c r="D288" s="120"/>
      <c r="E288" s="125">
        <v>610</v>
      </c>
      <c r="F288" s="130">
        <v>201.2</v>
      </c>
      <c r="I288" s="10"/>
    </row>
    <row r="289" spans="1:9" ht="52.5" customHeight="1">
      <c r="A289" s="146" t="s">
        <v>352</v>
      </c>
      <c r="B289" s="125"/>
      <c r="C289" s="125"/>
      <c r="D289" s="120" t="s">
        <v>403</v>
      </c>
      <c r="E289" s="125"/>
      <c r="F289" s="130">
        <f>F290</f>
        <v>652.3</v>
      </c>
      <c r="I289" s="10"/>
    </row>
    <row r="290" spans="1:9" ht="15" customHeight="1">
      <c r="A290" s="108" t="s">
        <v>234</v>
      </c>
      <c r="B290" s="125"/>
      <c r="C290" s="125"/>
      <c r="D290" s="120"/>
      <c r="E290" s="125">
        <v>610</v>
      </c>
      <c r="F290" s="130">
        <v>652.3</v>
      </c>
      <c r="I290" s="10"/>
    </row>
    <row r="291" spans="1:9" ht="39.75" customHeight="1">
      <c r="A291" s="174" t="s">
        <v>462</v>
      </c>
      <c r="B291" s="125"/>
      <c r="C291" s="125"/>
      <c r="D291" s="120" t="s">
        <v>418</v>
      </c>
      <c r="E291" s="125"/>
      <c r="F291" s="130">
        <f>F292</f>
        <v>1809.4</v>
      </c>
      <c r="I291" s="10"/>
    </row>
    <row r="292" spans="1:9" ht="15" customHeight="1">
      <c r="A292" s="108" t="s">
        <v>234</v>
      </c>
      <c r="B292" s="125"/>
      <c r="C292" s="125"/>
      <c r="D292" s="120"/>
      <c r="E292" s="125">
        <v>610</v>
      </c>
      <c r="F292" s="130">
        <v>1809.4</v>
      </c>
      <c r="I292" s="10"/>
    </row>
    <row r="293" spans="1:9" ht="38.25" customHeight="1">
      <c r="A293" s="174" t="s">
        <v>460</v>
      </c>
      <c r="B293" s="175"/>
      <c r="C293" s="175"/>
      <c r="D293" s="176" t="s">
        <v>461</v>
      </c>
      <c r="E293" s="175"/>
      <c r="F293" s="130">
        <f>F294</f>
        <v>170.6</v>
      </c>
      <c r="I293" s="10"/>
    </row>
    <row r="294" spans="1:9" ht="15" customHeight="1">
      <c r="A294" s="108" t="s">
        <v>234</v>
      </c>
      <c r="B294" s="125"/>
      <c r="C294" s="125"/>
      <c r="D294" s="120"/>
      <c r="E294" s="125">
        <v>610</v>
      </c>
      <c r="F294" s="130">
        <v>170.6</v>
      </c>
      <c r="I294" s="10"/>
    </row>
    <row r="295" spans="1:9" ht="15" customHeight="1">
      <c r="A295" s="177" t="s">
        <v>472</v>
      </c>
      <c r="B295" s="175"/>
      <c r="C295" s="175"/>
      <c r="D295" s="176" t="s">
        <v>473</v>
      </c>
      <c r="E295" s="175"/>
      <c r="F295" s="130">
        <f>F296</f>
        <v>922</v>
      </c>
      <c r="I295" s="10"/>
    </row>
    <row r="296" spans="1:9" ht="15" customHeight="1">
      <c r="A296" s="108" t="s">
        <v>234</v>
      </c>
      <c r="B296" s="125"/>
      <c r="C296" s="125"/>
      <c r="D296" s="120"/>
      <c r="E296" s="125">
        <v>610</v>
      </c>
      <c r="F296" s="130">
        <v>922</v>
      </c>
      <c r="I296" s="10"/>
    </row>
    <row r="297" spans="1:9" ht="51.75" customHeight="1">
      <c r="A297" s="146" t="s">
        <v>447</v>
      </c>
      <c r="B297" s="125"/>
      <c r="C297" s="125"/>
      <c r="D297" s="120" t="s">
        <v>442</v>
      </c>
      <c r="E297" s="125"/>
      <c r="F297" s="130">
        <f>F298</f>
        <v>6028.4</v>
      </c>
      <c r="I297" s="10"/>
    </row>
    <row r="298" spans="1:9" ht="15" customHeight="1">
      <c r="A298" s="108" t="s">
        <v>234</v>
      </c>
      <c r="B298" s="125"/>
      <c r="C298" s="125"/>
      <c r="D298" s="120"/>
      <c r="E298" s="125">
        <v>610</v>
      </c>
      <c r="F298" s="130">
        <v>6028.4</v>
      </c>
      <c r="I298" s="10"/>
    </row>
    <row r="299" spans="1:9" ht="39.75" customHeight="1">
      <c r="A299" s="174" t="s">
        <v>463</v>
      </c>
      <c r="B299" s="175"/>
      <c r="C299" s="175"/>
      <c r="D299" s="176" t="s">
        <v>464</v>
      </c>
      <c r="E299" s="175"/>
      <c r="F299" s="130">
        <f>F300</f>
        <v>2454.4</v>
      </c>
      <c r="I299" s="10"/>
    </row>
    <row r="300" spans="1:9" ht="15" customHeight="1">
      <c r="A300" s="108" t="s">
        <v>234</v>
      </c>
      <c r="B300" s="175"/>
      <c r="C300" s="175"/>
      <c r="D300" s="176"/>
      <c r="E300" s="125">
        <v>610</v>
      </c>
      <c r="F300" s="130">
        <v>2454.4</v>
      </c>
      <c r="I300" s="10"/>
    </row>
    <row r="301" spans="1:9" ht="45.75" customHeight="1">
      <c r="A301" s="171" t="s">
        <v>359</v>
      </c>
      <c r="B301" s="100"/>
      <c r="C301" s="114"/>
      <c r="D301" s="120" t="s">
        <v>373</v>
      </c>
      <c r="E301" s="125"/>
      <c r="F301" s="130">
        <f>F302</f>
        <v>685</v>
      </c>
      <c r="I301" s="10"/>
    </row>
    <row r="302" spans="1:9" ht="15" customHeight="1">
      <c r="A302" s="108" t="s">
        <v>234</v>
      </c>
      <c r="B302" s="125"/>
      <c r="C302" s="125"/>
      <c r="D302" s="120"/>
      <c r="E302" s="125">
        <v>610</v>
      </c>
      <c r="F302" s="130">
        <v>685</v>
      </c>
      <c r="I302" s="10"/>
    </row>
    <row r="303" spans="1:9" ht="150.75" customHeight="1">
      <c r="A303" s="143" t="s">
        <v>192</v>
      </c>
      <c r="B303" s="118"/>
      <c r="C303" s="119"/>
      <c r="D303" s="120" t="s">
        <v>193</v>
      </c>
      <c r="E303" s="125"/>
      <c r="F303" s="130">
        <f>F304+F305</f>
        <v>859633</v>
      </c>
      <c r="I303" s="10"/>
    </row>
    <row r="304" spans="1:9" ht="15" customHeight="1">
      <c r="A304" s="108" t="s">
        <v>234</v>
      </c>
      <c r="B304" s="118"/>
      <c r="C304" s="119"/>
      <c r="D304" s="120"/>
      <c r="E304" s="101" t="s">
        <v>236</v>
      </c>
      <c r="F304" s="130">
        <v>811287.5</v>
      </c>
      <c r="I304" s="10"/>
    </row>
    <row r="305" spans="1:9" ht="15" customHeight="1">
      <c r="A305" s="108" t="s">
        <v>235</v>
      </c>
      <c r="B305" s="118"/>
      <c r="C305" s="119"/>
      <c r="D305" s="120"/>
      <c r="E305" s="101" t="s">
        <v>237</v>
      </c>
      <c r="F305" s="130">
        <v>48345.5</v>
      </c>
      <c r="I305" s="10"/>
    </row>
    <row r="306" spans="1:9" ht="98.25" customHeight="1">
      <c r="A306" s="108" t="s">
        <v>107</v>
      </c>
      <c r="B306" s="118"/>
      <c r="C306" s="119"/>
      <c r="D306" s="120" t="s">
        <v>194</v>
      </c>
      <c r="E306" s="101"/>
      <c r="F306" s="130">
        <f>F307</f>
        <v>11493</v>
      </c>
      <c r="I306" s="10"/>
    </row>
    <row r="307" spans="1:9" ht="35.25" customHeight="1">
      <c r="A307" s="108" t="s">
        <v>103</v>
      </c>
      <c r="B307" s="118"/>
      <c r="C307" s="119"/>
      <c r="D307" s="120"/>
      <c r="E307" s="101" t="s">
        <v>72</v>
      </c>
      <c r="F307" s="130">
        <v>11493</v>
      </c>
      <c r="I307" s="10"/>
    </row>
    <row r="308" spans="1:9" ht="62.25" customHeight="1">
      <c r="A308" s="108" t="s">
        <v>108</v>
      </c>
      <c r="B308" s="118"/>
      <c r="C308" s="119"/>
      <c r="D308" s="120" t="s">
        <v>195</v>
      </c>
      <c r="E308" s="101"/>
      <c r="F308" s="130">
        <f>F309+F310+F311</f>
        <v>33827</v>
      </c>
      <c r="I308" s="10"/>
    </row>
    <row r="309" spans="1:9" ht="15" customHeight="1">
      <c r="A309" s="108" t="s">
        <v>234</v>
      </c>
      <c r="B309" s="118"/>
      <c r="C309" s="119"/>
      <c r="D309" s="120"/>
      <c r="E309" s="101" t="s">
        <v>236</v>
      </c>
      <c r="F309" s="130">
        <v>31351.6</v>
      </c>
      <c r="I309" s="10"/>
    </row>
    <row r="310" spans="1:9" ht="15" customHeight="1">
      <c r="A310" s="108" t="s">
        <v>235</v>
      </c>
      <c r="B310" s="118"/>
      <c r="C310" s="119"/>
      <c r="D310" s="120"/>
      <c r="E310" s="101" t="s">
        <v>237</v>
      </c>
      <c r="F310" s="130">
        <v>1543.8</v>
      </c>
      <c r="I310" s="10"/>
    </row>
    <row r="311" spans="1:9" ht="47.25" customHeight="1">
      <c r="A311" s="108" t="s">
        <v>103</v>
      </c>
      <c r="B311" s="118"/>
      <c r="C311" s="119"/>
      <c r="D311" s="120"/>
      <c r="E311" s="101" t="s">
        <v>72</v>
      </c>
      <c r="F311" s="130">
        <v>931.6</v>
      </c>
      <c r="I311" s="10"/>
    </row>
    <row r="312" spans="1:9" ht="43.5" customHeight="1">
      <c r="A312" s="108" t="s">
        <v>109</v>
      </c>
      <c r="B312" s="118"/>
      <c r="C312" s="119"/>
      <c r="D312" s="120" t="s">
        <v>196</v>
      </c>
      <c r="E312" s="101"/>
      <c r="F312" s="130">
        <f>F313</f>
        <v>331</v>
      </c>
      <c r="I312" s="10"/>
    </row>
    <row r="313" spans="1:9" ht="15" customHeight="1">
      <c r="A313" s="108" t="s">
        <v>234</v>
      </c>
      <c r="B313" s="118"/>
      <c r="C313" s="119"/>
      <c r="D313" s="120"/>
      <c r="E313" s="101" t="s">
        <v>236</v>
      </c>
      <c r="F313" s="130">
        <v>331</v>
      </c>
      <c r="I313" s="10"/>
    </row>
    <row r="314" spans="1:9" ht="51" customHeight="1">
      <c r="A314" s="108" t="s">
        <v>110</v>
      </c>
      <c r="B314" s="118"/>
      <c r="C314" s="119"/>
      <c r="D314" s="120" t="s">
        <v>197</v>
      </c>
      <c r="E314" s="101"/>
      <c r="F314" s="130">
        <f>F315</f>
        <v>4634</v>
      </c>
      <c r="I314" s="10"/>
    </row>
    <row r="315" spans="1:9" ht="15.75" customHeight="1">
      <c r="A315" s="108" t="s">
        <v>234</v>
      </c>
      <c r="B315" s="118"/>
      <c r="C315" s="119"/>
      <c r="D315" s="120"/>
      <c r="E315" s="101" t="s">
        <v>236</v>
      </c>
      <c r="F315" s="130">
        <v>4634</v>
      </c>
      <c r="I315" s="10"/>
    </row>
    <row r="316" spans="1:9" ht="46.5" customHeight="1">
      <c r="A316" s="108" t="s">
        <v>111</v>
      </c>
      <c r="B316" s="118"/>
      <c r="C316" s="119"/>
      <c r="D316" s="120" t="s">
        <v>198</v>
      </c>
      <c r="E316" s="101"/>
      <c r="F316" s="130">
        <f>F317+F318</f>
        <v>8494</v>
      </c>
      <c r="I316" s="10"/>
    </row>
    <row r="317" spans="1:9" ht="18" customHeight="1">
      <c r="A317" s="108" t="s">
        <v>234</v>
      </c>
      <c r="B317" s="100"/>
      <c r="C317" s="114"/>
      <c r="D317" s="120"/>
      <c r="E317" s="101" t="s">
        <v>236</v>
      </c>
      <c r="F317" s="130">
        <v>7916</v>
      </c>
      <c r="I317" s="10"/>
    </row>
    <row r="318" spans="1:9" ht="12" customHeight="1">
      <c r="A318" s="108" t="s">
        <v>235</v>
      </c>
      <c r="B318" s="100"/>
      <c r="C318" s="114"/>
      <c r="D318" s="120"/>
      <c r="E318" s="101" t="s">
        <v>237</v>
      </c>
      <c r="F318" s="130">
        <v>578</v>
      </c>
      <c r="I318" s="10"/>
    </row>
    <row r="319" spans="1:9" ht="20.25" customHeight="1">
      <c r="A319" s="108" t="s">
        <v>350</v>
      </c>
      <c r="B319" s="100"/>
      <c r="C319" s="114"/>
      <c r="D319" s="120" t="s">
        <v>351</v>
      </c>
      <c r="E319" s="101"/>
      <c r="F319" s="130">
        <f>F320+F321</f>
        <v>420</v>
      </c>
      <c r="I319" s="10"/>
    </row>
    <row r="320" spans="1:9" ht="15.75" customHeight="1">
      <c r="A320" s="108" t="s">
        <v>234</v>
      </c>
      <c r="B320" s="100"/>
      <c r="C320" s="114"/>
      <c r="D320" s="120"/>
      <c r="E320" s="101" t="s">
        <v>236</v>
      </c>
      <c r="F320" s="130">
        <v>402.5</v>
      </c>
      <c r="I320" s="10"/>
    </row>
    <row r="321" spans="1:9" ht="16.5" customHeight="1">
      <c r="A321" s="108" t="s">
        <v>235</v>
      </c>
      <c r="B321" s="100"/>
      <c r="C321" s="114"/>
      <c r="D321" s="120"/>
      <c r="E321" s="101" t="s">
        <v>237</v>
      </c>
      <c r="F321" s="130">
        <v>17.5</v>
      </c>
      <c r="I321" s="10"/>
    </row>
    <row r="322" spans="1:9" ht="58.5" customHeight="1">
      <c r="A322" s="108" t="s">
        <v>374</v>
      </c>
      <c r="B322" s="100"/>
      <c r="C322" s="114"/>
      <c r="D322" s="120" t="s">
        <v>375</v>
      </c>
      <c r="E322" s="101"/>
      <c r="F322" s="130">
        <f>F323</f>
        <v>1000</v>
      </c>
      <c r="I322" s="10"/>
    </row>
    <row r="323" spans="1:9" ht="25.5" customHeight="1">
      <c r="A323" s="108" t="s">
        <v>234</v>
      </c>
      <c r="B323" s="100"/>
      <c r="C323" s="114"/>
      <c r="D323" s="120"/>
      <c r="E323" s="101" t="s">
        <v>236</v>
      </c>
      <c r="F323" s="130">
        <v>1000</v>
      </c>
      <c r="I323" s="10"/>
    </row>
    <row r="324" spans="1:9" ht="59.25" customHeight="1">
      <c r="A324" s="108" t="s">
        <v>352</v>
      </c>
      <c r="B324" s="100"/>
      <c r="C324" s="114"/>
      <c r="D324" s="120" t="s">
        <v>353</v>
      </c>
      <c r="E324" s="101"/>
      <c r="F324" s="130">
        <f>F325</f>
        <v>13046</v>
      </c>
      <c r="I324" s="10"/>
    </row>
    <row r="325" spans="1:9" ht="17.25" customHeight="1">
      <c r="A325" s="108" t="s">
        <v>234</v>
      </c>
      <c r="B325" s="100"/>
      <c r="C325" s="114"/>
      <c r="D325" s="120"/>
      <c r="E325" s="101" t="s">
        <v>236</v>
      </c>
      <c r="F325" s="130">
        <v>13046</v>
      </c>
      <c r="I325" s="10"/>
    </row>
    <row r="326" spans="1:9" ht="51.75" customHeight="1">
      <c r="A326" s="108" t="s">
        <v>446</v>
      </c>
      <c r="B326" s="100"/>
      <c r="C326" s="114"/>
      <c r="D326" s="120" t="s">
        <v>441</v>
      </c>
      <c r="E326" s="101"/>
      <c r="F326" s="130">
        <f>F327</f>
        <v>7166.8</v>
      </c>
      <c r="I326" s="10"/>
    </row>
    <row r="327" spans="1:9" ht="17.25" customHeight="1">
      <c r="A327" s="108" t="s">
        <v>234</v>
      </c>
      <c r="B327" s="100"/>
      <c r="C327" s="114"/>
      <c r="D327" s="120"/>
      <c r="E327" s="101" t="s">
        <v>236</v>
      </c>
      <c r="F327" s="130">
        <v>7166.8</v>
      </c>
      <c r="I327" s="10"/>
    </row>
    <row r="328" spans="1:9" ht="39.75" customHeight="1">
      <c r="A328" s="108" t="s">
        <v>474</v>
      </c>
      <c r="B328" s="100"/>
      <c r="C328" s="114"/>
      <c r="D328" s="120" t="s">
        <v>475</v>
      </c>
      <c r="E328" s="101"/>
      <c r="F328" s="130">
        <f>F329</f>
        <v>1705.6</v>
      </c>
      <c r="I328" s="10"/>
    </row>
    <row r="329" spans="1:9" ht="17.25" customHeight="1">
      <c r="A329" s="108" t="s">
        <v>234</v>
      </c>
      <c r="B329" s="100"/>
      <c r="C329" s="114"/>
      <c r="D329" s="120"/>
      <c r="E329" s="101" t="s">
        <v>236</v>
      </c>
      <c r="F329" s="130">
        <v>1705.6</v>
      </c>
      <c r="I329" s="10"/>
    </row>
    <row r="330" spans="1:9" ht="33" customHeight="1">
      <c r="A330" s="108" t="s">
        <v>476</v>
      </c>
      <c r="B330" s="100"/>
      <c r="C330" s="114"/>
      <c r="D330" s="120" t="s">
        <v>477</v>
      </c>
      <c r="E330" s="101"/>
      <c r="F330" s="130">
        <f>F331</f>
        <v>1153</v>
      </c>
      <c r="I330" s="10"/>
    </row>
    <row r="331" spans="1:9" ht="17.25" customHeight="1">
      <c r="A331" s="108" t="s">
        <v>234</v>
      </c>
      <c r="B331" s="100"/>
      <c r="C331" s="114"/>
      <c r="D331" s="120"/>
      <c r="E331" s="101" t="s">
        <v>236</v>
      </c>
      <c r="F331" s="130">
        <v>1153</v>
      </c>
      <c r="I331" s="10"/>
    </row>
    <row r="332" spans="1:9" ht="30" customHeight="1">
      <c r="A332" s="142" t="s">
        <v>199</v>
      </c>
      <c r="B332" s="100"/>
      <c r="C332" s="114"/>
      <c r="D332" s="139" t="s">
        <v>200</v>
      </c>
      <c r="E332" s="101"/>
      <c r="F332" s="130">
        <f>F333+F336+F338</f>
        <v>44057.9</v>
      </c>
      <c r="I332" s="10"/>
    </row>
    <row r="333" spans="1:9" ht="18.75" customHeight="1">
      <c r="A333" s="108" t="s">
        <v>7</v>
      </c>
      <c r="B333" s="120"/>
      <c r="C333" s="120"/>
      <c r="D333" s="120" t="s">
        <v>201</v>
      </c>
      <c r="E333" s="125"/>
      <c r="F333" s="130">
        <f>F334+F335</f>
        <v>40643.5</v>
      </c>
      <c r="I333" s="10"/>
    </row>
    <row r="334" spans="1:9" ht="22.5" customHeight="1">
      <c r="A334" s="108" t="s">
        <v>234</v>
      </c>
      <c r="B334" s="125"/>
      <c r="C334" s="125"/>
      <c r="D334" s="120"/>
      <c r="E334" s="125">
        <v>610</v>
      </c>
      <c r="F334" s="130">
        <v>30611.9</v>
      </c>
      <c r="I334" s="10"/>
    </row>
    <row r="335" spans="1:9" ht="17.25" customHeight="1">
      <c r="A335" s="108" t="s">
        <v>235</v>
      </c>
      <c r="B335" s="125"/>
      <c r="C335" s="125"/>
      <c r="D335" s="120"/>
      <c r="E335" s="125">
        <v>620</v>
      </c>
      <c r="F335" s="130">
        <v>10031.6</v>
      </c>
      <c r="I335" s="10"/>
    </row>
    <row r="336" spans="1:9" ht="26.25" customHeight="1">
      <c r="A336" s="108" t="s">
        <v>106</v>
      </c>
      <c r="B336" s="118"/>
      <c r="C336" s="119"/>
      <c r="D336" s="120" t="s">
        <v>202</v>
      </c>
      <c r="E336" s="125"/>
      <c r="F336" s="130">
        <f>F337</f>
        <v>200</v>
      </c>
      <c r="I336" s="10"/>
    </row>
    <row r="337" spans="1:9" ht="32.25" customHeight="1">
      <c r="A337" s="108" t="s">
        <v>232</v>
      </c>
      <c r="B337" s="100"/>
      <c r="C337" s="114"/>
      <c r="D337" s="120"/>
      <c r="E337" s="125">
        <v>240</v>
      </c>
      <c r="F337" s="130">
        <v>200</v>
      </c>
      <c r="I337" s="10"/>
    </row>
    <row r="338" spans="1:9" ht="36" customHeight="1">
      <c r="A338" s="171" t="s">
        <v>359</v>
      </c>
      <c r="B338" s="100"/>
      <c r="C338" s="114"/>
      <c r="D338" s="120" t="s">
        <v>376</v>
      </c>
      <c r="E338" s="125"/>
      <c r="F338" s="130">
        <f>F339+F340</f>
        <v>3214.4</v>
      </c>
      <c r="I338" s="10"/>
    </row>
    <row r="339" spans="1:9" ht="16.5" customHeight="1">
      <c r="A339" s="108" t="s">
        <v>234</v>
      </c>
      <c r="B339" s="125"/>
      <c r="C339" s="125"/>
      <c r="D339" s="120"/>
      <c r="E339" s="125">
        <v>610</v>
      </c>
      <c r="F339" s="130">
        <v>2650</v>
      </c>
      <c r="I339" s="10"/>
    </row>
    <row r="340" spans="1:9" ht="12.75" customHeight="1">
      <c r="A340" s="108" t="s">
        <v>235</v>
      </c>
      <c r="B340" s="125"/>
      <c r="C340" s="125"/>
      <c r="D340" s="120"/>
      <c r="E340" s="125">
        <v>620</v>
      </c>
      <c r="F340" s="130">
        <v>564.4</v>
      </c>
      <c r="I340" s="10"/>
    </row>
    <row r="341" spans="1:9" ht="39.75" customHeight="1">
      <c r="A341" s="81" t="s">
        <v>326</v>
      </c>
      <c r="B341" s="82"/>
      <c r="C341" s="83"/>
      <c r="D341" s="42" t="s">
        <v>150</v>
      </c>
      <c r="E341" s="11"/>
      <c r="F341" s="32">
        <f>F342+F349</f>
        <v>56195</v>
      </c>
      <c r="I341" s="10"/>
    </row>
    <row r="342" spans="1:9" ht="25.5" customHeight="1">
      <c r="A342" s="69" t="s">
        <v>151</v>
      </c>
      <c r="B342" s="27"/>
      <c r="C342" s="31"/>
      <c r="D342" s="42" t="s">
        <v>152</v>
      </c>
      <c r="E342" s="42"/>
      <c r="F342" s="32">
        <f>F343+F346</f>
        <v>55739</v>
      </c>
      <c r="I342" s="10"/>
    </row>
    <row r="343" spans="1:9" ht="14.25" customHeight="1">
      <c r="A343" s="62" t="s">
        <v>7</v>
      </c>
      <c r="B343" s="27"/>
      <c r="C343" s="31"/>
      <c r="D343" s="42" t="s">
        <v>153</v>
      </c>
      <c r="E343" s="42"/>
      <c r="F343" s="32">
        <f>F344+F345</f>
        <v>48761.6</v>
      </c>
      <c r="I343" s="10"/>
    </row>
    <row r="344" spans="1:9" ht="16.5" customHeight="1">
      <c r="A344" s="58" t="s">
        <v>234</v>
      </c>
      <c r="B344" s="35"/>
      <c r="C344" s="76"/>
      <c r="D344" s="52"/>
      <c r="E344" s="11" t="s">
        <v>236</v>
      </c>
      <c r="F344" s="32">
        <v>30829.6</v>
      </c>
      <c r="I344" s="10"/>
    </row>
    <row r="345" spans="1:9" ht="15" customHeight="1">
      <c r="A345" s="58" t="s">
        <v>235</v>
      </c>
      <c r="B345" s="35"/>
      <c r="C345" s="76"/>
      <c r="D345" s="52"/>
      <c r="E345" s="11" t="s">
        <v>237</v>
      </c>
      <c r="F345" s="32">
        <v>17932</v>
      </c>
      <c r="I345" s="10"/>
    </row>
    <row r="346" spans="1:9" ht="37.5" customHeight="1">
      <c r="A346" s="172" t="s">
        <v>359</v>
      </c>
      <c r="B346" s="120"/>
      <c r="C346" s="120"/>
      <c r="D346" s="129" t="s">
        <v>395</v>
      </c>
      <c r="E346" s="125"/>
      <c r="F346" s="102">
        <f>F347+F348</f>
        <v>6977.4</v>
      </c>
      <c r="I346" s="10"/>
    </row>
    <row r="347" spans="1:9" ht="15" customHeight="1">
      <c r="A347" s="108" t="s">
        <v>234</v>
      </c>
      <c r="B347" s="120"/>
      <c r="C347" s="120"/>
      <c r="D347" s="120"/>
      <c r="E347" s="125">
        <v>610</v>
      </c>
      <c r="F347" s="102">
        <v>5050.4</v>
      </c>
      <c r="I347" s="10"/>
    </row>
    <row r="348" spans="1:9" ht="15" customHeight="1">
      <c r="A348" s="108" t="s">
        <v>235</v>
      </c>
      <c r="B348" s="120"/>
      <c r="C348" s="120"/>
      <c r="D348" s="120"/>
      <c r="E348" s="125">
        <v>620</v>
      </c>
      <c r="F348" s="102">
        <v>1927</v>
      </c>
      <c r="I348" s="10"/>
    </row>
    <row r="349" spans="1:9" ht="17.25" customHeight="1">
      <c r="A349" s="69" t="s">
        <v>154</v>
      </c>
      <c r="B349" s="27"/>
      <c r="C349" s="31"/>
      <c r="D349" s="42" t="s">
        <v>155</v>
      </c>
      <c r="E349" s="26"/>
      <c r="F349" s="32">
        <f>F350</f>
        <v>456</v>
      </c>
      <c r="I349" s="10"/>
    </row>
    <row r="350" spans="1:9" ht="29.25" customHeight="1">
      <c r="A350" s="23" t="s">
        <v>124</v>
      </c>
      <c r="B350" s="27"/>
      <c r="C350" s="31"/>
      <c r="D350" s="42" t="s">
        <v>156</v>
      </c>
      <c r="E350" s="26"/>
      <c r="F350" s="96">
        <f>F351+F352</f>
        <v>456</v>
      </c>
      <c r="I350" s="10"/>
    </row>
    <row r="351" spans="1:9" ht="13.5" customHeight="1">
      <c r="A351" s="58" t="s">
        <v>234</v>
      </c>
      <c r="B351" s="35"/>
      <c r="C351" s="76"/>
      <c r="D351" s="52"/>
      <c r="E351" s="11" t="s">
        <v>236</v>
      </c>
      <c r="F351" s="96">
        <v>354</v>
      </c>
      <c r="I351" s="10"/>
    </row>
    <row r="352" spans="1:9" ht="15" customHeight="1">
      <c r="A352" s="58" t="s">
        <v>235</v>
      </c>
      <c r="B352" s="35"/>
      <c r="C352" s="76"/>
      <c r="D352" s="52"/>
      <c r="E352" s="11" t="s">
        <v>237</v>
      </c>
      <c r="F352" s="96">
        <v>102</v>
      </c>
      <c r="I352" s="10"/>
    </row>
    <row r="353" spans="1:9" ht="25.5" customHeight="1">
      <c r="A353" s="121" t="s">
        <v>346</v>
      </c>
      <c r="B353" s="149"/>
      <c r="C353" s="114"/>
      <c r="D353" s="101" t="s">
        <v>139</v>
      </c>
      <c r="E353" s="101"/>
      <c r="F353" s="102">
        <f>F354+F359</f>
        <v>166008.2</v>
      </c>
      <c r="I353" s="10"/>
    </row>
    <row r="354" spans="1:9" ht="25.5" customHeight="1">
      <c r="A354" s="121" t="s">
        <v>265</v>
      </c>
      <c r="B354" s="149"/>
      <c r="C354" s="114"/>
      <c r="D354" s="101" t="s">
        <v>140</v>
      </c>
      <c r="E354" s="101"/>
      <c r="F354" s="102">
        <f>F355+F357</f>
        <v>127721.2</v>
      </c>
      <c r="I354" s="10"/>
    </row>
    <row r="355" spans="1:9" ht="17.25" customHeight="1">
      <c r="A355" s="121" t="s">
        <v>7</v>
      </c>
      <c r="B355" s="100"/>
      <c r="C355" s="114"/>
      <c r="D355" s="101" t="s">
        <v>141</v>
      </c>
      <c r="E355" s="101"/>
      <c r="F355" s="102">
        <f>F356</f>
        <v>120014.2</v>
      </c>
      <c r="I355" s="10"/>
    </row>
    <row r="356" spans="1:9" ht="16.5" customHeight="1">
      <c r="A356" s="108" t="s">
        <v>266</v>
      </c>
      <c r="B356" s="99"/>
      <c r="C356" s="100"/>
      <c r="D356" s="101"/>
      <c r="E356" s="101" t="s">
        <v>236</v>
      </c>
      <c r="F356" s="102">
        <v>120014.2</v>
      </c>
      <c r="I356" s="10"/>
    </row>
    <row r="357" spans="1:9" ht="35.25" customHeight="1">
      <c r="A357" s="172" t="s">
        <v>359</v>
      </c>
      <c r="B357" s="99"/>
      <c r="C357" s="100"/>
      <c r="D357" s="101" t="s">
        <v>380</v>
      </c>
      <c r="E357" s="101"/>
      <c r="F357" s="102">
        <f>F358</f>
        <v>7707</v>
      </c>
      <c r="I357" s="10"/>
    </row>
    <row r="358" spans="1:9" ht="16.5" customHeight="1">
      <c r="A358" s="108" t="s">
        <v>266</v>
      </c>
      <c r="B358" s="99"/>
      <c r="C358" s="100"/>
      <c r="D358" s="101"/>
      <c r="E358" s="101" t="s">
        <v>236</v>
      </c>
      <c r="F358" s="102">
        <v>7707</v>
      </c>
      <c r="I358" s="10"/>
    </row>
    <row r="359" spans="1:9" ht="16.5" customHeight="1">
      <c r="A359" s="23" t="s">
        <v>145</v>
      </c>
      <c r="B359" s="26"/>
      <c r="C359" s="27"/>
      <c r="D359" s="11" t="s">
        <v>146</v>
      </c>
      <c r="E359" s="11"/>
      <c r="F359" s="32">
        <f>F360</f>
        <v>38287</v>
      </c>
      <c r="I359" s="10"/>
    </row>
    <row r="360" spans="1:9" ht="17.25" customHeight="1">
      <c r="A360" s="23" t="s">
        <v>381</v>
      </c>
      <c r="B360" s="26"/>
      <c r="C360" s="27"/>
      <c r="D360" s="70" t="s">
        <v>382</v>
      </c>
      <c r="E360" s="56"/>
      <c r="F360" s="57">
        <f>F361</f>
        <v>38287</v>
      </c>
      <c r="I360" s="10"/>
    </row>
    <row r="361" spans="1:9" ht="23.25" customHeight="1">
      <c r="A361" s="23" t="s">
        <v>249</v>
      </c>
      <c r="B361" s="26"/>
      <c r="C361" s="27"/>
      <c r="D361" s="70"/>
      <c r="E361" s="56" t="s">
        <v>240</v>
      </c>
      <c r="F361" s="57">
        <v>38287</v>
      </c>
      <c r="I361" s="10"/>
    </row>
    <row r="362" spans="1:9" ht="16.5" customHeight="1">
      <c r="A362" s="171" t="s">
        <v>84</v>
      </c>
      <c r="B362" s="100"/>
      <c r="C362" s="114"/>
      <c r="D362" s="120" t="s">
        <v>178</v>
      </c>
      <c r="E362" s="125"/>
      <c r="F362" s="130">
        <f>F363+F366</f>
        <v>4362</v>
      </c>
      <c r="I362" s="10"/>
    </row>
    <row r="363" spans="1:9" ht="16.5" customHeight="1">
      <c r="A363" s="18" t="s">
        <v>7</v>
      </c>
      <c r="B363" s="100"/>
      <c r="C363" s="114"/>
      <c r="D363" s="120" t="s">
        <v>253</v>
      </c>
      <c r="E363" s="125"/>
      <c r="F363" s="130">
        <f>F364+F365</f>
        <v>3402</v>
      </c>
      <c r="I363" s="10"/>
    </row>
    <row r="364" spans="1:9" ht="16.5" customHeight="1">
      <c r="A364" s="28" t="s">
        <v>266</v>
      </c>
      <c r="B364" s="100"/>
      <c r="C364" s="114"/>
      <c r="D364" s="120"/>
      <c r="E364" s="125">
        <v>610</v>
      </c>
      <c r="F364" s="130">
        <v>2704.5</v>
      </c>
      <c r="I364" s="10"/>
    </row>
    <row r="365" spans="1:9" ht="16.5" customHeight="1">
      <c r="A365" s="108" t="s">
        <v>235</v>
      </c>
      <c r="B365" s="120"/>
      <c r="C365" s="120"/>
      <c r="D365" s="120"/>
      <c r="E365" s="125">
        <v>620</v>
      </c>
      <c r="F365" s="154">
        <v>697.5</v>
      </c>
      <c r="I365" s="10"/>
    </row>
    <row r="366" spans="1:9" ht="28.5" customHeight="1">
      <c r="A366" s="171" t="s">
        <v>367</v>
      </c>
      <c r="B366" s="100"/>
      <c r="C366" s="114"/>
      <c r="D366" s="120" t="s">
        <v>368</v>
      </c>
      <c r="E366" s="125"/>
      <c r="F366" s="130">
        <f>F367</f>
        <v>960</v>
      </c>
      <c r="I366" s="10"/>
    </row>
    <row r="367" spans="1:9" ht="16.5" customHeight="1">
      <c r="A367" s="108" t="s">
        <v>234</v>
      </c>
      <c r="B367" s="125"/>
      <c r="C367" s="125"/>
      <c r="D367" s="120"/>
      <c r="E367" s="125">
        <v>610</v>
      </c>
      <c r="F367" s="32">
        <v>960</v>
      </c>
      <c r="I367" s="10"/>
    </row>
    <row r="368" spans="1:9" ht="22.5" customHeight="1">
      <c r="A368" s="30" t="s">
        <v>28</v>
      </c>
      <c r="B368" s="31" t="s">
        <v>50</v>
      </c>
      <c r="C368" s="31" t="s">
        <v>51</v>
      </c>
      <c r="D368" s="11"/>
      <c r="E368" s="11"/>
      <c r="F368" s="32">
        <f>F369</f>
        <v>510</v>
      </c>
      <c r="I368" s="10"/>
    </row>
    <row r="369" spans="1:9" ht="25.5" customHeight="1">
      <c r="A369" s="69" t="s">
        <v>324</v>
      </c>
      <c r="B369" s="35"/>
      <c r="C369" s="76"/>
      <c r="D369" s="77" t="s">
        <v>181</v>
      </c>
      <c r="E369" s="20"/>
      <c r="F369" s="32">
        <f>F370+F373+F376</f>
        <v>510</v>
      </c>
      <c r="I369" s="10"/>
    </row>
    <row r="370" spans="1:9" ht="18" customHeight="1">
      <c r="A370" s="78" t="s">
        <v>182</v>
      </c>
      <c r="B370" s="35"/>
      <c r="C370" s="76"/>
      <c r="D370" s="70" t="s">
        <v>183</v>
      </c>
      <c r="E370" s="20"/>
      <c r="F370" s="32">
        <f>F371</f>
        <v>120</v>
      </c>
      <c r="G370" s="179"/>
      <c r="H370" s="179"/>
      <c r="I370" s="10"/>
    </row>
    <row r="371" spans="1:9" ht="16.5" customHeight="1">
      <c r="A371" s="28" t="s">
        <v>112</v>
      </c>
      <c r="B371" s="27"/>
      <c r="C371" s="11"/>
      <c r="D371" s="52" t="s">
        <v>203</v>
      </c>
      <c r="E371" s="20"/>
      <c r="F371" s="32">
        <f>F372</f>
        <v>120</v>
      </c>
      <c r="I371" s="10"/>
    </row>
    <row r="372" spans="1:9" ht="28.5" customHeight="1">
      <c r="A372" s="58" t="s">
        <v>232</v>
      </c>
      <c r="B372" s="19"/>
      <c r="C372" s="19"/>
      <c r="D372" s="52"/>
      <c r="E372" s="11" t="s">
        <v>240</v>
      </c>
      <c r="F372" s="32">
        <v>120</v>
      </c>
      <c r="I372" s="10"/>
    </row>
    <row r="373" spans="1:9" ht="12" customHeight="1">
      <c r="A373" s="80" t="s">
        <v>189</v>
      </c>
      <c r="B373" s="27"/>
      <c r="C373" s="11"/>
      <c r="D373" s="77" t="s">
        <v>190</v>
      </c>
      <c r="E373" s="11"/>
      <c r="F373" s="32">
        <f>F374</f>
        <v>360</v>
      </c>
      <c r="I373" s="10"/>
    </row>
    <row r="374" spans="1:9" ht="12.75" customHeight="1">
      <c r="A374" s="28" t="s">
        <v>112</v>
      </c>
      <c r="B374" s="19"/>
      <c r="C374" s="19"/>
      <c r="D374" s="52" t="s">
        <v>204</v>
      </c>
      <c r="E374" s="11"/>
      <c r="F374" s="32">
        <f>F375</f>
        <v>360</v>
      </c>
      <c r="I374" s="10"/>
    </row>
    <row r="375" spans="1:8" ht="26.25" customHeight="1">
      <c r="A375" s="58" t="s">
        <v>232</v>
      </c>
      <c r="B375" s="19"/>
      <c r="C375" s="19"/>
      <c r="D375" s="52"/>
      <c r="E375" s="11" t="s">
        <v>240</v>
      </c>
      <c r="F375" s="32">
        <v>360</v>
      </c>
      <c r="H375" s="10"/>
    </row>
    <row r="376" spans="1:9" ht="24.75" customHeight="1">
      <c r="A376" s="80" t="s">
        <v>199</v>
      </c>
      <c r="B376" s="27"/>
      <c r="C376" s="19"/>
      <c r="D376" s="70" t="s">
        <v>200</v>
      </c>
      <c r="E376" s="20"/>
      <c r="F376" s="32">
        <f>F378</f>
        <v>30</v>
      </c>
      <c r="I376" s="10"/>
    </row>
    <row r="377" spans="1:9" ht="15" customHeight="1">
      <c r="A377" s="28" t="s">
        <v>112</v>
      </c>
      <c r="B377" s="84"/>
      <c r="C377" s="85"/>
      <c r="D377" s="52" t="s">
        <v>205</v>
      </c>
      <c r="E377" s="20"/>
      <c r="F377" s="32">
        <f>F378</f>
        <v>30</v>
      </c>
      <c r="I377" s="10"/>
    </row>
    <row r="378" spans="1:9" ht="25.5" customHeight="1">
      <c r="A378" s="58" t="s">
        <v>232</v>
      </c>
      <c r="B378" s="19"/>
      <c r="C378" s="19"/>
      <c r="D378" s="52"/>
      <c r="E378" s="11" t="s">
        <v>240</v>
      </c>
      <c r="F378" s="32">
        <v>30</v>
      </c>
      <c r="I378" s="10"/>
    </row>
    <row r="379" spans="1:9" ht="13.5" customHeight="1">
      <c r="A379" s="30" t="s">
        <v>15</v>
      </c>
      <c r="B379" s="31" t="s">
        <v>50</v>
      </c>
      <c r="C379" s="31" t="s">
        <v>50</v>
      </c>
      <c r="D379" s="11"/>
      <c r="E379" s="11"/>
      <c r="F379" s="94">
        <f>F388+F380</f>
        <v>25988</v>
      </c>
      <c r="I379" s="10"/>
    </row>
    <row r="380" spans="1:9" ht="27.75" customHeight="1">
      <c r="A380" s="136" t="s">
        <v>324</v>
      </c>
      <c r="B380" s="118"/>
      <c r="C380" s="119"/>
      <c r="D380" s="137" t="s">
        <v>181</v>
      </c>
      <c r="E380" s="125"/>
      <c r="F380" s="130">
        <f>F381</f>
        <v>8208</v>
      </c>
      <c r="I380" s="10"/>
    </row>
    <row r="381" spans="1:9" ht="28.5" customHeight="1">
      <c r="A381" s="142" t="s">
        <v>199</v>
      </c>
      <c r="B381" s="100"/>
      <c r="C381" s="114"/>
      <c r="D381" s="139" t="s">
        <v>200</v>
      </c>
      <c r="E381" s="125"/>
      <c r="F381" s="130">
        <f>F383+F384</f>
        <v>8208</v>
      </c>
      <c r="I381" s="10"/>
    </row>
    <row r="382" spans="1:9" ht="16.5" customHeight="1">
      <c r="A382" s="108" t="s">
        <v>206</v>
      </c>
      <c r="B382" s="144"/>
      <c r="C382" s="144"/>
      <c r="D382" s="145" t="s">
        <v>207</v>
      </c>
      <c r="E382" s="125"/>
      <c r="F382" s="130">
        <f>F383</f>
        <v>1000</v>
      </c>
      <c r="I382" s="10"/>
    </row>
    <row r="383" spans="1:9" ht="27" customHeight="1">
      <c r="A383" s="108" t="s">
        <v>232</v>
      </c>
      <c r="B383" s="114"/>
      <c r="C383" s="114"/>
      <c r="D383" s="120"/>
      <c r="E383" s="101" t="s">
        <v>240</v>
      </c>
      <c r="F383" s="130">
        <v>1000</v>
      </c>
      <c r="I383" s="10"/>
    </row>
    <row r="384" spans="1:9" ht="27" customHeight="1">
      <c r="A384" s="146" t="s">
        <v>377</v>
      </c>
      <c r="B384" s="114"/>
      <c r="C384" s="114"/>
      <c r="D384" s="120" t="s">
        <v>378</v>
      </c>
      <c r="E384" s="101"/>
      <c r="F384" s="130">
        <f>F385+F386+F387</f>
        <v>7208</v>
      </c>
      <c r="I384" s="10"/>
    </row>
    <row r="385" spans="1:9" ht="27" customHeight="1">
      <c r="A385" s="108" t="s">
        <v>232</v>
      </c>
      <c r="B385" s="114"/>
      <c r="C385" s="114"/>
      <c r="D385" s="120"/>
      <c r="E385" s="101" t="s">
        <v>240</v>
      </c>
      <c r="F385" s="130">
        <v>1480</v>
      </c>
      <c r="I385" s="10"/>
    </row>
    <row r="386" spans="1:9" ht="18" customHeight="1">
      <c r="A386" s="108" t="s">
        <v>234</v>
      </c>
      <c r="B386" s="114"/>
      <c r="C386" s="114"/>
      <c r="D386" s="120"/>
      <c r="E386" s="101" t="s">
        <v>236</v>
      </c>
      <c r="F386" s="130">
        <v>5474.2</v>
      </c>
      <c r="I386" s="10"/>
    </row>
    <row r="387" spans="1:9" ht="18.75" customHeight="1">
      <c r="A387" s="108" t="s">
        <v>235</v>
      </c>
      <c r="B387" s="114"/>
      <c r="C387" s="114"/>
      <c r="D387" s="120"/>
      <c r="E387" s="101" t="s">
        <v>237</v>
      </c>
      <c r="F387" s="130">
        <v>253.8</v>
      </c>
      <c r="I387" s="10"/>
    </row>
    <row r="388" spans="1:9" ht="18" customHeight="1">
      <c r="A388" s="81" t="s">
        <v>327</v>
      </c>
      <c r="B388" s="82"/>
      <c r="C388" s="83"/>
      <c r="D388" s="42" t="s">
        <v>157</v>
      </c>
      <c r="E388" s="11"/>
      <c r="F388" s="32">
        <f>F390+F392+F395</f>
        <v>17780</v>
      </c>
      <c r="I388" s="10"/>
    </row>
    <row r="389" spans="1:9" ht="22.5" customHeight="1">
      <c r="A389" s="62" t="s">
        <v>158</v>
      </c>
      <c r="B389" s="82"/>
      <c r="C389" s="83"/>
      <c r="D389" s="42" t="s">
        <v>317</v>
      </c>
      <c r="E389" s="11"/>
      <c r="F389" s="32">
        <f>F390</f>
        <v>13339.8</v>
      </c>
      <c r="I389" s="10"/>
    </row>
    <row r="390" spans="1:9" ht="17.25" customHeight="1">
      <c r="A390" s="62" t="s">
        <v>7</v>
      </c>
      <c r="B390" s="27"/>
      <c r="C390" s="27"/>
      <c r="D390" s="42" t="s">
        <v>308</v>
      </c>
      <c r="E390" s="42"/>
      <c r="F390" s="32">
        <f>F391</f>
        <v>13339.8</v>
      </c>
      <c r="I390" s="10"/>
    </row>
    <row r="391" spans="1:9" ht="15" customHeight="1">
      <c r="A391" s="58" t="s">
        <v>234</v>
      </c>
      <c r="B391" s="35"/>
      <c r="C391" s="76"/>
      <c r="D391" s="52"/>
      <c r="E391" s="11" t="s">
        <v>236</v>
      </c>
      <c r="F391" s="32">
        <v>13339.8</v>
      </c>
      <c r="I391" s="10"/>
    </row>
    <row r="392" spans="1:9" ht="16.5" customHeight="1">
      <c r="A392" s="69" t="s">
        <v>159</v>
      </c>
      <c r="B392" s="27"/>
      <c r="C392" s="27"/>
      <c r="D392" s="42" t="s">
        <v>160</v>
      </c>
      <c r="E392" s="11"/>
      <c r="F392" s="32">
        <f>F393</f>
        <v>2277</v>
      </c>
      <c r="I392" s="10"/>
    </row>
    <row r="393" spans="1:9" ht="18.75" customHeight="1">
      <c r="A393" s="23" t="s">
        <v>16</v>
      </c>
      <c r="B393" s="27"/>
      <c r="C393" s="27"/>
      <c r="D393" s="42" t="s">
        <v>161</v>
      </c>
      <c r="E393" s="11"/>
      <c r="F393" s="32">
        <f>F394</f>
        <v>2277</v>
      </c>
      <c r="I393" s="10"/>
    </row>
    <row r="394" spans="1:9" ht="15.75" customHeight="1">
      <c r="A394" s="58" t="s">
        <v>234</v>
      </c>
      <c r="B394" s="35"/>
      <c r="C394" s="76"/>
      <c r="D394" s="52"/>
      <c r="E394" s="11" t="s">
        <v>236</v>
      </c>
      <c r="F394" s="32">
        <v>2277</v>
      </c>
      <c r="I394" s="10"/>
    </row>
    <row r="395" spans="1:9" ht="27.75" customHeight="1">
      <c r="A395" s="86" t="s">
        <v>314</v>
      </c>
      <c r="B395" s="27"/>
      <c r="C395" s="27"/>
      <c r="D395" s="42" t="s">
        <v>162</v>
      </c>
      <c r="E395" s="11"/>
      <c r="F395" s="32">
        <f>F396</f>
        <v>2163.2</v>
      </c>
      <c r="I395" s="10"/>
    </row>
    <row r="396" spans="1:9" ht="27" customHeight="1">
      <c r="A396" s="86" t="s">
        <v>163</v>
      </c>
      <c r="B396" s="87"/>
      <c r="C396" s="87"/>
      <c r="D396" s="42" t="s">
        <v>164</v>
      </c>
      <c r="E396" s="11"/>
      <c r="F396" s="32">
        <f>F397</f>
        <v>2163.2</v>
      </c>
      <c r="I396" s="10"/>
    </row>
    <row r="397" spans="1:9" ht="16.5" customHeight="1">
      <c r="A397" s="58" t="s">
        <v>234</v>
      </c>
      <c r="B397" s="35"/>
      <c r="C397" s="76"/>
      <c r="D397" s="52"/>
      <c r="E397" s="11" t="s">
        <v>236</v>
      </c>
      <c r="F397" s="32">
        <v>2163.2</v>
      </c>
      <c r="I397" s="10"/>
    </row>
    <row r="398" spans="1:9" ht="15" customHeight="1">
      <c r="A398" s="30" t="s">
        <v>21</v>
      </c>
      <c r="B398" s="31" t="s">
        <v>50</v>
      </c>
      <c r="C398" s="31" t="s">
        <v>49</v>
      </c>
      <c r="D398" s="45"/>
      <c r="E398" s="45"/>
      <c r="F398" s="32">
        <f>F399+F405+F425</f>
        <v>78932.59999999999</v>
      </c>
      <c r="I398" s="10"/>
    </row>
    <row r="399" spans="1:9" ht="26.25" customHeight="1">
      <c r="A399" s="121" t="s">
        <v>419</v>
      </c>
      <c r="B399" s="99"/>
      <c r="C399" s="114"/>
      <c r="D399" s="101" t="s">
        <v>261</v>
      </c>
      <c r="E399" s="122"/>
      <c r="F399" s="102">
        <f>F400</f>
        <v>1074.1</v>
      </c>
      <c r="I399" s="10"/>
    </row>
    <row r="400" spans="1:9" ht="15" customHeight="1">
      <c r="A400" s="23" t="s">
        <v>340</v>
      </c>
      <c r="B400" s="123"/>
      <c r="C400" s="124"/>
      <c r="D400" s="110" t="s">
        <v>341</v>
      </c>
      <c r="E400" s="122"/>
      <c r="F400" s="102">
        <f>F401+F403</f>
        <v>1074.1</v>
      </c>
      <c r="I400" s="10"/>
    </row>
    <row r="401" spans="1:9" ht="24" customHeight="1">
      <c r="A401" s="23" t="s">
        <v>386</v>
      </c>
      <c r="B401" s="99"/>
      <c r="C401" s="100"/>
      <c r="D401" s="125" t="s">
        <v>387</v>
      </c>
      <c r="E401" s="101"/>
      <c r="F401" s="102">
        <f>F402</f>
        <v>526.3</v>
      </c>
      <c r="I401" s="10"/>
    </row>
    <row r="402" spans="1:9" ht="27" customHeight="1">
      <c r="A402" s="108" t="s">
        <v>229</v>
      </c>
      <c r="B402" s="99"/>
      <c r="C402" s="100"/>
      <c r="D402" s="125"/>
      <c r="E402" s="101" t="s">
        <v>230</v>
      </c>
      <c r="F402" s="102">
        <v>526.3</v>
      </c>
      <c r="I402" s="10"/>
    </row>
    <row r="403" spans="1:9" ht="22.5" customHeight="1">
      <c r="A403" s="146" t="s">
        <v>454</v>
      </c>
      <c r="B403" s="99"/>
      <c r="C403" s="100"/>
      <c r="D403" s="125" t="s">
        <v>455</v>
      </c>
      <c r="E403" s="101"/>
      <c r="F403" s="102">
        <f>F404</f>
        <v>547.8</v>
      </c>
      <c r="I403" s="10"/>
    </row>
    <row r="404" spans="1:9" ht="24" customHeight="1">
      <c r="A404" s="108" t="s">
        <v>229</v>
      </c>
      <c r="B404" s="99"/>
      <c r="C404" s="100"/>
      <c r="D404" s="125"/>
      <c r="E404" s="101" t="s">
        <v>230</v>
      </c>
      <c r="F404" s="102">
        <v>547.8</v>
      </c>
      <c r="I404" s="10"/>
    </row>
    <row r="405" spans="1:9" ht="28.5" customHeight="1">
      <c r="A405" s="136" t="s">
        <v>324</v>
      </c>
      <c r="B405" s="118"/>
      <c r="C405" s="119"/>
      <c r="D405" s="137" t="s">
        <v>181</v>
      </c>
      <c r="E405" s="125"/>
      <c r="F405" s="130">
        <f>F406+F409+F413+F416</f>
        <v>62658.6</v>
      </c>
      <c r="I405" s="10"/>
    </row>
    <row r="406" spans="1:9" ht="16.5" customHeight="1">
      <c r="A406" s="138" t="s">
        <v>182</v>
      </c>
      <c r="B406" s="118"/>
      <c r="C406" s="119"/>
      <c r="D406" s="137" t="s">
        <v>183</v>
      </c>
      <c r="E406" s="125"/>
      <c r="F406" s="130">
        <f>F407</f>
        <v>65</v>
      </c>
      <c r="I406" s="10"/>
    </row>
    <row r="407" spans="1:9" ht="16.5" customHeight="1">
      <c r="A407" s="108" t="s">
        <v>71</v>
      </c>
      <c r="B407" s="147"/>
      <c r="C407" s="144"/>
      <c r="D407" s="120" t="s">
        <v>208</v>
      </c>
      <c r="E407" s="125"/>
      <c r="F407" s="130">
        <f>F408</f>
        <v>65</v>
      </c>
      <c r="I407" s="10"/>
    </row>
    <row r="408" spans="1:9" ht="31.5" customHeight="1">
      <c r="A408" s="108" t="s">
        <v>232</v>
      </c>
      <c r="B408" s="114"/>
      <c r="C408" s="114"/>
      <c r="D408" s="120"/>
      <c r="E408" s="101" t="s">
        <v>240</v>
      </c>
      <c r="F408" s="130">
        <v>65</v>
      </c>
      <c r="I408" s="10"/>
    </row>
    <row r="409" spans="1:9" ht="16.5" customHeight="1">
      <c r="A409" s="142" t="s">
        <v>189</v>
      </c>
      <c r="B409" s="100"/>
      <c r="C409" s="114"/>
      <c r="D409" s="120" t="s">
        <v>190</v>
      </c>
      <c r="E409" s="125"/>
      <c r="F409" s="130">
        <f>F410</f>
        <v>913.4</v>
      </c>
      <c r="I409" s="10"/>
    </row>
    <row r="410" spans="1:9" ht="16.5" customHeight="1">
      <c r="A410" s="108" t="s">
        <v>71</v>
      </c>
      <c r="B410" s="147"/>
      <c r="C410" s="144"/>
      <c r="D410" s="120" t="s">
        <v>209</v>
      </c>
      <c r="E410" s="125"/>
      <c r="F410" s="130">
        <f>F411+F412</f>
        <v>913.4</v>
      </c>
      <c r="I410" s="10"/>
    </row>
    <row r="411" spans="1:9" ht="31.5" customHeight="1">
      <c r="A411" s="108" t="s">
        <v>232</v>
      </c>
      <c r="B411" s="114"/>
      <c r="C411" s="114"/>
      <c r="D411" s="120"/>
      <c r="E411" s="101" t="s">
        <v>240</v>
      </c>
      <c r="F411" s="130">
        <v>793.4</v>
      </c>
      <c r="I411" s="10"/>
    </row>
    <row r="412" spans="1:9" ht="16.5" customHeight="1">
      <c r="A412" s="108" t="s">
        <v>113</v>
      </c>
      <c r="B412" s="100"/>
      <c r="C412" s="114"/>
      <c r="D412" s="120"/>
      <c r="E412" s="125">
        <v>340</v>
      </c>
      <c r="F412" s="130">
        <v>120</v>
      </c>
      <c r="I412" s="10"/>
    </row>
    <row r="413" spans="1:9" ht="36" customHeight="1">
      <c r="A413" s="142" t="s">
        <v>199</v>
      </c>
      <c r="B413" s="100"/>
      <c r="C413" s="114"/>
      <c r="D413" s="139" t="s">
        <v>200</v>
      </c>
      <c r="E413" s="125"/>
      <c r="F413" s="130">
        <f>F414</f>
        <v>217.6</v>
      </c>
      <c r="I413" s="10"/>
    </row>
    <row r="414" spans="1:9" ht="16.5" customHeight="1">
      <c r="A414" s="108" t="s">
        <v>71</v>
      </c>
      <c r="B414" s="147"/>
      <c r="C414" s="144"/>
      <c r="D414" s="120" t="s">
        <v>210</v>
      </c>
      <c r="E414" s="125"/>
      <c r="F414" s="130">
        <f>F415</f>
        <v>217.6</v>
      </c>
      <c r="I414" s="10"/>
    </row>
    <row r="415" spans="1:9" ht="26.25" customHeight="1">
      <c r="A415" s="108" t="s">
        <v>232</v>
      </c>
      <c r="B415" s="114"/>
      <c r="C415" s="114"/>
      <c r="D415" s="120"/>
      <c r="E415" s="101" t="s">
        <v>240</v>
      </c>
      <c r="F415" s="130">
        <v>217.6</v>
      </c>
      <c r="I415" s="10"/>
    </row>
    <row r="416" spans="1:9" ht="16.5" customHeight="1">
      <c r="A416" s="142" t="s">
        <v>211</v>
      </c>
      <c r="B416" s="100"/>
      <c r="C416" s="101"/>
      <c r="D416" s="120" t="s">
        <v>212</v>
      </c>
      <c r="E416" s="125"/>
      <c r="F416" s="130">
        <f>F417+F423+F421+F419</f>
        <v>61462.6</v>
      </c>
      <c r="I416" s="10"/>
    </row>
    <row r="417" spans="1:9" ht="16.5" customHeight="1">
      <c r="A417" s="108" t="s">
        <v>7</v>
      </c>
      <c r="B417" s="100"/>
      <c r="C417" s="101"/>
      <c r="D417" s="120" t="s">
        <v>213</v>
      </c>
      <c r="E417" s="125"/>
      <c r="F417" s="130">
        <f>F418</f>
        <v>59384.6</v>
      </c>
      <c r="I417" s="10"/>
    </row>
    <row r="418" spans="1:9" ht="27" customHeight="1">
      <c r="A418" s="108" t="s">
        <v>234</v>
      </c>
      <c r="B418" s="100"/>
      <c r="C418" s="101"/>
      <c r="D418" s="120"/>
      <c r="E418" s="125">
        <v>610</v>
      </c>
      <c r="F418" s="130">
        <v>59384.6</v>
      </c>
      <c r="I418" s="10"/>
    </row>
    <row r="419" spans="1:9" ht="27" customHeight="1">
      <c r="A419" s="108" t="s">
        <v>71</v>
      </c>
      <c r="B419" s="147"/>
      <c r="C419" s="144"/>
      <c r="D419" s="120" t="s">
        <v>451</v>
      </c>
      <c r="E419" s="125"/>
      <c r="F419" s="130">
        <f>F420</f>
        <v>9</v>
      </c>
      <c r="I419" s="10"/>
    </row>
    <row r="420" spans="1:9" ht="27" customHeight="1">
      <c r="A420" s="108" t="s">
        <v>232</v>
      </c>
      <c r="B420" s="114"/>
      <c r="C420" s="114"/>
      <c r="D420" s="120"/>
      <c r="E420" s="101" t="s">
        <v>240</v>
      </c>
      <c r="F420" s="130">
        <v>9</v>
      </c>
      <c r="I420" s="10"/>
    </row>
    <row r="421" spans="1:9" ht="36" customHeight="1">
      <c r="A421" s="171" t="s">
        <v>359</v>
      </c>
      <c r="B421" s="100"/>
      <c r="C421" s="101"/>
      <c r="D421" s="120" t="s">
        <v>379</v>
      </c>
      <c r="E421" s="125"/>
      <c r="F421" s="130">
        <f>F422</f>
        <v>280</v>
      </c>
      <c r="I421" s="10"/>
    </row>
    <row r="422" spans="1:9" ht="15" customHeight="1">
      <c r="A422" s="171" t="s">
        <v>234</v>
      </c>
      <c r="B422" s="100"/>
      <c r="C422" s="101"/>
      <c r="D422" s="120"/>
      <c r="E422" s="125">
        <v>610</v>
      </c>
      <c r="F422" s="130">
        <v>280</v>
      </c>
      <c r="I422" s="10"/>
    </row>
    <row r="423" spans="1:9" ht="67.5" customHeight="1">
      <c r="A423" s="108" t="s">
        <v>114</v>
      </c>
      <c r="B423" s="100"/>
      <c r="C423" s="101"/>
      <c r="D423" s="120" t="s">
        <v>214</v>
      </c>
      <c r="E423" s="125"/>
      <c r="F423" s="130">
        <f>F424</f>
        <v>1789</v>
      </c>
      <c r="I423" s="10"/>
    </row>
    <row r="424" spans="1:9" ht="15" customHeight="1">
      <c r="A424" s="108" t="s">
        <v>234</v>
      </c>
      <c r="B424" s="100"/>
      <c r="C424" s="101"/>
      <c r="D424" s="120"/>
      <c r="E424" s="125">
        <v>610</v>
      </c>
      <c r="F424" s="130">
        <v>1789</v>
      </c>
      <c r="I424" s="10"/>
    </row>
    <row r="425" spans="1:9" ht="15" customHeight="1">
      <c r="A425" s="108" t="s">
        <v>100</v>
      </c>
      <c r="B425" s="100"/>
      <c r="C425" s="114"/>
      <c r="D425" s="145" t="s">
        <v>172</v>
      </c>
      <c r="E425" s="125"/>
      <c r="F425" s="130">
        <f>F426</f>
        <v>15199.9</v>
      </c>
      <c r="I425" s="10"/>
    </row>
    <row r="426" spans="1:9" ht="24.75" customHeight="1">
      <c r="A426" s="108" t="s">
        <v>2</v>
      </c>
      <c r="B426" s="100"/>
      <c r="C426" s="114"/>
      <c r="D426" s="145" t="s">
        <v>173</v>
      </c>
      <c r="E426" s="125"/>
      <c r="F426" s="130">
        <f>F427+F428+F429</f>
        <v>15199.9</v>
      </c>
      <c r="I426" s="10"/>
    </row>
    <row r="427" spans="1:9" ht="15" customHeight="1">
      <c r="A427" s="108" t="s">
        <v>231</v>
      </c>
      <c r="B427" s="100"/>
      <c r="C427" s="114"/>
      <c r="D427" s="101"/>
      <c r="E427" s="125">
        <v>120</v>
      </c>
      <c r="F427" s="130">
        <v>14279.8</v>
      </c>
      <c r="I427" s="10"/>
    </row>
    <row r="428" spans="1:9" ht="24" customHeight="1">
      <c r="A428" s="108" t="s">
        <v>232</v>
      </c>
      <c r="B428" s="100"/>
      <c r="C428" s="114"/>
      <c r="D428" s="101"/>
      <c r="E428" s="125">
        <v>240</v>
      </c>
      <c r="F428" s="130">
        <v>328.4</v>
      </c>
      <c r="I428" s="10"/>
    </row>
    <row r="429" spans="1:9" ht="15" customHeight="1">
      <c r="A429" s="148" t="s">
        <v>233</v>
      </c>
      <c r="B429" s="100"/>
      <c r="C429" s="114"/>
      <c r="D429" s="101"/>
      <c r="E429" s="125">
        <v>850</v>
      </c>
      <c r="F429" s="130">
        <v>591.7</v>
      </c>
      <c r="I429" s="10"/>
    </row>
    <row r="430" spans="1:9" ht="15.75" customHeight="1">
      <c r="A430" s="166" t="s">
        <v>129</v>
      </c>
      <c r="B430" s="82" t="s">
        <v>127</v>
      </c>
      <c r="C430" s="166"/>
      <c r="D430" s="166"/>
      <c r="E430" s="166"/>
      <c r="F430" s="97">
        <f>F431+F456</f>
        <v>90590.20000000001</v>
      </c>
      <c r="I430" s="10"/>
    </row>
    <row r="431" spans="1:9" ht="15.75" customHeight="1">
      <c r="A431" s="66" t="s">
        <v>17</v>
      </c>
      <c r="B431" s="27" t="s">
        <v>127</v>
      </c>
      <c r="C431" s="31" t="s">
        <v>42</v>
      </c>
      <c r="D431" s="45"/>
      <c r="E431" s="42"/>
      <c r="F431" s="32">
        <f>F432+F451</f>
        <v>78769.1</v>
      </c>
      <c r="I431" s="10"/>
    </row>
    <row r="432" spans="1:9" ht="37.5" customHeight="1">
      <c r="A432" s="81" t="s">
        <v>326</v>
      </c>
      <c r="B432" s="82"/>
      <c r="C432" s="83"/>
      <c r="D432" s="42" t="s">
        <v>150</v>
      </c>
      <c r="E432" s="11"/>
      <c r="F432" s="32">
        <f>F433+F438+F443+F448</f>
        <v>78161.8</v>
      </c>
      <c r="I432" s="10"/>
    </row>
    <row r="433" spans="1:9" ht="17.25" customHeight="1">
      <c r="A433" s="108" t="s">
        <v>321</v>
      </c>
      <c r="B433" s="11"/>
      <c r="C433" s="88"/>
      <c r="D433" s="42" t="s">
        <v>165</v>
      </c>
      <c r="E433" s="42"/>
      <c r="F433" s="32">
        <f>F434+F436</f>
        <v>10763.800000000001</v>
      </c>
      <c r="I433" s="10"/>
    </row>
    <row r="434" spans="1:9" ht="18.75" customHeight="1">
      <c r="A434" s="62" t="s">
        <v>7</v>
      </c>
      <c r="B434" s="11"/>
      <c r="C434" s="88"/>
      <c r="D434" s="42" t="s">
        <v>166</v>
      </c>
      <c r="E434" s="42"/>
      <c r="F434" s="32">
        <f>F435</f>
        <v>10046.6</v>
      </c>
      <c r="I434" s="10"/>
    </row>
    <row r="435" spans="1:9" ht="13.5" customHeight="1">
      <c r="A435" s="58" t="s">
        <v>234</v>
      </c>
      <c r="B435" s="35"/>
      <c r="C435" s="76"/>
      <c r="D435" s="52"/>
      <c r="E435" s="11" t="s">
        <v>236</v>
      </c>
      <c r="F435" s="32">
        <v>10046.6</v>
      </c>
      <c r="I435" s="10"/>
    </row>
    <row r="436" spans="1:9" ht="38.25" customHeight="1">
      <c r="A436" s="172" t="s">
        <v>359</v>
      </c>
      <c r="B436" s="120"/>
      <c r="C436" s="120"/>
      <c r="D436" s="145" t="s">
        <v>396</v>
      </c>
      <c r="E436" s="125"/>
      <c r="F436" s="102">
        <f>F437</f>
        <v>717.2</v>
      </c>
      <c r="I436" s="10"/>
    </row>
    <row r="437" spans="1:9" ht="13.5" customHeight="1">
      <c r="A437" s="108" t="s">
        <v>234</v>
      </c>
      <c r="B437" s="120"/>
      <c r="C437" s="120"/>
      <c r="D437" s="120"/>
      <c r="E437" s="125">
        <v>610</v>
      </c>
      <c r="F437" s="102">
        <v>717.2</v>
      </c>
      <c r="I437" s="10"/>
    </row>
    <row r="438" spans="1:9" ht="23.25" customHeight="1">
      <c r="A438" s="109" t="s">
        <v>322</v>
      </c>
      <c r="B438" s="27"/>
      <c r="C438" s="31"/>
      <c r="D438" s="42" t="s">
        <v>315</v>
      </c>
      <c r="E438" s="11"/>
      <c r="F438" s="32">
        <f>F439+F441</f>
        <v>36664</v>
      </c>
      <c r="I438" s="10"/>
    </row>
    <row r="439" spans="1:9" ht="19.5" customHeight="1">
      <c r="A439" s="62" t="s">
        <v>7</v>
      </c>
      <c r="B439" s="27"/>
      <c r="C439" s="31"/>
      <c r="D439" s="42" t="s">
        <v>316</v>
      </c>
      <c r="E439" s="11"/>
      <c r="F439" s="32">
        <f>F440</f>
        <v>33664</v>
      </c>
      <c r="I439" s="10"/>
    </row>
    <row r="440" spans="1:9" ht="17.25" customHeight="1">
      <c r="A440" s="58" t="s">
        <v>234</v>
      </c>
      <c r="B440" s="35"/>
      <c r="C440" s="76"/>
      <c r="D440" s="52"/>
      <c r="E440" s="11" t="s">
        <v>236</v>
      </c>
      <c r="F440" s="32">
        <v>33664</v>
      </c>
      <c r="I440" s="10"/>
    </row>
    <row r="441" spans="1:9" ht="34.5" customHeight="1">
      <c r="A441" s="172" t="s">
        <v>359</v>
      </c>
      <c r="B441" s="120"/>
      <c r="C441" s="120"/>
      <c r="D441" s="145" t="s">
        <v>397</v>
      </c>
      <c r="E441" s="125"/>
      <c r="F441" s="102">
        <f>F442</f>
        <v>3000</v>
      </c>
      <c r="I441" s="10"/>
    </row>
    <row r="442" spans="1:9" ht="17.25" customHeight="1">
      <c r="A442" s="108" t="s">
        <v>234</v>
      </c>
      <c r="B442" s="120"/>
      <c r="C442" s="120"/>
      <c r="D442" s="120"/>
      <c r="E442" s="125">
        <v>610</v>
      </c>
      <c r="F442" s="102">
        <v>3000</v>
      </c>
      <c r="I442" s="10"/>
    </row>
    <row r="443" spans="1:9" ht="23.25" customHeight="1">
      <c r="A443" s="109" t="s">
        <v>323</v>
      </c>
      <c r="B443" s="27"/>
      <c r="C443" s="31"/>
      <c r="D443" s="42" t="s">
        <v>167</v>
      </c>
      <c r="E443" s="11"/>
      <c r="F443" s="32">
        <f>F444+F446</f>
        <v>26805</v>
      </c>
      <c r="I443" s="10"/>
    </row>
    <row r="444" spans="1:9" ht="20.25" customHeight="1">
      <c r="A444" s="62" t="s">
        <v>7</v>
      </c>
      <c r="B444" s="27"/>
      <c r="C444" s="31"/>
      <c r="D444" s="42" t="s">
        <v>168</v>
      </c>
      <c r="E444" s="11"/>
      <c r="F444" s="32">
        <f>F445</f>
        <v>25037.2</v>
      </c>
      <c r="I444" s="10"/>
    </row>
    <row r="445" spans="1:9" ht="13.5" customHeight="1">
      <c r="A445" s="58" t="s">
        <v>234</v>
      </c>
      <c r="B445" s="35"/>
      <c r="C445" s="76"/>
      <c r="D445" s="52"/>
      <c r="E445" s="11" t="s">
        <v>236</v>
      </c>
      <c r="F445" s="32">
        <v>25037.2</v>
      </c>
      <c r="I445" s="10"/>
    </row>
    <row r="446" spans="1:9" ht="35.25" customHeight="1">
      <c r="A446" s="172" t="s">
        <v>359</v>
      </c>
      <c r="B446" s="120"/>
      <c r="C446" s="120"/>
      <c r="D446" s="129" t="s">
        <v>398</v>
      </c>
      <c r="E446" s="125"/>
      <c r="F446" s="102">
        <f>F447</f>
        <v>1767.8</v>
      </c>
      <c r="I446" s="10"/>
    </row>
    <row r="447" spans="1:9" ht="13.5" customHeight="1">
      <c r="A447" s="108" t="s">
        <v>234</v>
      </c>
      <c r="B447" s="120"/>
      <c r="C447" s="120"/>
      <c r="D447" s="120"/>
      <c r="E447" s="125">
        <v>610</v>
      </c>
      <c r="F447" s="102">
        <v>1767.8</v>
      </c>
      <c r="I447" s="10"/>
    </row>
    <row r="448" spans="1:9" ht="15" customHeight="1">
      <c r="A448" s="109" t="s">
        <v>154</v>
      </c>
      <c r="B448" s="11"/>
      <c r="C448" s="88"/>
      <c r="D448" s="42" t="s">
        <v>155</v>
      </c>
      <c r="E448" s="42"/>
      <c r="F448" s="32">
        <f>F449</f>
        <v>3929</v>
      </c>
      <c r="I448" s="10"/>
    </row>
    <row r="449" spans="1:9" ht="24.75" customHeight="1">
      <c r="A449" s="23" t="s">
        <v>124</v>
      </c>
      <c r="B449" s="11"/>
      <c r="C449" s="88"/>
      <c r="D449" s="42" t="s">
        <v>156</v>
      </c>
      <c r="E449" s="42"/>
      <c r="F449" s="32">
        <f>F450</f>
        <v>3929</v>
      </c>
      <c r="I449" s="10"/>
    </row>
    <row r="450" spans="1:9" ht="15.75" customHeight="1">
      <c r="A450" s="58" t="s">
        <v>234</v>
      </c>
      <c r="B450" s="35"/>
      <c r="C450" s="76"/>
      <c r="D450" s="52"/>
      <c r="E450" s="11" t="s">
        <v>236</v>
      </c>
      <c r="F450" s="32">
        <v>3929</v>
      </c>
      <c r="I450" s="10"/>
    </row>
    <row r="451" spans="1:9" ht="15.75" customHeight="1">
      <c r="A451" s="108" t="s">
        <v>84</v>
      </c>
      <c r="B451" s="141"/>
      <c r="C451" s="160"/>
      <c r="D451" s="125" t="s">
        <v>178</v>
      </c>
      <c r="E451" s="125"/>
      <c r="F451" s="102">
        <f>F452+F454</f>
        <v>607.3</v>
      </c>
      <c r="I451" s="10"/>
    </row>
    <row r="452" spans="1:9" ht="15.75" customHeight="1">
      <c r="A452" s="28" t="s">
        <v>7</v>
      </c>
      <c r="B452" s="27"/>
      <c r="C452" s="19"/>
      <c r="D452" s="20" t="s">
        <v>253</v>
      </c>
      <c r="E452" s="11"/>
      <c r="F452" s="102">
        <f>F453</f>
        <v>509.3</v>
      </c>
      <c r="I452" s="10"/>
    </row>
    <row r="453" spans="1:9" ht="15.75" customHeight="1">
      <c r="A453" s="58" t="s">
        <v>234</v>
      </c>
      <c r="B453" s="27"/>
      <c r="C453" s="19"/>
      <c r="D453" s="20"/>
      <c r="E453" s="11" t="s">
        <v>236</v>
      </c>
      <c r="F453" s="102">
        <v>509.3</v>
      </c>
      <c r="I453" s="10"/>
    </row>
    <row r="454" spans="1:9" ht="15.75" customHeight="1">
      <c r="A454" s="152" t="s">
        <v>468</v>
      </c>
      <c r="B454" s="27"/>
      <c r="C454" s="19"/>
      <c r="D454" s="20" t="s">
        <v>469</v>
      </c>
      <c r="E454" s="11"/>
      <c r="F454" s="102">
        <f>F455</f>
        <v>98</v>
      </c>
      <c r="I454" s="10"/>
    </row>
    <row r="455" spans="1:9" ht="28.5" customHeight="1">
      <c r="A455" s="58" t="s">
        <v>232</v>
      </c>
      <c r="B455" s="27"/>
      <c r="C455" s="19"/>
      <c r="D455" s="20"/>
      <c r="E455" s="11" t="s">
        <v>240</v>
      </c>
      <c r="F455" s="102">
        <v>98</v>
      </c>
      <c r="I455" s="10"/>
    </row>
    <row r="456" spans="1:6" ht="15.75" customHeight="1">
      <c r="A456" s="66" t="s">
        <v>77</v>
      </c>
      <c r="B456" s="27" t="s">
        <v>127</v>
      </c>
      <c r="C456" s="31" t="s">
        <v>45</v>
      </c>
      <c r="D456" s="11"/>
      <c r="E456" s="11"/>
      <c r="F456" s="32">
        <f>F457</f>
        <v>11821.099999999999</v>
      </c>
    </row>
    <row r="457" spans="1:6" ht="39" customHeight="1">
      <c r="A457" s="81" t="s">
        <v>325</v>
      </c>
      <c r="B457" s="82"/>
      <c r="C457" s="83"/>
      <c r="D457" s="42" t="s">
        <v>150</v>
      </c>
      <c r="E457" s="11"/>
      <c r="F457" s="32">
        <f>F461+F458</f>
        <v>11821.099999999999</v>
      </c>
    </row>
    <row r="458" spans="1:6" ht="19.5" customHeight="1">
      <c r="A458" s="109" t="s">
        <v>154</v>
      </c>
      <c r="B458" s="11"/>
      <c r="C458" s="88"/>
      <c r="D458" s="42" t="s">
        <v>155</v>
      </c>
      <c r="E458" s="11"/>
      <c r="F458" s="32">
        <f>F459</f>
        <v>615</v>
      </c>
    </row>
    <row r="459" spans="1:6" ht="26.25" customHeight="1">
      <c r="A459" s="23" t="s">
        <v>124</v>
      </c>
      <c r="B459" s="11"/>
      <c r="C459" s="88"/>
      <c r="D459" s="42" t="s">
        <v>156</v>
      </c>
      <c r="E459" s="11"/>
      <c r="F459" s="32">
        <f>F460</f>
        <v>615</v>
      </c>
    </row>
    <row r="460" spans="1:6" ht="27.75" customHeight="1">
      <c r="A460" s="58" t="s">
        <v>232</v>
      </c>
      <c r="B460" s="27"/>
      <c r="C460" s="19"/>
      <c r="D460" s="11"/>
      <c r="E460" s="20">
        <v>240</v>
      </c>
      <c r="F460" s="32">
        <v>615</v>
      </c>
    </row>
    <row r="461" spans="1:6" ht="17.25" customHeight="1">
      <c r="A461" s="23" t="s">
        <v>169</v>
      </c>
      <c r="B461" s="27"/>
      <c r="C461" s="27"/>
      <c r="D461" s="42" t="s">
        <v>170</v>
      </c>
      <c r="E461" s="11"/>
      <c r="F461" s="32">
        <f>SUM(F463:F465)</f>
        <v>11206.099999999999</v>
      </c>
    </row>
    <row r="462" spans="1:6" ht="19.5" customHeight="1">
      <c r="A462" s="89" t="s">
        <v>2</v>
      </c>
      <c r="B462" s="27"/>
      <c r="C462" s="27"/>
      <c r="D462" s="42" t="s">
        <v>171</v>
      </c>
      <c r="E462" s="11"/>
      <c r="F462" s="32">
        <f>SUM(F463:F465)</f>
        <v>11206.099999999999</v>
      </c>
    </row>
    <row r="463" spans="1:6" ht="18" customHeight="1">
      <c r="A463" s="58" t="s">
        <v>231</v>
      </c>
      <c r="B463" s="27"/>
      <c r="C463" s="19"/>
      <c r="D463" s="11"/>
      <c r="E463" s="20">
        <v>120</v>
      </c>
      <c r="F463" s="32">
        <v>9908.8</v>
      </c>
    </row>
    <row r="464" spans="1:6" ht="27" customHeight="1">
      <c r="A464" s="58" t="s">
        <v>232</v>
      </c>
      <c r="B464" s="27"/>
      <c r="C464" s="19"/>
      <c r="D464" s="11"/>
      <c r="E464" s="20">
        <v>240</v>
      </c>
      <c r="F464" s="32">
        <v>1260.8</v>
      </c>
    </row>
    <row r="465" spans="1:6" ht="13.5" customHeight="1">
      <c r="A465" s="59" t="s">
        <v>233</v>
      </c>
      <c r="B465" s="27"/>
      <c r="C465" s="19"/>
      <c r="D465" s="11"/>
      <c r="E465" s="20">
        <v>850</v>
      </c>
      <c r="F465" s="32">
        <v>36.5</v>
      </c>
    </row>
    <row r="466" spans="1:6" ht="17.25" customHeight="1">
      <c r="A466" s="166" t="s">
        <v>130</v>
      </c>
      <c r="B466" s="167" t="s">
        <v>49</v>
      </c>
      <c r="C466" s="168"/>
      <c r="D466" s="169"/>
      <c r="E466" s="169"/>
      <c r="F466" s="97">
        <f>F467+F475+F487+F492</f>
        <v>221488.3</v>
      </c>
    </row>
    <row r="467" spans="1:6" ht="15" customHeight="1">
      <c r="A467" s="66" t="s">
        <v>29</v>
      </c>
      <c r="B467" s="31" t="s">
        <v>49</v>
      </c>
      <c r="C467" s="31" t="s">
        <v>42</v>
      </c>
      <c r="D467" s="46"/>
      <c r="E467" s="44"/>
      <c r="F467" s="32">
        <f>F468</f>
        <v>166157.9</v>
      </c>
    </row>
    <row r="468" spans="1:6" ht="24.75" customHeight="1">
      <c r="A468" s="23" t="s">
        <v>275</v>
      </c>
      <c r="B468" s="24"/>
      <c r="C468" s="55"/>
      <c r="D468" s="42" t="s">
        <v>276</v>
      </c>
      <c r="E468" s="44"/>
      <c r="F468" s="32">
        <f>F469+F472</f>
        <v>166157.9</v>
      </c>
    </row>
    <row r="469" spans="1:6" ht="38.25" customHeight="1">
      <c r="A469" s="23" t="s">
        <v>328</v>
      </c>
      <c r="B469" s="24"/>
      <c r="C469" s="55"/>
      <c r="D469" s="42" t="s">
        <v>278</v>
      </c>
      <c r="E469" s="44"/>
      <c r="F469" s="32">
        <f>F470</f>
        <v>147182.9</v>
      </c>
    </row>
    <row r="470" spans="1:6" ht="24.75" customHeight="1">
      <c r="A470" s="23" t="s">
        <v>97</v>
      </c>
      <c r="B470" s="11"/>
      <c r="C470" s="45"/>
      <c r="D470" s="42" t="s">
        <v>279</v>
      </c>
      <c r="E470" s="42"/>
      <c r="F470" s="32">
        <f>F471</f>
        <v>147182.9</v>
      </c>
    </row>
    <row r="471" spans="1:6" ht="17.25" customHeight="1">
      <c r="A471" s="23" t="s">
        <v>266</v>
      </c>
      <c r="B471" s="11"/>
      <c r="C471" s="45"/>
      <c r="D471" s="42"/>
      <c r="E471" s="42" t="s">
        <v>236</v>
      </c>
      <c r="F471" s="32">
        <v>147182.9</v>
      </c>
    </row>
    <row r="472" spans="1:6" ht="15.75" customHeight="1">
      <c r="A472" s="23" t="s">
        <v>280</v>
      </c>
      <c r="B472" s="11"/>
      <c r="C472" s="45"/>
      <c r="D472" s="42" t="s">
        <v>281</v>
      </c>
      <c r="E472" s="42"/>
      <c r="F472" s="32">
        <f>F473</f>
        <v>18975</v>
      </c>
    </row>
    <row r="473" spans="1:6" ht="48.75" customHeight="1">
      <c r="A473" s="47" t="s">
        <v>98</v>
      </c>
      <c r="B473" s="11"/>
      <c r="C473" s="45"/>
      <c r="D473" s="42" t="s">
        <v>282</v>
      </c>
      <c r="E473" s="42"/>
      <c r="F473" s="32">
        <f>F474</f>
        <v>18975</v>
      </c>
    </row>
    <row r="474" spans="1:6" ht="15.75" customHeight="1">
      <c r="A474" s="23" t="s">
        <v>266</v>
      </c>
      <c r="B474" s="11"/>
      <c r="C474" s="45"/>
      <c r="D474" s="42"/>
      <c r="E474" s="42" t="s">
        <v>236</v>
      </c>
      <c r="F474" s="32">
        <v>18975</v>
      </c>
    </row>
    <row r="475" spans="1:6" ht="18" customHeight="1">
      <c r="A475" s="66" t="s">
        <v>30</v>
      </c>
      <c r="B475" s="31" t="s">
        <v>49</v>
      </c>
      <c r="C475" s="31" t="s">
        <v>43</v>
      </c>
      <c r="D475" s="24"/>
      <c r="E475" s="24"/>
      <c r="F475" s="32">
        <f>F476</f>
        <v>31729.4</v>
      </c>
    </row>
    <row r="476" spans="1:6" ht="24" customHeight="1">
      <c r="A476" s="23" t="s">
        <v>275</v>
      </c>
      <c r="B476" s="24"/>
      <c r="C476" s="55"/>
      <c r="D476" s="42" t="s">
        <v>276</v>
      </c>
      <c r="E476" s="44"/>
      <c r="F476" s="32">
        <f>F477+F482</f>
        <v>31729.4</v>
      </c>
    </row>
    <row r="477" spans="1:6" ht="27" customHeight="1">
      <c r="A477" s="23" t="s">
        <v>283</v>
      </c>
      <c r="B477" s="24"/>
      <c r="C477" s="55"/>
      <c r="D477" s="42" t="s">
        <v>284</v>
      </c>
      <c r="E477" s="44"/>
      <c r="F477" s="32">
        <f>F478+F480</f>
        <v>9101</v>
      </c>
    </row>
    <row r="478" spans="1:6" ht="16.5" customHeight="1">
      <c r="A478" s="23" t="s">
        <v>7</v>
      </c>
      <c r="B478" s="11"/>
      <c r="C478" s="45"/>
      <c r="D478" s="42" t="s">
        <v>286</v>
      </c>
      <c r="E478" s="42"/>
      <c r="F478" s="32">
        <f>F479</f>
        <v>160</v>
      </c>
    </row>
    <row r="479" spans="1:6" ht="18" customHeight="1">
      <c r="A479" s="23" t="s">
        <v>266</v>
      </c>
      <c r="B479" s="11"/>
      <c r="C479" s="45"/>
      <c r="D479" s="42"/>
      <c r="E479" s="42" t="s">
        <v>236</v>
      </c>
      <c r="F479" s="32">
        <v>160</v>
      </c>
    </row>
    <row r="480" spans="1:6" ht="25.5" customHeight="1">
      <c r="A480" s="23" t="s">
        <v>97</v>
      </c>
      <c r="B480" s="26"/>
      <c r="C480" s="27"/>
      <c r="D480" s="42" t="s">
        <v>285</v>
      </c>
      <c r="E480" s="11"/>
      <c r="F480" s="32">
        <f>F481</f>
        <v>8941</v>
      </c>
    </row>
    <row r="481" spans="1:6" ht="15.75" customHeight="1">
      <c r="A481" s="23" t="s">
        <v>266</v>
      </c>
      <c r="B481" s="11"/>
      <c r="C481" s="45"/>
      <c r="D481" s="42"/>
      <c r="E481" s="42" t="s">
        <v>236</v>
      </c>
      <c r="F481" s="32">
        <v>8941</v>
      </c>
    </row>
    <row r="482" spans="1:6" ht="34.5" customHeight="1">
      <c r="A482" s="23" t="s">
        <v>277</v>
      </c>
      <c r="B482" s="24"/>
      <c r="C482" s="55"/>
      <c r="D482" s="42" t="s">
        <v>278</v>
      </c>
      <c r="E482" s="44"/>
      <c r="F482" s="32">
        <f>F483+F485</f>
        <v>22628.4</v>
      </c>
    </row>
    <row r="483" spans="1:6" ht="17.25" customHeight="1">
      <c r="A483" s="23" t="s">
        <v>348</v>
      </c>
      <c r="B483" s="24"/>
      <c r="C483" s="55"/>
      <c r="D483" s="42" t="s">
        <v>347</v>
      </c>
      <c r="E483" s="44"/>
      <c r="F483" s="32">
        <f>F484</f>
        <v>780</v>
      </c>
    </row>
    <row r="484" spans="1:6" ht="18.75" customHeight="1">
      <c r="A484" s="23" t="s">
        <v>266</v>
      </c>
      <c r="B484" s="24"/>
      <c r="C484" s="55"/>
      <c r="D484" s="42"/>
      <c r="E484" s="42" t="s">
        <v>236</v>
      </c>
      <c r="F484" s="32">
        <v>780</v>
      </c>
    </row>
    <row r="485" spans="1:6" ht="24.75" customHeight="1">
      <c r="A485" s="23" t="s">
        <v>97</v>
      </c>
      <c r="B485" s="11"/>
      <c r="C485" s="45"/>
      <c r="D485" s="42" t="s">
        <v>279</v>
      </c>
      <c r="E485" s="42"/>
      <c r="F485" s="32">
        <f>F486</f>
        <v>21848.4</v>
      </c>
    </row>
    <row r="486" spans="1:6" ht="18" customHeight="1">
      <c r="A486" s="23" t="s">
        <v>266</v>
      </c>
      <c r="B486" s="11"/>
      <c r="C486" s="45"/>
      <c r="D486" s="42"/>
      <c r="E486" s="42" t="s">
        <v>236</v>
      </c>
      <c r="F486" s="32">
        <v>21848.4</v>
      </c>
    </row>
    <row r="487" spans="1:6" ht="15.75" customHeight="1">
      <c r="A487" s="66" t="s">
        <v>56</v>
      </c>
      <c r="B487" s="31" t="s">
        <v>49</v>
      </c>
      <c r="C487" s="31" t="s">
        <v>44</v>
      </c>
      <c r="D487" s="24"/>
      <c r="E487" s="24"/>
      <c r="F487" s="32">
        <f>F488</f>
        <v>15080.7</v>
      </c>
    </row>
    <row r="488" spans="1:6" ht="27.75" customHeight="1">
      <c r="A488" s="23" t="s">
        <v>275</v>
      </c>
      <c r="B488" s="24"/>
      <c r="C488" s="55"/>
      <c r="D488" s="42" t="s">
        <v>276</v>
      </c>
      <c r="E488" s="24"/>
      <c r="F488" s="32">
        <f>F489</f>
        <v>15080.7</v>
      </c>
    </row>
    <row r="489" spans="1:6" ht="39.75" customHeight="1">
      <c r="A489" s="23" t="s">
        <v>328</v>
      </c>
      <c r="B489" s="24"/>
      <c r="C489" s="55"/>
      <c r="D489" s="42" t="s">
        <v>278</v>
      </c>
      <c r="E489" s="44"/>
      <c r="F489" s="32">
        <f>F490</f>
        <v>15080.7</v>
      </c>
    </row>
    <row r="490" spans="1:6" ht="24" customHeight="1">
      <c r="A490" s="23" t="s">
        <v>97</v>
      </c>
      <c r="B490" s="11"/>
      <c r="C490" s="45"/>
      <c r="D490" s="42" t="s">
        <v>279</v>
      </c>
      <c r="E490" s="42"/>
      <c r="F490" s="32">
        <f>F491</f>
        <v>15080.7</v>
      </c>
    </row>
    <row r="491" spans="1:6" ht="18.75" customHeight="1">
      <c r="A491" s="23" t="s">
        <v>266</v>
      </c>
      <c r="B491" s="11"/>
      <c r="C491" s="45"/>
      <c r="D491" s="42"/>
      <c r="E491" s="42" t="s">
        <v>236</v>
      </c>
      <c r="F491" s="32">
        <v>15080.7</v>
      </c>
    </row>
    <row r="492" spans="1:6" ht="16.5" customHeight="1">
      <c r="A492" s="66" t="s">
        <v>99</v>
      </c>
      <c r="B492" s="31" t="s">
        <v>49</v>
      </c>
      <c r="C492" s="31" t="s">
        <v>49</v>
      </c>
      <c r="D492" s="24"/>
      <c r="E492" s="24"/>
      <c r="F492" s="32">
        <f>F493</f>
        <v>8520.3</v>
      </c>
    </row>
    <row r="493" spans="1:6" ht="24.75" customHeight="1">
      <c r="A493" s="23" t="s">
        <v>275</v>
      </c>
      <c r="B493" s="24"/>
      <c r="C493" s="55"/>
      <c r="D493" s="42" t="s">
        <v>276</v>
      </c>
      <c r="E493" s="11"/>
      <c r="F493" s="32">
        <f>F494</f>
        <v>8520.3</v>
      </c>
    </row>
    <row r="494" spans="1:6" ht="16.5" customHeight="1">
      <c r="A494" s="23" t="s">
        <v>147</v>
      </c>
      <c r="B494" s="24"/>
      <c r="C494" s="55"/>
      <c r="D494" s="42" t="s">
        <v>287</v>
      </c>
      <c r="E494" s="56"/>
      <c r="F494" s="57">
        <f>F495+F498</f>
        <v>8520.3</v>
      </c>
    </row>
    <row r="495" spans="1:6" ht="16.5" customHeight="1">
      <c r="A495" s="23" t="s">
        <v>2</v>
      </c>
      <c r="B495" s="26"/>
      <c r="C495" s="27"/>
      <c r="D495" s="11" t="s">
        <v>288</v>
      </c>
      <c r="E495" s="56"/>
      <c r="F495" s="57">
        <f>F496+F497</f>
        <v>3542.3</v>
      </c>
    </row>
    <row r="496" spans="1:6" ht="16.5" customHeight="1">
      <c r="A496" s="23" t="s">
        <v>231</v>
      </c>
      <c r="B496" s="26"/>
      <c r="C496" s="27"/>
      <c r="D496" s="11"/>
      <c r="E496" s="56" t="s">
        <v>248</v>
      </c>
      <c r="F496" s="57">
        <v>3486.5</v>
      </c>
    </row>
    <row r="497" spans="1:6" ht="26.25" customHeight="1">
      <c r="A497" s="23" t="s">
        <v>249</v>
      </c>
      <c r="B497" s="26"/>
      <c r="C497" s="27"/>
      <c r="D497" s="11"/>
      <c r="E497" s="56" t="s">
        <v>240</v>
      </c>
      <c r="F497" s="57">
        <v>55.8</v>
      </c>
    </row>
    <row r="498" spans="1:6" ht="27" customHeight="1">
      <c r="A498" s="23" t="s">
        <v>97</v>
      </c>
      <c r="B498" s="26"/>
      <c r="C498" s="27"/>
      <c r="D498" s="11" t="s">
        <v>289</v>
      </c>
      <c r="E498" s="56"/>
      <c r="F498" s="57">
        <f>F499+F500+F501</f>
        <v>4978</v>
      </c>
    </row>
    <row r="499" spans="1:6" ht="16.5" customHeight="1">
      <c r="A499" s="23" t="s">
        <v>231</v>
      </c>
      <c r="B499" s="26"/>
      <c r="C499" s="27"/>
      <c r="D499" s="11"/>
      <c r="E499" s="56" t="s">
        <v>248</v>
      </c>
      <c r="F499" s="57">
        <v>4020</v>
      </c>
    </row>
    <row r="500" spans="1:6" ht="26.25" customHeight="1">
      <c r="A500" s="23" t="s">
        <v>249</v>
      </c>
      <c r="B500" s="26"/>
      <c r="C500" s="27"/>
      <c r="D500" s="11"/>
      <c r="E500" s="56" t="s">
        <v>240</v>
      </c>
      <c r="F500" s="57">
        <v>954.8</v>
      </c>
    </row>
    <row r="501" spans="1:6" ht="14.25" customHeight="1">
      <c r="A501" s="23" t="s">
        <v>250</v>
      </c>
      <c r="B501" s="26"/>
      <c r="C501" s="27"/>
      <c r="D501" s="11"/>
      <c r="E501" s="56" t="s">
        <v>243</v>
      </c>
      <c r="F501" s="57">
        <v>3.2</v>
      </c>
    </row>
    <row r="502" spans="1:6" ht="18" customHeight="1">
      <c r="A502" s="166" t="s">
        <v>290</v>
      </c>
      <c r="B502" s="82" t="s">
        <v>53</v>
      </c>
      <c r="C502" s="166"/>
      <c r="D502" s="166"/>
      <c r="E502" s="166"/>
      <c r="F502" s="97">
        <f>F503+F507+F552</f>
        <v>138102.1</v>
      </c>
    </row>
    <row r="503" spans="1:6" ht="15" customHeight="1">
      <c r="A503" s="30" t="s">
        <v>291</v>
      </c>
      <c r="B503" s="31" t="s">
        <v>53</v>
      </c>
      <c r="C503" s="31" t="s">
        <v>42</v>
      </c>
      <c r="D503" s="21"/>
      <c r="E503" s="21"/>
      <c r="F503" s="32">
        <f>F504</f>
        <v>3037.1</v>
      </c>
    </row>
    <row r="504" spans="1:6" ht="15" customHeight="1">
      <c r="A504" s="25" t="s">
        <v>84</v>
      </c>
      <c r="B504" s="27"/>
      <c r="C504" s="19"/>
      <c r="D504" s="20" t="s">
        <v>178</v>
      </c>
      <c r="E504" s="20"/>
      <c r="F504" s="32">
        <f>F505</f>
        <v>3037.1</v>
      </c>
    </row>
    <row r="505" spans="1:12" ht="58.5" customHeight="1">
      <c r="A505" s="23" t="s">
        <v>82</v>
      </c>
      <c r="B505" s="27"/>
      <c r="C505" s="19"/>
      <c r="D505" s="11" t="s">
        <v>179</v>
      </c>
      <c r="E505" s="20"/>
      <c r="F505" s="32">
        <f>F506</f>
        <v>3037.1</v>
      </c>
      <c r="H505" s="14"/>
      <c r="I505" s="12"/>
      <c r="J505" s="15"/>
      <c r="K505" s="15"/>
      <c r="L505" s="15"/>
    </row>
    <row r="506" spans="1:13" ht="36" customHeight="1">
      <c r="A506" s="58" t="s">
        <v>229</v>
      </c>
      <c r="B506" s="27"/>
      <c r="C506" s="19"/>
      <c r="D506" s="20"/>
      <c r="E506" s="11" t="s">
        <v>230</v>
      </c>
      <c r="F506" s="130">
        <v>3037.1</v>
      </c>
      <c r="G506" s="157"/>
      <c r="H506" s="16"/>
      <c r="I506" s="17"/>
      <c r="J506" s="13"/>
      <c r="K506" s="15"/>
      <c r="L506" s="17"/>
      <c r="M506" s="17"/>
    </row>
    <row r="507" spans="1:6" ht="17.25" customHeight="1">
      <c r="A507" s="30" t="s">
        <v>92</v>
      </c>
      <c r="B507" s="31" t="s">
        <v>53</v>
      </c>
      <c r="C507" s="31" t="s">
        <v>44</v>
      </c>
      <c r="D507" s="21"/>
      <c r="E507" s="21"/>
      <c r="F507" s="32">
        <f>F508+F537+F529+F533</f>
        <v>80627</v>
      </c>
    </row>
    <row r="508" spans="1:6" ht="27" customHeight="1">
      <c r="A508" s="121" t="s">
        <v>419</v>
      </c>
      <c r="B508" s="99"/>
      <c r="C508" s="114"/>
      <c r="D508" s="101" t="s">
        <v>261</v>
      </c>
      <c r="E508" s="101"/>
      <c r="F508" s="102">
        <f>F509+F516+F521+F526</f>
        <v>17568.3</v>
      </c>
    </row>
    <row r="509" spans="1:6" ht="15" customHeight="1">
      <c r="A509" s="121" t="s">
        <v>262</v>
      </c>
      <c r="B509" s="99"/>
      <c r="C509" s="114"/>
      <c r="D509" s="101" t="s">
        <v>263</v>
      </c>
      <c r="E509" s="101"/>
      <c r="F509" s="102">
        <f>F510+F512+F514</f>
        <v>4726</v>
      </c>
    </row>
    <row r="510" spans="1:6" ht="17.25" customHeight="1">
      <c r="A510" s="121" t="s">
        <v>93</v>
      </c>
      <c r="B510" s="99"/>
      <c r="C510" s="114"/>
      <c r="D510" s="101" t="s">
        <v>264</v>
      </c>
      <c r="E510" s="125"/>
      <c r="F510" s="102">
        <f>F511</f>
        <v>1966</v>
      </c>
    </row>
    <row r="511" spans="1:6" ht="17.25" customHeight="1">
      <c r="A511" s="108" t="s">
        <v>241</v>
      </c>
      <c r="B511" s="99"/>
      <c r="C511" s="114"/>
      <c r="D511" s="125"/>
      <c r="E511" s="101" t="s">
        <v>242</v>
      </c>
      <c r="F511" s="102">
        <v>1966</v>
      </c>
    </row>
    <row r="512" spans="1:7" ht="24" customHeight="1">
      <c r="A512" s="146" t="s">
        <v>428</v>
      </c>
      <c r="B512" s="99"/>
      <c r="C512" s="114"/>
      <c r="D512" s="125" t="s">
        <v>429</v>
      </c>
      <c r="E512" s="101"/>
      <c r="F512" s="102">
        <f>F513</f>
        <v>794</v>
      </c>
      <c r="G512" s="131"/>
    </row>
    <row r="513" spans="1:6" ht="17.25" customHeight="1">
      <c r="A513" s="23" t="s">
        <v>241</v>
      </c>
      <c r="B513" s="99"/>
      <c r="C513" s="114"/>
      <c r="D513" s="125"/>
      <c r="E513" s="101" t="s">
        <v>242</v>
      </c>
      <c r="F513" s="102">
        <v>794</v>
      </c>
    </row>
    <row r="514" spans="1:6" ht="23.25" customHeight="1">
      <c r="A514" s="146" t="s">
        <v>430</v>
      </c>
      <c r="B514" s="99"/>
      <c r="C514" s="114"/>
      <c r="D514" s="125" t="s">
        <v>431</v>
      </c>
      <c r="E514" s="101"/>
      <c r="F514" s="102">
        <f>F515</f>
        <v>1966</v>
      </c>
    </row>
    <row r="515" spans="1:6" ht="18.75" customHeight="1">
      <c r="A515" s="23" t="s">
        <v>241</v>
      </c>
      <c r="B515" s="99"/>
      <c r="C515" s="114"/>
      <c r="D515" s="125"/>
      <c r="E515" s="101" t="s">
        <v>242</v>
      </c>
      <c r="F515" s="102">
        <v>1966</v>
      </c>
    </row>
    <row r="516" spans="1:6" ht="19.5" customHeight="1">
      <c r="A516" s="23" t="s">
        <v>340</v>
      </c>
      <c r="B516" s="99"/>
      <c r="C516" s="114"/>
      <c r="D516" s="125" t="s">
        <v>341</v>
      </c>
      <c r="E516" s="101"/>
      <c r="F516" s="102">
        <f>F517+F519</f>
        <v>787.3</v>
      </c>
    </row>
    <row r="517" spans="1:6" ht="24.75" customHeight="1">
      <c r="A517" s="23" t="s">
        <v>342</v>
      </c>
      <c r="B517" s="99"/>
      <c r="C517" s="114"/>
      <c r="D517" s="125" t="s">
        <v>343</v>
      </c>
      <c r="E517" s="101"/>
      <c r="F517" s="102">
        <f>F518</f>
        <v>39.3</v>
      </c>
    </row>
    <row r="518" spans="1:6" ht="26.25" customHeight="1">
      <c r="A518" s="108" t="s">
        <v>229</v>
      </c>
      <c r="B518" s="99"/>
      <c r="C518" s="114"/>
      <c r="D518" s="125"/>
      <c r="E518" s="101" t="s">
        <v>230</v>
      </c>
      <c r="F518" s="102">
        <v>39.3</v>
      </c>
    </row>
    <row r="519" spans="1:6" ht="23.25" customHeight="1">
      <c r="A519" s="47" t="s">
        <v>449</v>
      </c>
      <c r="B519" s="99"/>
      <c r="C519" s="114"/>
      <c r="D519" s="125" t="s">
        <v>448</v>
      </c>
      <c r="E519" s="101"/>
      <c r="F519" s="102">
        <f>F520</f>
        <v>748</v>
      </c>
    </row>
    <row r="520" spans="1:6" ht="24.75" customHeight="1">
      <c r="A520" s="108" t="s">
        <v>229</v>
      </c>
      <c r="B520" s="99"/>
      <c r="C520" s="114"/>
      <c r="D520" s="125"/>
      <c r="E520" s="101" t="s">
        <v>230</v>
      </c>
      <c r="F520" s="102">
        <v>748</v>
      </c>
    </row>
    <row r="521" spans="1:6" ht="24.75" customHeight="1">
      <c r="A521" s="150" t="s">
        <v>388</v>
      </c>
      <c r="B521" s="99"/>
      <c r="C521" s="114"/>
      <c r="D521" s="104" t="s">
        <v>432</v>
      </c>
      <c r="E521" s="151"/>
      <c r="F521" s="107">
        <f>F522+F524</f>
        <v>10264.7</v>
      </c>
    </row>
    <row r="522" spans="1:6" ht="17.25" customHeight="1">
      <c r="A522" s="150" t="s">
        <v>389</v>
      </c>
      <c r="B522" s="99"/>
      <c r="C522" s="114"/>
      <c r="D522" s="104" t="s">
        <v>433</v>
      </c>
      <c r="E522" s="151"/>
      <c r="F522" s="107">
        <f>F523</f>
        <v>102.7</v>
      </c>
    </row>
    <row r="523" spans="1:6" ht="17.25" customHeight="1">
      <c r="A523" s="23" t="s">
        <v>241</v>
      </c>
      <c r="B523" s="99"/>
      <c r="C523" s="114"/>
      <c r="D523" s="104"/>
      <c r="E523" s="151" t="s">
        <v>242</v>
      </c>
      <c r="F523" s="107">
        <v>102.7</v>
      </c>
    </row>
    <row r="524" spans="1:6" ht="37.5" customHeight="1">
      <c r="A524" s="23" t="s">
        <v>434</v>
      </c>
      <c r="B524" s="99"/>
      <c r="C524" s="114"/>
      <c r="D524" s="104" t="s">
        <v>435</v>
      </c>
      <c r="E524" s="151"/>
      <c r="F524" s="107">
        <f>F525</f>
        <v>10162</v>
      </c>
    </row>
    <row r="525" spans="1:6" ht="18" customHeight="1">
      <c r="A525" s="23" t="s">
        <v>241</v>
      </c>
      <c r="B525" s="99"/>
      <c r="C525" s="114"/>
      <c r="D525" s="104"/>
      <c r="E525" s="151" t="s">
        <v>242</v>
      </c>
      <c r="F525" s="107">
        <v>10162</v>
      </c>
    </row>
    <row r="526" spans="1:6" ht="23.25" customHeight="1">
      <c r="A526" s="23" t="s">
        <v>436</v>
      </c>
      <c r="B526" s="99"/>
      <c r="C526" s="114"/>
      <c r="D526" s="104" t="s">
        <v>437</v>
      </c>
      <c r="E526" s="151"/>
      <c r="F526" s="107">
        <f>F527</f>
        <v>1790.3</v>
      </c>
    </row>
    <row r="527" spans="1:6" ht="58.5" customHeight="1">
      <c r="A527" s="23" t="s">
        <v>438</v>
      </c>
      <c r="B527" s="99"/>
      <c r="C527" s="114"/>
      <c r="D527" s="104" t="s">
        <v>439</v>
      </c>
      <c r="E527" s="151"/>
      <c r="F527" s="107">
        <f>F528</f>
        <v>1790.3</v>
      </c>
    </row>
    <row r="528" spans="1:6" ht="14.25" customHeight="1">
      <c r="A528" s="23" t="s">
        <v>241</v>
      </c>
      <c r="B528" s="99"/>
      <c r="C528" s="114"/>
      <c r="D528" s="104"/>
      <c r="E528" s="151" t="s">
        <v>242</v>
      </c>
      <c r="F528" s="107">
        <v>1790.3</v>
      </c>
    </row>
    <row r="529" spans="1:6" ht="26.25" customHeight="1">
      <c r="A529" s="69" t="s">
        <v>324</v>
      </c>
      <c r="B529" s="118"/>
      <c r="C529" s="76"/>
      <c r="D529" s="77" t="s">
        <v>181</v>
      </c>
      <c r="E529" s="20"/>
      <c r="F529" s="32">
        <f>F530</f>
        <v>1435.4</v>
      </c>
    </row>
    <row r="530" spans="1:6" ht="17.25" customHeight="1">
      <c r="A530" s="80" t="s">
        <v>189</v>
      </c>
      <c r="B530" s="27"/>
      <c r="C530" s="11"/>
      <c r="D530" s="52" t="s">
        <v>190</v>
      </c>
      <c r="E530" s="20"/>
      <c r="F530" s="32">
        <f>F531</f>
        <v>1435.4</v>
      </c>
    </row>
    <row r="531" spans="1:6" ht="17.25" customHeight="1">
      <c r="A531" s="28" t="s">
        <v>68</v>
      </c>
      <c r="B531" s="27"/>
      <c r="C531" s="11"/>
      <c r="D531" s="52" t="s">
        <v>215</v>
      </c>
      <c r="E531" s="20"/>
      <c r="F531" s="32">
        <f>F532</f>
        <v>1435.4</v>
      </c>
    </row>
    <row r="532" spans="1:6" ht="14.25" customHeight="1">
      <c r="A532" s="28" t="s">
        <v>224</v>
      </c>
      <c r="B532" s="27"/>
      <c r="C532" s="19"/>
      <c r="D532" s="52"/>
      <c r="E532" s="11" t="s">
        <v>223</v>
      </c>
      <c r="F532" s="32">
        <v>1435.4</v>
      </c>
    </row>
    <row r="533" spans="1:6" ht="24" customHeight="1">
      <c r="A533" s="121" t="s">
        <v>275</v>
      </c>
      <c r="B533" s="27"/>
      <c r="C533" s="19"/>
      <c r="D533" s="125" t="s">
        <v>276</v>
      </c>
      <c r="E533" s="101"/>
      <c r="F533" s="102">
        <f>F534</f>
        <v>919.5</v>
      </c>
    </row>
    <row r="534" spans="1:6" ht="33.75" customHeight="1">
      <c r="A534" s="121" t="s">
        <v>277</v>
      </c>
      <c r="B534" s="27"/>
      <c r="C534" s="19"/>
      <c r="D534" s="101" t="s">
        <v>278</v>
      </c>
      <c r="E534" s="101"/>
      <c r="F534" s="102">
        <f>F535</f>
        <v>919.5</v>
      </c>
    </row>
    <row r="535" spans="1:6" ht="14.25" customHeight="1">
      <c r="A535" s="121" t="s">
        <v>27</v>
      </c>
      <c r="B535" s="27"/>
      <c r="C535" s="19"/>
      <c r="D535" s="101" t="s">
        <v>349</v>
      </c>
      <c r="E535" s="101"/>
      <c r="F535" s="102">
        <f>F536</f>
        <v>919.5</v>
      </c>
    </row>
    <row r="536" spans="1:6" ht="15.75" customHeight="1">
      <c r="A536" s="121" t="s">
        <v>266</v>
      </c>
      <c r="B536" s="27"/>
      <c r="C536" s="19"/>
      <c r="D536" s="129"/>
      <c r="E536" s="129" t="s">
        <v>236</v>
      </c>
      <c r="F536" s="102">
        <v>919.5</v>
      </c>
    </row>
    <row r="537" spans="1:6" ht="17.25" customHeight="1">
      <c r="A537" s="25" t="s">
        <v>84</v>
      </c>
      <c r="B537" s="27"/>
      <c r="C537" s="19"/>
      <c r="D537" s="20" t="s">
        <v>178</v>
      </c>
      <c r="E537" s="20"/>
      <c r="F537" s="32">
        <f>F538+F541+F544+F549</f>
        <v>60703.8</v>
      </c>
    </row>
    <row r="538" spans="1:6" ht="19.5" customHeight="1">
      <c r="A538" s="23" t="s">
        <v>122</v>
      </c>
      <c r="B538" s="11"/>
      <c r="C538" s="22"/>
      <c r="D538" s="11" t="s">
        <v>309</v>
      </c>
      <c r="E538" s="11"/>
      <c r="F538" s="32">
        <f>F539+F540</f>
        <v>2571</v>
      </c>
    </row>
    <row r="539" spans="1:6" ht="23.25" customHeight="1">
      <c r="A539" s="58" t="s">
        <v>232</v>
      </c>
      <c r="B539" s="19"/>
      <c r="C539" s="19"/>
      <c r="D539" s="52"/>
      <c r="E539" s="11" t="s">
        <v>240</v>
      </c>
      <c r="F539" s="32">
        <v>19</v>
      </c>
    </row>
    <row r="540" spans="1:6" ht="22.5" customHeight="1">
      <c r="A540" s="58" t="s">
        <v>241</v>
      </c>
      <c r="B540" s="27"/>
      <c r="C540" s="27"/>
      <c r="D540" s="11"/>
      <c r="E540" s="11" t="s">
        <v>242</v>
      </c>
      <c r="F540" s="32">
        <v>2552</v>
      </c>
    </row>
    <row r="541" spans="1:6" ht="15.75" customHeight="1">
      <c r="A541" s="25" t="s">
        <v>27</v>
      </c>
      <c r="B541" s="27"/>
      <c r="C541" s="19"/>
      <c r="D541" s="20" t="s">
        <v>274</v>
      </c>
      <c r="E541" s="20"/>
      <c r="F541" s="32">
        <f>SUM(F542:F543)</f>
        <v>543.4</v>
      </c>
    </row>
    <row r="542" spans="1:6" ht="24.75" customHeight="1">
      <c r="A542" s="58" t="s">
        <v>232</v>
      </c>
      <c r="B542" s="114"/>
      <c r="C542" s="19"/>
      <c r="D542" s="52"/>
      <c r="E542" s="11" t="s">
        <v>240</v>
      </c>
      <c r="F542" s="96">
        <v>250</v>
      </c>
    </row>
    <row r="543" spans="1:6" ht="24.75" customHeight="1">
      <c r="A543" s="58" t="s">
        <v>229</v>
      </c>
      <c r="B543" s="100"/>
      <c r="C543" s="19"/>
      <c r="D543" s="20"/>
      <c r="E543" s="11" t="s">
        <v>230</v>
      </c>
      <c r="F543" s="32">
        <v>293.4</v>
      </c>
    </row>
    <row r="544" spans="1:6" ht="15.75" customHeight="1">
      <c r="A544" s="18" t="s">
        <v>68</v>
      </c>
      <c r="B544" s="99"/>
      <c r="C544" s="19"/>
      <c r="D544" s="11" t="s">
        <v>180</v>
      </c>
      <c r="E544" s="20"/>
      <c r="F544" s="32">
        <f>SUM(F545:F548)</f>
        <v>8677.4</v>
      </c>
    </row>
    <row r="545" spans="1:6" ht="24.75" customHeight="1">
      <c r="A545" s="23" t="s">
        <v>249</v>
      </c>
      <c r="B545" s="99"/>
      <c r="C545" s="19"/>
      <c r="D545" s="20"/>
      <c r="E545" s="11" t="s">
        <v>240</v>
      </c>
      <c r="F545" s="32">
        <v>33.5</v>
      </c>
    </row>
    <row r="546" spans="1:6" ht="15.75" customHeight="1">
      <c r="A546" s="58" t="s">
        <v>241</v>
      </c>
      <c r="B546" s="99"/>
      <c r="C546" s="19"/>
      <c r="D546" s="20"/>
      <c r="E546" s="11" t="s">
        <v>242</v>
      </c>
      <c r="F546" s="32">
        <v>8355.3</v>
      </c>
    </row>
    <row r="547" spans="1:6" ht="15" customHeight="1">
      <c r="A547" s="28" t="s">
        <v>224</v>
      </c>
      <c r="B547" s="100"/>
      <c r="C547" s="19"/>
      <c r="D547" s="20"/>
      <c r="E547" s="11" t="s">
        <v>223</v>
      </c>
      <c r="F547" s="32">
        <v>276</v>
      </c>
    </row>
    <row r="548" spans="1:6" ht="15" customHeight="1">
      <c r="A548" s="59" t="s">
        <v>233</v>
      </c>
      <c r="B548" s="99"/>
      <c r="C548" s="19"/>
      <c r="D548" s="20"/>
      <c r="E548" s="11" t="s">
        <v>243</v>
      </c>
      <c r="F548" s="32">
        <v>12.6</v>
      </c>
    </row>
    <row r="549" spans="1:6" ht="24.75" customHeight="1">
      <c r="A549" s="50" t="s">
        <v>123</v>
      </c>
      <c r="B549" s="27"/>
      <c r="C549" s="27"/>
      <c r="D549" s="11" t="s">
        <v>310</v>
      </c>
      <c r="E549" s="11"/>
      <c r="F549" s="32">
        <f>F550+F551</f>
        <v>48912</v>
      </c>
    </row>
    <row r="550" spans="1:6" ht="16.5" customHeight="1">
      <c r="A550" s="58" t="s">
        <v>241</v>
      </c>
      <c r="B550" s="27"/>
      <c r="C550" s="27"/>
      <c r="D550" s="11"/>
      <c r="E550" s="11" t="s">
        <v>242</v>
      </c>
      <c r="F550" s="32">
        <v>48547.6</v>
      </c>
    </row>
    <row r="551" spans="1:6" ht="24.75" customHeight="1">
      <c r="A551" s="58" t="s">
        <v>232</v>
      </c>
      <c r="B551" s="19"/>
      <c r="C551" s="19"/>
      <c r="D551" s="52"/>
      <c r="E551" s="11" t="s">
        <v>240</v>
      </c>
      <c r="F551" s="32">
        <v>364.4</v>
      </c>
    </row>
    <row r="552" spans="1:6" ht="14.25" customHeight="1">
      <c r="A552" s="30" t="s">
        <v>36</v>
      </c>
      <c r="B552" s="31" t="s">
        <v>53</v>
      </c>
      <c r="C552" s="31" t="s">
        <v>45</v>
      </c>
      <c r="D552" s="42"/>
      <c r="E552" s="42"/>
      <c r="F552" s="32">
        <f>F553+F559</f>
        <v>54438</v>
      </c>
    </row>
    <row r="553" spans="1:6" ht="25.5" customHeight="1">
      <c r="A553" s="121" t="s">
        <v>440</v>
      </c>
      <c r="B553" s="99"/>
      <c r="C553" s="114"/>
      <c r="D553" s="101" t="s">
        <v>261</v>
      </c>
      <c r="E553" s="101"/>
      <c r="F553" s="102">
        <f>F554</f>
        <v>15066</v>
      </c>
    </row>
    <row r="554" spans="1:6" ht="24.75" customHeight="1">
      <c r="A554" s="121" t="s">
        <v>409</v>
      </c>
      <c r="B554" s="99"/>
      <c r="C554" s="114"/>
      <c r="D554" s="129" t="s">
        <v>410</v>
      </c>
      <c r="E554" s="101"/>
      <c r="F554" s="102">
        <f>F555+F557</f>
        <v>15066</v>
      </c>
    </row>
    <row r="555" spans="1:6" ht="24.75" customHeight="1">
      <c r="A555" s="173" t="s">
        <v>399</v>
      </c>
      <c r="B555" s="123"/>
      <c r="C555" s="124"/>
      <c r="D555" s="129" t="s">
        <v>400</v>
      </c>
      <c r="E555" s="122"/>
      <c r="F555" s="107">
        <f>F556</f>
        <v>650</v>
      </c>
    </row>
    <row r="556" spans="1:6" ht="16.5" customHeight="1">
      <c r="A556" s="103" t="s">
        <v>238</v>
      </c>
      <c r="B556" s="104"/>
      <c r="C556" s="155"/>
      <c r="D556" s="104"/>
      <c r="E556" s="151" t="s">
        <v>239</v>
      </c>
      <c r="F556" s="107">
        <v>650</v>
      </c>
    </row>
    <row r="557" spans="1:6" ht="38.25" customHeight="1">
      <c r="A557" s="108" t="s">
        <v>118</v>
      </c>
      <c r="B557" s="126"/>
      <c r="C557" s="127"/>
      <c r="D557" s="129" t="s">
        <v>411</v>
      </c>
      <c r="E557" s="104"/>
      <c r="F557" s="107">
        <f>F558</f>
        <v>14416</v>
      </c>
    </row>
    <row r="558" spans="1:6" ht="16.5" customHeight="1">
      <c r="A558" s="103" t="s">
        <v>238</v>
      </c>
      <c r="B558" s="104"/>
      <c r="C558" s="155"/>
      <c r="D558" s="104"/>
      <c r="E558" s="151" t="s">
        <v>239</v>
      </c>
      <c r="F558" s="107">
        <v>14416</v>
      </c>
    </row>
    <row r="559" spans="1:6" ht="26.25" customHeight="1">
      <c r="A559" s="69" t="s">
        <v>324</v>
      </c>
      <c r="B559" s="35"/>
      <c r="C559" s="76"/>
      <c r="D559" s="77" t="s">
        <v>181</v>
      </c>
      <c r="E559" s="20"/>
      <c r="F559" s="32">
        <f>F560</f>
        <v>39372</v>
      </c>
    </row>
    <row r="560" spans="1:6" ht="16.5" customHeight="1">
      <c r="A560" s="78" t="s">
        <v>182</v>
      </c>
      <c r="B560" s="35"/>
      <c r="C560" s="76"/>
      <c r="D560" s="70" t="s">
        <v>183</v>
      </c>
      <c r="E560" s="20"/>
      <c r="F560" s="32">
        <f>F561</f>
        <v>39372</v>
      </c>
    </row>
    <row r="561" spans="1:6" ht="45.75" customHeight="1">
      <c r="A561" s="28" t="s">
        <v>115</v>
      </c>
      <c r="B561" s="90"/>
      <c r="C561" s="85"/>
      <c r="D561" s="37" t="s">
        <v>216</v>
      </c>
      <c r="E561" s="20"/>
      <c r="F561" s="32">
        <f>F562+F563</f>
        <v>39372</v>
      </c>
    </row>
    <row r="562" spans="1:6" ht="29.25" customHeight="1">
      <c r="A562" s="58" t="s">
        <v>232</v>
      </c>
      <c r="B562" s="11"/>
      <c r="C562" s="19"/>
      <c r="D562" s="37"/>
      <c r="E562" s="20">
        <v>240</v>
      </c>
      <c r="F562" s="32">
        <v>292</v>
      </c>
    </row>
    <row r="563" spans="1:6" ht="18" customHeight="1">
      <c r="A563" s="58" t="s">
        <v>241</v>
      </c>
      <c r="B563" s="27"/>
      <c r="C563" s="19"/>
      <c r="D563" s="52"/>
      <c r="E563" s="11" t="s">
        <v>242</v>
      </c>
      <c r="F563" s="32">
        <v>39080</v>
      </c>
    </row>
    <row r="564" spans="1:6" ht="15.75" customHeight="1">
      <c r="A564" s="166" t="s">
        <v>131</v>
      </c>
      <c r="B564" s="166">
        <v>11</v>
      </c>
      <c r="C564" s="166"/>
      <c r="D564" s="166"/>
      <c r="E564" s="166"/>
      <c r="F564" s="97">
        <f>F565+F590</f>
        <v>250810.1</v>
      </c>
    </row>
    <row r="565" spans="1:6" ht="18.75" customHeight="1">
      <c r="A565" s="30" t="s">
        <v>132</v>
      </c>
      <c r="B565" s="27" t="s">
        <v>46</v>
      </c>
      <c r="C565" s="31" t="s">
        <v>42</v>
      </c>
      <c r="D565" s="122"/>
      <c r="E565" s="122"/>
      <c r="F565" s="140">
        <f>F566+F587</f>
        <v>241510.7</v>
      </c>
    </row>
    <row r="566" spans="1:6" ht="24" customHeight="1">
      <c r="A566" s="121" t="s">
        <v>346</v>
      </c>
      <c r="B566" s="149"/>
      <c r="C566" s="114"/>
      <c r="D566" s="101" t="s">
        <v>139</v>
      </c>
      <c r="E566" s="101"/>
      <c r="F566" s="102">
        <f>F567+F577</f>
        <v>238995.7</v>
      </c>
    </row>
    <row r="567" spans="1:6" ht="16.5" customHeight="1">
      <c r="A567" s="121" t="s">
        <v>267</v>
      </c>
      <c r="B567" s="99"/>
      <c r="C567" s="100"/>
      <c r="D567" s="101" t="s">
        <v>142</v>
      </c>
      <c r="E567" s="101"/>
      <c r="F567" s="102">
        <f>F568+F571+F574</f>
        <v>31243.600000000002</v>
      </c>
    </row>
    <row r="568" spans="1:6" ht="17.25" customHeight="1">
      <c r="A568" s="121" t="s">
        <v>7</v>
      </c>
      <c r="B568" s="99"/>
      <c r="C568" s="100"/>
      <c r="D568" s="101" t="s">
        <v>143</v>
      </c>
      <c r="E568" s="101"/>
      <c r="F568" s="102">
        <f>F569+F570</f>
        <v>28700</v>
      </c>
    </row>
    <row r="569" spans="1:6" ht="16.5" customHeight="1">
      <c r="A569" s="121" t="s">
        <v>234</v>
      </c>
      <c r="B569" s="99"/>
      <c r="C569" s="100"/>
      <c r="D569" s="101"/>
      <c r="E569" s="101" t="s">
        <v>236</v>
      </c>
      <c r="F569" s="102">
        <v>4400</v>
      </c>
    </row>
    <row r="570" spans="1:6" ht="14.25" customHeight="1">
      <c r="A570" s="121" t="s">
        <v>268</v>
      </c>
      <c r="B570" s="99"/>
      <c r="C570" s="100"/>
      <c r="D570" s="101"/>
      <c r="E570" s="101" t="s">
        <v>237</v>
      </c>
      <c r="F570" s="102">
        <v>24300</v>
      </c>
    </row>
    <row r="571" spans="1:6" ht="15.75" customHeight="1">
      <c r="A571" s="121" t="s">
        <v>62</v>
      </c>
      <c r="B571" s="99"/>
      <c r="C571" s="100"/>
      <c r="D571" s="101" t="s">
        <v>144</v>
      </c>
      <c r="E571" s="101"/>
      <c r="F571" s="102">
        <f>F572+F573</f>
        <v>1886.4</v>
      </c>
    </row>
    <row r="572" spans="1:6" ht="24.75" customHeight="1">
      <c r="A572" s="121" t="s">
        <v>249</v>
      </c>
      <c r="B572" s="99"/>
      <c r="C572" s="100"/>
      <c r="D572" s="101"/>
      <c r="E572" s="101" t="s">
        <v>240</v>
      </c>
      <c r="F572" s="102">
        <v>1539.4</v>
      </c>
    </row>
    <row r="573" spans="1:6" ht="13.5" customHeight="1">
      <c r="A573" s="121" t="s">
        <v>113</v>
      </c>
      <c r="B573" s="99"/>
      <c r="C573" s="100"/>
      <c r="D573" s="101"/>
      <c r="E573" s="101" t="s">
        <v>269</v>
      </c>
      <c r="F573" s="102">
        <v>347</v>
      </c>
    </row>
    <row r="574" spans="1:6" ht="33" customHeight="1">
      <c r="A574" s="172" t="s">
        <v>359</v>
      </c>
      <c r="B574" s="99"/>
      <c r="C574" s="100"/>
      <c r="D574" s="101" t="s">
        <v>383</v>
      </c>
      <c r="E574" s="101"/>
      <c r="F574" s="102">
        <f>F575+F576</f>
        <v>657.1999999999999</v>
      </c>
    </row>
    <row r="575" spans="1:6" ht="15.75" customHeight="1">
      <c r="A575" s="121" t="s">
        <v>234</v>
      </c>
      <c r="B575" s="99"/>
      <c r="C575" s="100"/>
      <c r="D575" s="101"/>
      <c r="E575" s="101" t="s">
        <v>236</v>
      </c>
      <c r="F575" s="102">
        <v>75.9</v>
      </c>
    </row>
    <row r="576" spans="1:6" ht="15.75" customHeight="1">
      <c r="A576" s="121" t="s">
        <v>268</v>
      </c>
      <c r="B576" s="99"/>
      <c r="C576" s="100"/>
      <c r="D576" s="101"/>
      <c r="E576" s="101" t="s">
        <v>237</v>
      </c>
      <c r="F576" s="102">
        <v>581.3</v>
      </c>
    </row>
    <row r="577" spans="1:6" ht="15" customHeight="1">
      <c r="A577" s="121" t="s">
        <v>145</v>
      </c>
      <c r="B577" s="99"/>
      <c r="C577" s="100"/>
      <c r="D577" s="101" t="s">
        <v>146</v>
      </c>
      <c r="E577" s="101"/>
      <c r="F577" s="102">
        <f>F578+F580+F582+F585</f>
        <v>207752.1</v>
      </c>
    </row>
    <row r="578" spans="1:6" ht="39" customHeight="1">
      <c r="A578" s="121" t="s">
        <v>355</v>
      </c>
      <c r="B578" s="99"/>
      <c r="C578" s="100"/>
      <c r="D578" s="101" t="s">
        <v>356</v>
      </c>
      <c r="E578" s="101"/>
      <c r="F578" s="102">
        <f>F579</f>
        <v>189349.3</v>
      </c>
    </row>
    <row r="579" spans="1:6" ht="19.5" customHeight="1">
      <c r="A579" s="121" t="s">
        <v>238</v>
      </c>
      <c r="B579" s="99"/>
      <c r="C579" s="100"/>
      <c r="D579" s="101"/>
      <c r="E579" s="101" t="s">
        <v>239</v>
      </c>
      <c r="F579" s="102">
        <v>189349.3</v>
      </c>
    </row>
    <row r="580" spans="1:6" ht="24" customHeight="1">
      <c r="A580" s="121" t="s">
        <v>270</v>
      </c>
      <c r="B580" s="99"/>
      <c r="C580" s="100"/>
      <c r="D580" s="101" t="s">
        <v>271</v>
      </c>
      <c r="E580" s="101"/>
      <c r="F580" s="102">
        <f>F581</f>
        <v>5784.2</v>
      </c>
    </row>
    <row r="581" spans="1:6" ht="14.25" customHeight="1">
      <c r="A581" s="121" t="s">
        <v>238</v>
      </c>
      <c r="B581" s="99"/>
      <c r="C581" s="100"/>
      <c r="D581" s="101"/>
      <c r="E581" s="101" t="s">
        <v>239</v>
      </c>
      <c r="F581" s="102">
        <v>5784.2</v>
      </c>
    </row>
    <row r="582" spans="1:6" ht="26.25" customHeight="1">
      <c r="A582" s="121" t="s">
        <v>272</v>
      </c>
      <c r="B582" s="99"/>
      <c r="C582" s="100"/>
      <c r="D582" s="101" t="s">
        <v>273</v>
      </c>
      <c r="E582" s="101"/>
      <c r="F582" s="102">
        <f>F583+F584</f>
        <v>11986.5</v>
      </c>
    </row>
    <row r="583" spans="1:6" ht="24.75" customHeight="1">
      <c r="A583" s="121" t="s">
        <v>249</v>
      </c>
      <c r="B583" s="99"/>
      <c r="C583" s="100"/>
      <c r="D583" s="101"/>
      <c r="E583" s="101" t="s">
        <v>240</v>
      </c>
      <c r="F583" s="102">
        <v>2624.4</v>
      </c>
    </row>
    <row r="584" spans="1:6" ht="15.75" customHeight="1">
      <c r="A584" s="121" t="s">
        <v>238</v>
      </c>
      <c r="B584" s="100"/>
      <c r="C584" s="114"/>
      <c r="D584" s="125"/>
      <c r="E584" s="101" t="s">
        <v>239</v>
      </c>
      <c r="F584" s="102">
        <v>9362.1</v>
      </c>
    </row>
    <row r="585" spans="1:6" ht="16.5" customHeight="1">
      <c r="A585" s="121" t="s">
        <v>384</v>
      </c>
      <c r="B585" s="100"/>
      <c r="C585" s="114"/>
      <c r="D585" s="125" t="s">
        <v>385</v>
      </c>
      <c r="E585" s="101"/>
      <c r="F585" s="102">
        <f>F586</f>
        <v>632.1</v>
      </c>
    </row>
    <row r="586" spans="1:6" ht="16.5" customHeight="1">
      <c r="A586" s="121" t="s">
        <v>238</v>
      </c>
      <c r="B586" s="100"/>
      <c r="C586" s="114"/>
      <c r="D586" s="125"/>
      <c r="E586" s="101" t="s">
        <v>239</v>
      </c>
      <c r="F586" s="102">
        <v>632.1</v>
      </c>
    </row>
    <row r="587" spans="1:6" ht="17.25" customHeight="1">
      <c r="A587" s="25" t="s">
        <v>84</v>
      </c>
      <c r="B587" s="27"/>
      <c r="C587" s="19"/>
      <c r="D587" s="20" t="s">
        <v>178</v>
      </c>
      <c r="E587" s="11"/>
      <c r="F587" s="32">
        <f>F588</f>
        <v>2515</v>
      </c>
    </row>
    <row r="588" spans="1:6" ht="15" customHeight="1">
      <c r="A588" s="28" t="s">
        <v>7</v>
      </c>
      <c r="B588" s="27"/>
      <c r="C588" s="19"/>
      <c r="D588" s="20" t="s">
        <v>253</v>
      </c>
      <c r="E588" s="11"/>
      <c r="F588" s="32">
        <f>F589</f>
        <v>2515</v>
      </c>
    </row>
    <row r="589" spans="1:6" ht="15" customHeight="1">
      <c r="A589" s="23" t="s">
        <v>268</v>
      </c>
      <c r="B589" s="27"/>
      <c r="C589" s="19"/>
      <c r="D589" s="20"/>
      <c r="E589" s="11" t="s">
        <v>237</v>
      </c>
      <c r="F589" s="32">
        <v>2515</v>
      </c>
    </row>
    <row r="590" spans="1:6" ht="15" customHeight="1">
      <c r="A590" s="30" t="s">
        <v>96</v>
      </c>
      <c r="B590" s="27" t="s">
        <v>46</v>
      </c>
      <c r="C590" s="27" t="s">
        <v>51</v>
      </c>
      <c r="D590" s="122"/>
      <c r="E590" s="122"/>
      <c r="F590" s="140">
        <f>F591</f>
        <v>9299.400000000001</v>
      </c>
    </row>
    <row r="591" spans="1:6" ht="24" customHeight="1">
      <c r="A591" s="121" t="s">
        <v>346</v>
      </c>
      <c r="B591" s="149"/>
      <c r="C591" s="114"/>
      <c r="D591" s="101" t="s">
        <v>139</v>
      </c>
      <c r="E591" s="101"/>
      <c r="F591" s="102">
        <f>F592</f>
        <v>9299.400000000001</v>
      </c>
    </row>
    <row r="592" spans="1:6" ht="16.5" customHeight="1">
      <c r="A592" s="121" t="s">
        <v>147</v>
      </c>
      <c r="B592" s="99"/>
      <c r="C592" s="100"/>
      <c r="D592" s="101" t="s">
        <v>148</v>
      </c>
      <c r="E592" s="101"/>
      <c r="F592" s="102">
        <f>F593</f>
        <v>9299.400000000001</v>
      </c>
    </row>
    <row r="593" spans="1:6" ht="16.5" customHeight="1">
      <c r="A593" s="121" t="s">
        <v>2</v>
      </c>
      <c r="B593" s="99"/>
      <c r="C593" s="100"/>
      <c r="D593" s="101" t="s">
        <v>149</v>
      </c>
      <c r="E593" s="101"/>
      <c r="F593" s="102">
        <f>SUM(F594:F596)</f>
        <v>9299.400000000001</v>
      </c>
    </row>
    <row r="594" spans="1:6" ht="17.25" customHeight="1">
      <c r="A594" s="121" t="s">
        <v>231</v>
      </c>
      <c r="B594" s="99"/>
      <c r="C594" s="100"/>
      <c r="D594" s="101"/>
      <c r="E594" s="101" t="s">
        <v>248</v>
      </c>
      <c r="F594" s="102">
        <v>8489.2</v>
      </c>
    </row>
    <row r="595" spans="1:6" ht="24" customHeight="1">
      <c r="A595" s="121" t="s">
        <v>249</v>
      </c>
      <c r="B595" s="99"/>
      <c r="C595" s="100"/>
      <c r="D595" s="101"/>
      <c r="E595" s="101" t="s">
        <v>240</v>
      </c>
      <c r="F595" s="102">
        <v>805.7</v>
      </c>
    </row>
    <row r="596" spans="1:6" ht="17.25" customHeight="1">
      <c r="A596" s="121" t="s">
        <v>250</v>
      </c>
      <c r="B596" s="99"/>
      <c r="C596" s="100"/>
      <c r="D596" s="101"/>
      <c r="E596" s="101" t="s">
        <v>243</v>
      </c>
      <c r="F596" s="102">
        <v>4.5</v>
      </c>
    </row>
    <row r="597" spans="1:6" ht="17.25" customHeight="1">
      <c r="A597" s="166" t="s">
        <v>78</v>
      </c>
      <c r="B597" s="166" t="s">
        <v>58</v>
      </c>
      <c r="C597" s="166"/>
      <c r="D597" s="166"/>
      <c r="E597" s="166"/>
      <c r="F597" s="97">
        <f>F598</f>
        <v>26500</v>
      </c>
    </row>
    <row r="598" spans="1:6" ht="24" customHeight="1">
      <c r="A598" s="30" t="s">
        <v>312</v>
      </c>
      <c r="B598" s="27" t="s">
        <v>58</v>
      </c>
      <c r="C598" s="27" t="s">
        <v>42</v>
      </c>
      <c r="D598" s="11"/>
      <c r="E598" s="11"/>
      <c r="F598" s="94">
        <f>F599</f>
        <v>26500</v>
      </c>
    </row>
    <row r="599" spans="1:6" ht="16.5" customHeight="1">
      <c r="A599" s="25" t="s">
        <v>84</v>
      </c>
      <c r="B599" s="27"/>
      <c r="C599" s="19"/>
      <c r="D599" s="20" t="s">
        <v>178</v>
      </c>
      <c r="E599" s="20"/>
      <c r="F599" s="32">
        <f>F600</f>
        <v>26500</v>
      </c>
    </row>
    <row r="600" spans="1:6" ht="15" customHeight="1">
      <c r="A600" s="18" t="s">
        <v>63</v>
      </c>
      <c r="B600" s="26"/>
      <c r="C600" s="19"/>
      <c r="D600" s="11" t="s">
        <v>311</v>
      </c>
      <c r="E600" s="20"/>
      <c r="F600" s="32">
        <f>F601</f>
        <v>26500</v>
      </c>
    </row>
    <row r="601" spans="1:6" ht="16.5" customHeight="1">
      <c r="A601" s="18" t="s">
        <v>94</v>
      </c>
      <c r="B601" s="26"/>
      <c r="C601" s="19"/>
      <c r="D601" s="20"/>
      <c r="E601" s="11" t="s">
        <v>95</v>
      </c>
      <c r="F601" s="32">
        <v>26500</v>
      </c>
    </row>
    <row r="602" spans="1:6" ht="15" customHeight="1">
      <c r="A602" s="51" t="s">
        <v>54</v>
      </c>
      <c r="B602" s="48"/>
      <c r="C602" s="49"/>
      <c r="D602" s="11"/>
      <c r="E602" s="11"/>
      <c r="F602" s="97">
        <f>F9+F93+F104+F124+F174+F241+F246+F430+F466+F502+F564+F597</f>
        <v>3766080</v>
      </c>
    </row>
    <row r="603" spans="1:6" ht="36" customHeight="1">
      <c r="A603" s="2"/>
      <c r="B603" s="7"/>
      <c r="C603" s="8"/>
      <c r="D603" s="9"/>
      <c r="E603" s="9"/>
      <c r="F603" s="9"/>
    </row>
    <row r="604" spans="3:6" ht="15">
      <c r="C604" s="111"/>
      <c r="E604" s="131"/>
      <c r="F604" s="131"/>
    </row>
  </sheetData>
  <sheetProtection/>
  <mergeCells count="5">
    <mergeCell ref="G370:H370"/>
    <mergeCell ref="A5:F5"/>
    <mergeCell ref="E1:F1"/>
    <mergeCell ref="E2:F2"/>
    <mergeCell ref="E3:F3"/>
  </mergeCells>
  <printOptions horizontalCentered="1"/>
  <pageMargins left="0.1968503937007874" right="0" top="0.3937007874015748" bottom="0.3937007874015748" header="0.1968503937007874" footer="0.1968503937007874"/>
  <pageSetup horizontalDpi="600" verticalDpi="600" orientation="portrait" paperSize="9" scale="9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2014-11-21T07:04:47Z</cp:lastPrinted>
  <dcterms:created xsi:type="dcterms:W3CDTF">2007-06-21T04:52:44Z</dcterms:created>
  <dcterms:modified xsi:type="dcterms:W3CDTF">2015-01-20T09:36:28Z</dcterms:modified>
  <cp:category/>
  <cp:version/>
  <cp:contentType/>
  <cp:contentStatus/>
</cp:coreProperties>
</file>