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810" windowWidth="14805" windowHeight="75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'Лист1'!$19:$21</definedName>
    <definedName name="_xlnm.Print_Area" localSheetId="0">'Лист1'!$A$1:$G$79</definedName>
  </definedNames>
  <calcPr fullCalcOnLoad="1"/>
</workbook>
</file>

<file path=xl/sharedStrings.xml><?xml version="1.0" encoding="utf-8"?>
<sst xmlns="http://schemas.openxmlformats.org/spreadsheetml/2006/main" count="86" uniqueCount="73">
  <si>
    <t>№</t>
  </si>
  <si>
    <t xml:space="preserve">Стоимость работ, руб </t>
  </si>
  <si>
    <t xml:space="preserve">Всего: </t>
  </si>
  <si>
    <t>в том числе:</t>
  </si>
  <si>
    <t xml:space="preserve">Бюджет городского округа Электросталь </t>
  </si>
  <si>
    <t xml:space="preserve">Бюджет Московской области </t>
  </si>
  <si>
    <t xml:space="preserve">Нераспределенный остаток денежных средств </t>
  </si>
  <si>
    <t xml:space="preserve">Проезд от д. 17 к. 1 пр. Южный до д. 7 к. 1 пр. Южный </t>
  </si>
  <si>
    <t>Дворовая территория по ул. Корнеева, д. 6</t>
  </si>
  <si>
    <t>Дворовая территория по ул. Ногинское шоссе, д.  4,6,8,10, ул. Жулябина, д. 18а, 20а</t>
  </si>
  <si>
    <t>Дворовая территория по ул. Восточная, д. 2,4,4а</t>
  </si>
  <si>
    <t>Общая протяженность бортового камня/поребрика, подлежащего замене (установке) 
(пог.  м)</t>
  </si>
  <si>
    <t>Дворовая территория ул. Корнеева, д. 6</t>
  </si>
  <si>
    <t>Дворовая территория по ул. Пушкина, д. №35 (устройство парковочных мест, ремонт существующей пешеходной зоны, ремонт существующих проездов)</t>
  </si>
  <si>
    <t xml:space="preserve">Проезд  от д. №17 к. 1 по проспекту Южный до д. №7 к. 1 по проспекту Южный (ремонт существующих проездов) </t>
  </si>
  <si>
    <t xml:space="preserve">постановлением Администрации </t>
  </si>
  <si>
    <t xml:space="preserve">городского округа Электросталь </t>
  </si>
  <si>
    <t xml:space="preserve">Московской области </t>
  </si>
  <si>
    <t>165,5/0</t>
  </si>
  <si>
    <t>Всего по подпрограмме «Содержание и ремонт дворовых территорий и проездов к дворовым территориям в городском округе Электросталь Московской области» муниципальной программы  «Развитие и функционирование дорожного комплекса в городском округе Электросталь Московской области на 2015-2019 годы»</t>
  </si>
  <si>
    <t xml:space="preserve">Ремонт дворовых территорий и проездов к дворовым территориям </t>
  </si>
  <si>
    <t>383,5/140</t>
  </si>
  <si>
    <t>Дворовая территория по ул. Восточная, д. №№ 4,4а, 4б (ремонт тротуара, ремонт существующего проезда, устройство парковочных мест)</t>
  </si>
  <si>
    <t xml:space="preserve">Дворовые территории по ул. Жулябина, д. №№18а, 20а, ул. Ногинское шоссе, д. №№ 4,6,8,10 (ремонт существующей пешеходной зоны, ремонт существующих проездов, устройство парковочных мест) </t>
  </si>
  <si>
    <t>Дворовая территория  по ул. Корнеева, д. 6 (устройство парковочной мест, ремонт существующих проездов, ремонт тротуара)</t>
  </si>
  <si>
    <t xml:space="preserve">Проверка качества ремонтных работ </t>
  </si>
  <si>
    <t>-</t>
  </si>
  <si>
    <t xml:space="preserve">Итого по ремонту дворовых территорий и проездов к дворовым территориям </t>
  </si>
  <si>
    <t xml:space="preserve">Проезд между зданиями  ул. Победы, д. №22 к. 1 и д. №22  к. 1Б по ул. Победы </t>
  </si>
  <si>
    <t>372/0</t>
  </si>
  <si>
    <t>404/0</t>
  </si>
  <si>
    <t xml:space="preserve">Устранения деформаций и повреждений асфальтовых покрытий дворовых территорий и проездов к дворовым территориям </t>
  </si>
  <si>
    <t xml:space="preserve">Итого по проверке качества ремонтных работ </t>
  </si>
  <si>
    <t xml:space="preserve">Итого по устранению деформаций и повреждений асфальтовых покрытий дворовых территорий и проездов к дворовым территориям </t>
  </si>
  <si>
    <t>2</t>
  </si>
  <si>
    <t>5</t>
  </si>
  <si>
    <t>8</t>
  </si>
  <si>
    <t>Площадь ремонта 
(кв. м)</t>
  </si>
  <si>
    <t xml:space="preserve">Наименование объекта, вид работ </t>
  </si>
  <si>
    <t xml:space="preserve">Перечень дворовых территорий многоквартирных домов, проездов к дворовым территориям многоквартирных домов городского округа Электросталь Московской области, подлежащих ремонту, устранению деформаций и повреждений асфальтового покрытия в 2015 году </t>
  </si>
  <si>
    <t xml:space="preserve">Проверка качества ремонта дворовых территорий ул. Западная д. №10а, ул. Ялагина д. №24, ул. Тевосяна д. №№38,40,40а,42 </t>
  </si>
  <si>
    <t>Проверка качества ремонта дворовых территорий ул. Жулябина д. №№ 18а, 20а, Ногинское шоссе д  №№4,6,8,10, ул. Корнеева д. №6,  Восточная д. №№4,4а,4б, ул. Пушкина д. №35, проезда  от д. №17 к. 1 по пр.  Южный до д. №7 к. 1 по пр. Южный</t>
  </si>
  <si>
    <t>к постановлению Администрации</t>
  </si>
  <si>
    <t>13,7/0</t>
  </si>
  <si>
    <t xml:space="preserve">«УТВЕРЖДЕН </t>
  </si>
  <si>
    <t>».</t>
  </si>
  <si>
    <t>Дворовая территория по ул. Тевосяна, д. №№38,40,40а,42  (устройство парковочных мест, ремонт существующих проездов, ремонт пешеходной зоны)</t>
  </si>
  <si>
    <t>Дворовая территория по ул. Западная, д. №10а (устройство парковочных мест, устройство тротуара, ремонт существующих проездов)</t>
  </si>
  <si>
    <t>Дворовая территория по ул. Ялагина, д. №24 (ремонт существующих проездов, устройство парковочных мест)</t>
  </si>
  <si>
    <t>Дворовые территории по ул. Мира, д. №№20, 20А, 22, 22А</t>
  </si>
  <si>
    <t>Дворовая территория по ул. Юбилейная, д. №15</t>
  </si>
  <si>
    <t>10</t>
  </si>
  <si>
    <t>Дворовая территория по ул. Расковой, д.№ 25</t>
  </si>
  <si>
    <t>Дворовая территория по ул. Советская, д.№ 16А</t>
  </si>
  <si>
    <t>Дворовая территория по пр. Ленина, д. №32/16</t>
  </si>
  <si>
    <t>Дворовые территории  по пр. Ленина д. №№1а,03,05, №02 к.2, ул. Западная  д. №12, 12а, ул. Ялагина д. №22, ул. Радио д. №30, ул. Победы д. №№1 к. 4, 1 к. 5, 3 к. 5,  ул. Карла Маркса д. №15а, 50, ул. Спортивная д. №№47а, 47б, ул. Октябрьская д. №5, ул. Юбилейная  д. №№3,7, ул. Комсомольская д. №№4,6, ул. Восточная д. №2</t>
  </si>
  <si>
    <t>Дворовые территории по пр. Южный д. №№ 9 к. 2, 9 к. 4 (ремонт существующих проездов)</t>
  </si>
  <si>
    <t>Дворовая территория по ул. Западная д. №№ 5,7,9, ул. Ялагина д. №12 (ремонт существующих проездов)</t>
  </si>
  <si>
    <t>Дворовая территория по ул. Трудовая д. №№ 32,34 (ремонт существующих проездов)</t>
  </si>
  <si>
    <t>Дворовая территория по пр. Ленина д. №11 (ремонт существующих проездов)</t>
  </si>
  <si>
    <t xml:space="preserve">Пешеходная зона в районе д. №5 по ул. Журавлева </t>
  </si>
  <si>
    <t>12</t>
  </si>
  <si>
    <t>414,3/0</t>
  </si>
  <si>
    <t>750,3/0</t>
  </si>
  <si>
    <t>2953,3/140</t>
  </si>
  <si>
    <t xml:space="preserve">от 22.07.2015 № 565/8 (в редакции </t>
  </si>
  <si>
    <t xml:space="preserve">Дворовая территория многоквартирного дома №8/50 по ул. Корешкова </t>
  </si>
  <si>
    <t>1019,3/0</t>
  </si>
  <si>
    <t>от 26.10.2015 №878/15)</t>
  </si>
  <si>
    <t>Московской области от 09.10.2015 №843/14,</t>
  </si>
  <si>
    <t xml:space="preserve">постановлений Администрации </t>
  </si>
  <si>
    <t>ПРИЛОЖЕНИЕ №2</t>
  </si>
  <si>
    <t>от 08.12.2015 № 1064/17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</si>
</sst>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_ ;\-#,##0.0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wrapText="1"/>
    </xf>
    <xf numFmtId="174" fontId="44" fillId="0" borderId="11" xfId="0" applyNumberFormat="1" applyFont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" fontId="44" fillId="0" borderId="10" xfId="0" applyNumberFormat="1" applyFont="1" applyFill="1" applyBorder="1" applyAlignment="1">
      <alignment horizontal="right" vertical="center"/>
    </xf>
    <xf numFmtId="174" fontId="44" fillId="0" borderId="11" xfId="0" applyNumberFormat="1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vertical="top" wrapText="1"/>
    </xf>
    <xf numFmtId="174" fontId="44" fillId="0" borderId="13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2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right" vertical="center"/>
    </xf>
    <xf numFmtId="0" fontId="44" fillId="0" borderId="14" xfId="0" applyFont="1" applyFill="1" applyBorder="1" applyAlignment="1">
      <alignment horizontal="right" vertical="top"/>
    </xf>
    <xf numFmtId="49" fontId="44" fillId="0" borderId="14" xfId="0" applyNumberFormat="1" applyFont="1" applyFill="1" applyBorder="1" applyAlignment="1">
      <alignment horizontal="right" vertical="top"/>
    </xf>
    <xf numFmtId="0" fontId="44" fillId="0" borderId="10" xfId="0" applyFont="1" applyBorder="1" applyAlignment="1">
      <alignment horizontal="right" vertical="top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4" fillId="0" borderId="0" xfId="0" applyNumberFormat="1" applyFont="1" applyBorder="1" applyAlignment="1">
      <alignment horizontal="right" vertical="center"/>
    </xf>
    <xf numFmtId="2" fontId="44" fillId="0" borderId="10" xfId="0" applyNumberFormat="1" applyFont="1" applyFill="1" applyBorder="1" applyAlignment="1">
      <alignment horizontal="right" vertical="center"/>
    </xf>
    <xf numFmtId="49" fontId="44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vertical="center"/>
    </xf>
    <xf numFmtId="4" fontId="44" fillId="0" borderId="16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4" fontId="45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right" vertical="top"/>
    </xf>
    <xf numFmtId="4" fontId="44" fillId="0" borderId="12" xfId="0" applyNumberFormat="1" applyFont="1" applyFill="1" applyBorder="1" applyAlignment="1">
      <alignment horizontal="right" vertical="center"/>
    </xf>
    <xf numFmtId="2" fontId="4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4" fontId="44" fillId="0" borderId="12" xfId="0" applyNumberFormat="1" applyFont="1" applyBorder="1" applyAlignment="1">
      <alignment horizontal="right" vertical="center"/>
    </xf>
    <xf numFmtId="174" fontId="2" fillId="0" borderId="10" xfId="0" applyNumberFormat="1" applyFont="1" applyBorder="1" applyAlignment="1">
      <alignment horizontal="left" vertical="center" wrapText="1"/>
    </xf>
    <xf numFmtId="174" fontId="44" fillId="0" borderId="10" xfId="0" applyNumberFormat="1" applyFont="1" applyBorder="1" applyAlignment="1">
      <alignment horizontal="right" vertical="center"/>
    </xf>
    <xf numFmtId="174" fontId="0" fillId="0" borderId="0" xfId="0" applyNumberFormat="1" applyAlignment="1">
      <alignment/>
    </xf>
    <xf numFmtId="174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4" fillId="0" borderId="11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4" fontId="44" fillId="0" borderId="16" xfId="0" applyNumberFormat="1" applyFont="1" applyBorder="1" applyAlignment="1">
      <alignment horizontal="right" vertical="center"/>
    </xf>
    <xf numFmtId="4" fontId="44" fillId="0" borderId="18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view="pageBreakPreview" zoomScale="90" zoomScaleNormal="80" zoomScaleSheetLayoutView="90" zoomScalePageLayoutView="0" workbookViewId="0" topLeftCell="A1">
      <selection activeCell="F1" sqref="F1:G1"/>
    </sheetView>
  </sheetViews>
  <sheetFormatPr defaultColWidth="9.140625" defaultRowHeight="15"/>
  <cols>
    <col min="1" max="1" width="3.57421875" style="0" customWidth="1"/>
    <col min="2" max="2" width="65.28125" style="0" customWidth="1"/>
    <col min="3" max="3" width="21.140625" style="0" customWidth="1"/>
    <col min="4" max="4" width="15.7109375" style="0" customWidth="1"/>
    <col min="5" max="5" width="17.140625" style="0" customWidth="1"/>
    <col min="6" max="6" width="22.28125" style="0" customWidth="1"/>
    <col min="7" max="7" width="22.00390625" style="0" customWidth="1"/>
    <col min="8" max="8" width="14.28125" style="0" bestFit="1" customWidth="1"/>
  </cols>
  <sheetData>
    <row r="1" spans="6:7" ht="15.75">
      <c r="F1" s="59" t="s">
        <v>71</v>
      </c>
      <c r="G1" s="59"/>
    </row>
    <row r="2" spans="6:7" ht="15.75">
      <c r="F2" s="57" t="s">
        <v>42</v>
      </c>
      <c r="G2" s="58"/>
    </row>
    <row r="3" spans="6:7" ht="15.75">
      <c r="F3" s="57" t="s">
        <v>16</v>
      </c>
      <c r="G3" s="58"/>
    </row>
    <row r="4" spans="6:7" ht="15.75">
      <c r="F4" s="57" t="s">
        <v>17</v>
      </c>
      <c r="G4" s="58"/>
    </row>
    <row r="5" spans="6:7" ht="15.75">
      <c r="F5" s="57" t="s">
        <v>72</v>
      </c>
      <c r="G5" s="58"/>
    </row>
    <row r="6" spans="6:7" ht="15">
      <c r="F6" s="58"/>
      <c r="G6" s="58"/>
    </row>
    <row r="7" spans="6:7" ht="15.75">
      <c r="F7" s="69" t="s">
        <v>44</v>
      </c>
      <c r="G7" s="69"/>
    </row>
    <row r="8" spans="6:7" ht="15.75">
      <c r="F8" s="80" t="s">
        <v>15</v>
      </c>
      <c r="G8" s="80"/>
    </row>
    <row r="9" spans="6:7" ht="15.75">
      <c r="F9" s="80" t="s">
        <v>16</v>
      </c>
      <c r="G9" s="80"/>
    </row>
    <row r="10" spans="3:7" ht="15.75">
      <c r="C10" s="2"/>
      <c r="F10" s="80" t="s">
        <v>17</v>
      </c>
      <c r="G10" s="80"/>
    </row>
    <row r="11" spans="6:7" ht="15.75">
      <c r="F11" s="80" t="s">
        <v>65</v>
      </c>
      <c r="G11" s="80"/>
    </row>
    <row r="12" spans="6:7" ht="15.75">
      <c r="F12" s="80" t="s">
        <v>70</v>
      </c>
      <c r="G12" s="80"/>
    </row>
    <row r="13" spans="6:7" ht="15.75">
      <c r="F13" s="80" t="s">
        <v>16</v>
      </c>
      <c r="G13" s="80"/>
    </row>
    <row r="14" spans="6:7" ht="15.75">
      <c r="F14" s="80" t="s">
        <v>69</v>
      </c>
      <c r="G14" s="80"/>
    </row>
    <row r="15" spans="6:7" ht="15.75">
      <c r="F15" s="69" t="s">
        <v>68</v>
      </c>
      <c r="G15" s="69"/>
    </row>
    <row r="17" spans="1:7" ht="59.25" customHeight="1">
      <c r="A17" s="68" t="s">
        <v>39</v>
      </c>
      <c r="B17" s="68"/>
      <c r="C17" s="68"/>
      <c r="D17" s="68"/>
      <c r="E17" s="68"/>
      <c r="F17" s="68"/>
      <c r="G17" s="68"/>
    </row>
    <row r="19" spans="1:7" ht="14.25" customHeight="1">
      <c r="A19" s="61" t="s">
        <v>0</v>
      </c>
      <c r="B19" s="77" t="s">
        <v>38</v>
      </c>
      <c r="C19" s="77" t="s">
        <v>11</v>
      </c>
      <c r="D19" s="89" t="s">
        <v>37</v>
      </c>
      <c r="E19" s="72" t="s">
        <v>1</v>
      </c>
      <c r="F19" s="73"/>
      <c r="G19" s="74"/>
    </row>
    <row r="20" spans="1:7" ht="15.75">
      <c r="A20" s="92"/>
      <c r="B20" s="78"/>
      <c r="C20" s="78"/>
      <c r="D20" s="90"/>
      <c r="E20" s="61" t="s">
        <v>2</v>
      </c>
      <c r="F20" s="75" t="s">
        <v>3</v>
      </c>
      <c r="G20" s="76"/>
    </row>
    <row r="21" spans="1:7" ht="84" customHeight="1">
      <c r="A21" s="62"/>
      <c r="B21" s="79"/>
      <c r="C21" s="79"/>
      <c r="D21" s="91"/>
      <c r="E21" s="62"/>
      <c r="F21" s="3" t="s">
        <v>4</v>
      </c>
      <c r="G21" s="3" t="s">
        <v>5</v>
      </c>
    </row>
    <row r="22" spans="1:7" ht="81" customHeight="1">
      <c r="A22" s="93" t="s">
        <v>19</v>
      </c>
      <c r="B22" s="94"/>
      <c r="C22" s="20" t="s">
        <v>26</v>
      </c>
      <c r="D22" s="21" t="s">
        <v>26</v>
      </c>
      <c r="E22" s="24">
        <f>F22+G22</f>
        <v>25744131.54</v>
      </c>
      <c r="F22" s="25">
        <v>23264631.54</v>
      </c>
      <c r="G22" s="25">
        <v>2479500</v>
      </c>
    </row>
    <row r="23" spans="1:7" ht="15.75">
      <c r="A23" s="63" t="s">
        <v>20</v>
      </c>
      <c r="B23" s="64"/>
      <c r="C23" s="64"/>
      <c r="D23" s="64"/>
      <c r="E23" s="64"/>
      <c r="F23" s="64"/>
      <c r="G23" s="65"/>
    </row>
    <row r="24" spans="1:8" ht="47.25">
      <c r="A24" s="30">
        <v>1</v>
      </c>
      <c r="B24" s="14" t="s">
        <v>13</v>
      </c>
      <c r="C24" s="11" t="s">
        <v>62</v>
      </c>
      <c r="D24" s="38">
        <v>2383.24</v>
      </c>
      <c r="E24" s="39">
        <f>1043812.57+407265.07+610311.82</f>
        <v>2061389.46</v>
      </c>
      <c r="F24" s="39">
        <f>1043812.57+407265.07+610311.82</f>
        <v>2061389.46</v>
      </c>
      <c r="G24" s="40">
        <v>0</v>
      </c>
      <c r="H24" s="2"/>
    </row>
    <row r="25" spans="1:8" ht="47.25">
      <c r="A25" s="31" t="s">
        <v>34</v>
      </c>
      <c r="B25" s="14" t="s">
        <v>22</v>
      </c>
      <c r="C25" s="11" t="s">
        <v>21</v>
      </c>
      <c r="D25" s="38">
        <f>550+142.5+150+566.25+1545</f>
        <v>2953.75</v>
      </c>
      <c r="E25" s="39">
        <v>2054559.83</v>
      </c>
      <c r="F25" s="39">
        <v>2054559.83</v>
      </c>
      <c r="G25" s="41">
        <v>0</v>
      </c>
      <c r="H25" s="2"/>
    </row>
    <row r="26" spans="1:8" ht="63">
      <c r="A26" s="30">
        <v>3</v>
      </c>
      <c r="B26" s="14" t="s">
        <v>23</v>
      </c>
      <c r="C26" s="56" t="s">
        <v>67</v>
      </c>
      <c r="D26" s="38">
        <v>6954.76</v>
      </c>
      <c r="E26" s="42">
        <v>5284493.76</v>
      </c>
      <c r="F26" s="42">
        <v>5284493.76</v>
      </c>
      <c r="G26" s="41">
        <v>0</v>
      </c>
      <c r="H26" s="2"/>
    </row>
    <row r="27" spans="1:8" ht="47.25">
      <c r="A27" s="30">
        <v>4</v>
      </c>
      <c r="B27" s="14" t="s">
        <v>24</v>
      </c>
      <c r="C27" s="11" t="s">
        <v>18</v>
      </c>
      <c r="D27" s="38">
        <f>330+175+1725+647</f>
        <v>2877</v>
      </c>
      <c r="E27" s="38">
        <v>1677304.77</v>
      </c>
      <c r="F27" s="38">
        <v>1677304.77</v>
      </c>
      <c r="G27" s="41">
        <v>0</v>
      </c>
      <c r="H27" s="2"/>
    </row>
    <row r="28" spans="1:8" ht="15.75" hidden="1">
      <c r="A28" s="31"/>
      <c r="B28" s="13" t="s">
        <v>12</v>
      </c>
      <c r="C28" s="11"/>
      <c r="D28" s="38"/>
      <c r="E28" s="39"/>
      <c r="F28" s="39"/>
      <c r="G28" s="41">
        <v>0</v>
      </c>
      <c r="H28" s="2"/>
    </row>
    <row r="29" spans="1:8" ht="15.75" hidden="1">
      <c r="A29" s="30"/>
      <c r="B29" s="12"/>
      <c r="C29" s="11"/>
      <c r="D29" s="38"/>
      <c r="E29" s="39"/>
      <c r="F29" s="39"/>
      <c r="G29" s="41">
        <v>0</v>
      </c>
      <c r="H29" s="2"/>
    </row>
    <row r="30" spans="1:8" ht="15.75" hidden="1">
      <c r="A30" s="30"/>
      <c r="B30" s="12"/>
      <c r="C30" s="11"/>
      <c r="D30" s="38"/>
      <c r="E30" s="39"/>
      <c r="F30" s="39"/>
      <c r="G30" s="41">
        <v>0</v>
      </c>
      <c r="H30" s="2"/>
    </row>
    <row r="31" spans="1:8" ht="15.75" hidden="1">
      <c r="A31" s="31"/>
      <c r="B31" s="12"/>
      <c r="C31" s="11"/>
      <c r="D31" s="38"/>
      <c r="E31" s="39"/>
      <c r="F31" s="39"/>
      <c r="G31" s="41">
        <v>0</v>
      </c>
      <c r="H31" s="2"/>
    </row>
    <row r="32" spans="1:8" ht="15.75" hidden="1">
      <c r="A32" s="30"/>
      <c r="B32" s="12"/>
      <c r="C32" s="11"/>
      <c r="D32" s="38"/>
      <c r="E32" s="39"/>
      <c r="F32" s="39"/>
      <c r="G32" s="41">
        <v>0</v>
      </c>
      <c r="H32" s="2"/>
    </row>
    <row r="33" spans="1:8" ht="15.75" hidden="1">
      <c r="A33" s="30"/>
      <c r="B33" s="12"/>
      <c r="C33" s="11"/>
      <c r="D33" s="38"/>
      <c r="E33" s="39"/>
      <c r="F33" s="39"/>
      <c r="G33" s="41">
        <v>0</v>
      </c>
      <c r="H33" s="2"/>
    </row>
    <row r="34" spans="1:8" ht="15.75" hidden="1">
      <c r="A34" s="31"/>
      <c r="B34" s="12"/>
      <c r="C34" s="11"/>
      <c r="D34" s="38"/>
      <c r="E34" s="39"/>
      <c r="F34" s="39"/>
      <c r="G34" s="41">
        <v>0</v>
      </c>
      <c r="H34" s="2"/>
    </row>
    <row r="35" spans="1:8" ht="15.75" hidden="1">
      <c r="A35" s="30"/>
      <c r="B35" s="12"/>
      <c r="C35" s="11"/>
      <c r="D35" s="38"/>
      <c r="E35" s="39"/>
      <c r="F35" s="39"/>
      <c r="G35" s="41">
        <v>0</v>
      </c>
      <c r="H35" s="2"/>
    </row>
    <row r="36" spans="1:8" ht="15.75" hidden="1">
      <c r="A36" s="30"/>
      <c r="B36" s="12"/>
      <c r="C36" s="11"/>
      <c r="D36" s="38"/>
      <c r="E36" s="39"/>
      <c r="F36" s="39"/>
      <c r="G36" s="41">
        <v>0</v>
      </c>
      <c r="H36" s="2"/>
    </row>
    <row r="37" spans="1:8" ht="15.75" hidden="1">
      <c r="A37" s="31"/>
      <c r="B37" s="12"/>
      <c r="C37" s="11"/>
      <c r="D37" s="38"/>
      <c r="E37" s="39"/>
      <c r="F37" s="39"/>
      <c r="G37" s="41">
        <v>0</v>
      </c>
      <c r="H37" s="2"/>
    </row>
    <row r="38" spans="1:8" ht="15.75" hidden="1">
      <c r="A38" s="30"/>
      <c r="B38" s="12"/>
      <c r="C38" s="11"/>
      <c r="D38" s="38"/>
      <c r="E38" s="39"/>
      <c r="F38" s="39"/>
      <c r="G38" s="41">
        <v>0</v>
      </c>
      <c r="H38" s="2"/>
    </row>
    <row r="39" spans="1:8" ht="15.75" hidden="1">
      <c r="A39" s="30"/>
      <c r="B39" s="12"/>
      <c r="C39" s="11"/>
      <c r="D39" s="38"/>
      <c r="E39" s="39"/>
      <c r="F39" s="39"/>
      <c r="G39" s="41">
        <v>0</v>
      </c>
      <c r="H39" s="2"/>
    </row>
    <row r="40" spans="1:8" ht="15.75" hidden="1">
      <c r="A40" s="31"/>
      <c r="B40" s="12"/>
      <c r="C40" s="11"/>
      <c r="D40" s="38"/>
      <c r="E40" s="39"/>
      <c r="F40" s="39"/>
      <c r="G40" s="41">
        <v>0</v>
      </c>
      <c r="H40" s="2"/>
    </row>
    <row r="41" spans="1:8" ht="15.75" hidden="1">
      <c r="A41" s="30"/>
      <c r="B41" s="12"/>
      <c r="C41" s="11"/>
      <c r="D41" s="38"/>
      <c r="E41" s="39"/>
      <c r="F41" s="39"/>
      <c r="G41" s="41">
        <v>0</v>
      </c>
      <c r="H41" s="2"/>
    </row>
    <row r="42" spans="1:8" ht="15.75" hidden="1">
      <c r="A42" s="30"/>
      <c r="B42" s="12"/>
      <c r="C42" s="11"/>
      <c r="D42" s="38"/>
      <c r="E42" s="39"/>
      <c r="F42" s="39"/>
      <c r="G42" s="41">
        <v>0</v>
      </c>
      <c r="H42" s="2"/>
    </row>
    <row r="43" spans="1:8" ht="15.75" hidden="1">
      <c r="A43" s="31"/>
      <c r="B43" s="8"/>
      <c r="C43" s="7"/>
      <c r="D43" s="38"/>
      <c r="E43" s="39"/>
      <c r="F43" s="39"/>
      <c r="G43" s="41">
        <v>0</v>
      </c>
      <c r="H43" s="2"/>
    </row>
    <row r="44" spans="1:8" ht="15.75" hidden="1">
      <c r="A44" s="30"/>
      <c r="B44" s="9" t="s">
        <v>7</v>
      </c>
      <c r="C44" s="7"/>
      <c r="D44" s="42"/>
      <c r="E44" s="39"/>
      <c r="F44" s="39"/>
      <c r="G44" s="41">
        <v>0</v>
      </c>
      <c r="H44" s="2"/>
    </row>
    <row r="45" spans="1:8" ht="15.75" hidden="1">
      <c r="A45" s="30"/>
      <c r="B45" s="9"/>
      <c r="C45" s="7"/>
      <c r="D45" s="42"/>
      <c r="E45" s="39"/>
      <c r="F45" s="39"/>
      <c r="G45" s="41">
        <v>0</v>
      </c>
      <c r="H45" s="2"/>
    </row>
    <row r="46" spans="1:8" ht="15.75" hidden="1">
      <c r="A46" s="31"/>
      <c r="B46" s="9"/>
      <c r="C46" s="7"/>
      <c r="D46" s="42"/>
      <c r="E46" s="39"/>
      <c r="F46" s="39"/>
      <c r="G46" s="41">
        <v>0</v>
      </c>
      <c r="H46" s="2"/>
    </row>
    <row r="47" spans="1:8" ht="15.75" hidden="1">
      <c r="A47" s="30"/>
      <c r="B47" s="9"/>
      <c r="C47" s="7"/>
      <c r="D47" s="42"/>
      <c r="E47" s="39"/>
      <c r="F47" s="39"/>
      <c r="G47" s="41">
        <v>0</v>
      </c>
      <c r="H47" s="2"/>
    </row>
    <row r="48" spans="1:8" ht="15.75" hidden="1">
      <c r="A48" s="30"/>
      <c r="B48" s="8" t="s">
        <v>8</v>
      </c>
      <c r="C48" s="7"/>
      <c r="D48" s="38"/>
      <c r="E48" s="39"/>
      <c r="F48" s="39"/>
      <c r="G48" s="41">
        <v>0</v>
      </c>
      <c r="H48" s="2"/>
    </row>
    <row r="49" spans="1:8" ht="31.5" hidden="1">
      <c r="A49" s="31"/>
      <c r="B49" s="9" t="s">
        <v>9</v>
      </c>
      <c r="C49" s="7"/>
      <c r="D49" s="42"/>
      <c r="E49" s="39"/>
      <c r="F49" s="39"/>
      <c r="G49" s="41">
        <v>0</v>
      </c>
      <c r="H49" s="2"/>
    </row>
    <row r="50" spans="1:8" ht="15.75" hidden="1">
      <c r="A50" s="30"/>
      <c r="B50" s="9" t="s">
        <v>10</v>
      </c>
      <c r="C50" s="7"/>
      <c r="D50" s="38"/>
      <c r="E50" s="39"/>
      <c r="F50" s="39"/>
      <c r="G50" s="41">
        <v>0</v>
      </c>
      <c r="H50" s="2"/>
    </row>
    <row r="51" spans="1:8" ht="15.75" hidden="1">
      <c r="A51" s="30"/>
      <c r="B51" s="6" t="s">
        <v>6</v>
      </c>
      <c r="C51" s="15"/>
      <c r="D51" s="43"/>
      <c r="E51" s="38"/>
      <c r="F51" s="38"/>
      <c r="G51" s="41">
        <v>0</v>
      </c>
      <c r="H51" s="2"/>
    </row>
    <row r="52" spans="1:7" ht="31.5">
      <c r="A52" s="31" t="s">
        <v>35</v>
      </c>
      <c r="B52" s="18" t="s">
        <v>14</v>
      </c>
      <c r="C52" s="17">
        <v>0</v>
      </c>
      <c r="D52" s="38">
        <f>5275</f>
        <v>5275</v>
      </c>
      <c r="E52" s="38">
        <v>2711951.58</v>
      </c>
      <c r="F52" s="38">
        <v>2711951.58</v>
      </c>
      <c r="G52" s="41">
        <v>0</v>
      </c>
    </row>
    <row r="53" spans="1:7" ht="47.25">
      <c r="A53" s="30">
        <v>6</v>
      </c>
      <c r="B53" s="18" t="s">
        <v>46</v>
      </c>
      <c r="C53" s="16" t="s">
        <v>63</v>
      </c>
      <c r="D53" s="38">
        <v>3751.81</v>
      </c>
      <c r="E53" s="38">
        <v>4011374.15</v>
      </c>
      <c r="F53" s="38">
        <v>2582455.44</v>
      </c>
      <c r="G53" s="44">
        <v>1428918.71</v>
      </c>
    </row>
    <row r="54" spans="1:7" ht="47.25">
      <c r="A54" s="30">
        <v>7</v>
      </c>
      <c r="B54" s="18" t="s">
        <v>47</v>
      </c>
      <c r="C54" s="16" t="s">
        <v>29</v>
      </c>
      <c r="D54" s="38">
        <v>1690</v>
      </c>
      <c r="E54" s="38">
        <v>2191797.76</v>
      </c>
      <c r="F54" s="38">
        <v>1554739.14</v>
      </c>
      <c r="G54" s="44">
        <v>637058.62</v>
      </c>
    </row>
    <row r="55" spans="1:7" ht="31.5">
      <c r="A55" s="31" t="s">
        <v>36</v>
      </c>
      <c r="B55" s="18" t="s">
        <v>48</v>
      </c>
      <c r="C55" s="16" t="s">
        <v>30</v>
      </c>
      <c r="D55" s="40">
        <v>1097</v>
      </c>
      <c r="E55" s="44">
        <v>1508456.58</v>
      </c>
      <c r="F55" s="44">
        <v>1094933.91</v>
      </c>
      <c r="G55" s="44">
        <v>413522.67</v>
      </c>
    </row>
    <row r="56" spans="1:7" ht="31.5">
      <c r="A56" s="46">
        <v>9</v>
      </c>
      <c r="B56" s="33" t="s">
        <v>56</v>
      </c>
      <c r="C56" s="17">
        <v>0</v>
      </c>
      <c r="D56" s="40">
        <v>382.49</v>
      </c>
      <c r="E56" s="44">
        <v>203781.72</v>
      </c>
      <c r="F56" s="44">
        <v>203781.72</v>
      </c>
      <c r="G56" s="44">
        <v>0</v>
      </c>
    </row>
    <row r="57" spans="1:7" ht="31.5">
      <c r="A57" s="37" t="s">
        <v>51</v>
      </c>
      <c r="B57" s="33" t="s">
        <v>57</v>
      </c>
      <c r="C57" s="17">
        <v>0</v>
      </c>
      <c r="D57" s="40">
        <v>122</v>
      </c>
      <c r="E57" s="44">
        <v>114033.3</v>
      </c>
      <c r="F57" s="44">
        <v>114033.3</v>
      </c>
      <c r="G57" s="44">
        <v>0</v>
      </c>
    </row>
    <row r="58" spans="1:7" ht="31.5">
      <c r="A58" s="30">
        <v>11</v>
      </c>
      <c r="B58" s="28" t="s">
        <v>58</v>
      </c>
      <c r="C58" s="17">
        <v>0</v>
      </c>
      <c r="D58" s="40">
        <f>130+60.5</f>
        <v>190.5</v>
      </c>
      <c r="E58" s="44">
        <v>160540.89</v>
      </c>
      <c r="F58" s="44">
        <v>160540.89</v>
      </c>
      <c r="G58" s="44">
        <v>0</v>
      </c>
    </row>
    <row r="59" spans="1:7" ht="31.5">
      <c r="A59" s="31" t="s">
        <v>61</v>
      </c>
      <c r="B59" s="28" t="s">
        <v>59</v>
      </c>
      <c r="C59" s="17" t="s">
        <v>43</v>
      </c>
      <c r="D59" s="40">
        <v>112.07</v>
      </c>
      <c r="E59" s="44">
        <v>99869.31</v>
      </c>
      <c r="F59" s="44">
        <v>99869.31</v>
      </c>
      <c r="G59" s="44">
        <v>0</v>
      </c>
    </row>
    <row r="60" spans="1:7" ht="35.25" customHeight="1">
      <c r="A60" s="66" t="s">
        <v>27</v>
      </c>
      <c r="B60" s="67"/>
      <c r="C60" s="27" t="s">
        <v>64</v>
      </c>
      <c r="D60" s="45">
        <f>SUM(D24:D59)</f>
        <v>27789.620000000003</v>
      </c>
      <c r="E60" s="45">
        <f>SUM(E24:E59)</f>
        <v>22079553.11</v>
      </c>
      <c r="F60" s="45">
        <f>SUM(F24:F59)</f>
        <v>19600053.11</v>
      </c>
      <c r="G60" s="45">
        <f>SUM(G24:G59)</f>
        <v>2479500</v>
      </c>
    </row>
    <row r="61" spans="1:7" ht="15.75">
      <c r="A61" s="63" t="s">
        <v>25</v>
      </c>
      <c r="B61" s="64"/>
      <c r="C61" s="64"/>
      <c r="D61" s="64"/>
      <c r="E61" s="64"/>
      <c r="F61" s="64"/>
      <c r="G61" s="65"/>
    </row>
    <row r="62" spans="1:7" ht="31.5">
      <c r="A62" s="32">
        <v>1</v>
      </c>
      <c r="B62" s="13" t="s">
        <v>40</v>
      </c>
      <c r="C62" s="23" t="s">
        <v>26</v>
      </c>
      <c r="D62" s="23" t="s">
        <v>26</v>
      </c>
      <c r="E62" s="5">
        <v>59000</v>
      </c>
      <c r="F62" s="5">
        <v>59000</v>
      </c>
      <c r="G62" s="5">
        <v>0</v>
      </c>
    </row>
    <row r="63" spans="1:7" ht="72" customHeight="1">
      <c r="A63" s="32">
        <v>2</v>
      </c>
      <c r="B63" s="51" t="s">
        <v>41</v>
      </c>
      <c r="C63" s="23" t="s">
        <v>26</v>
      </c>
      <c r="D63" s="23" t="s">
        <v>26</v>
      </c>
      <c r="E63" s="5">
        <v>86000</v>
      </c>
      <c r="F63" s="5">
        <v>86000</v>
      </c>
      <c r="G63" s="5">
        <v>0</v>
      </c>
    </row>
    <row r="64" spans="1:7" ht="15.75">
      <c r="A64" s="87" t="s">
        <v>32</v>
      </c>
      <c r="B64" s="88"/>
      <c r="C64" s="23" t="s">
        <v>26</v>
      </c>
      <c r="D64" s="23" t="s">
        <v>26</v>
      </c>
      <c r="E64" s="29">
        <f>E62+E63</f>
        <v>145000</v>
      </c>
      <c r="F64" s="29">
        <f>F62+F63</f>
        <v>145000</v>
      </c>
      <c r="G64" s="29">
        <f>G62+G63</f>
        <v>0</v>
      </c>
    </row>
    <row r="65" spans="1:7" ht="15.75">
      <c r="A65" s="63" t="s">
        <v>31</v>
      </c>
      <c r="B65" s="64"/>
      <c r="C65" s="64"/>
      <c r="D65" s="64"/>
      <c r="E65" s="64"/>
      <c r="F65" s="64"/>
      <c r="G65" s="65"/>
    </row>
    <row r="66" spans="1:7" ht="15.75">
      <c r="A66" s="32">
        <v>1</v>
      </c>
      <c r="B66" s="28" t="s">
        <v>52</v>
      </c>
      <c r="C66" s="17">
        <v>0</v>
      </c>
      <c r="D66" s="5">
        <v>346.13</v>
      </c>
      <c r="E66" s="84">
        <v>726561.37</v>
      </c>
      <c r="F66" s="84">
        <f>E66</f>
        <v>726561.37</v>
      </c>
      <c r="G66" s="84">
        <v>0</v>
      </c>
    </row>
    <row r="67" spans="1:7" ht="15.75">
      <c r="A67" s="32">
        <v>2</v>
      </c>
      <c r="B67" s="28" t="s">
        <v>53</v>
      </c>
      <c r="C67" s="17">
        <v>0</v>
      </c>
      <c r="D67" s="5">
        <v>350</v>
      </c>
      <c r="E67" s="85"/>
      <c r="F67" s="85"/>
      <c r="G67" s="85"/>
    </row>
    <row r="68" spans="1:7" ht="15.75">
      <c r="A68" s="32">
        <v>3</v>
      </c>
      <c r="B68" s="28" t="s">
        <v>54</v>
      </c>
      <c r="C68" s="17">
        <v>0</v>
      </c>
      <c r="D68" s="5">
        <v>332.8</v>
      </c>
      <c r="E68" s="85"/>
      <c r="F68" s="85"/>
      <c r="G68" s="85"/>
    </row>
    <row r="69" spans="1:7" ht="31.5">
      <c r="A69" s="32">
        <v>4</v>
      </c>
      <c r="B69" s="28" t="s">
        <v>28</v>
      </c>
      <c r="C69" s="17">
        <v>0</v>
      </c>
      <c r="D69" s="5">
        <v>14.6</v>
      </c>
      <c r="E69" s="86"/>
      <c r="F69" s="86"/>
      <c r="G69" s="86"/>
    </row>
    <row r="70" spans="1:7" ht="15.75">
      <c r="A70" s="32">
        <v>5</v>
      </c>
      <c r="B70" s="28" t="s">
        <v>49</v>
      </c>
      <c r="C70" s="17">
        <v>0</v>
      </c>
      <c r="D70" s="10">
        <v>1072.44</v>
      </c>
      <c r="E70" s="5">
        <v>494521.16</v>
      </c>
      <c r="F70" s="5">
        <f>E70</f>
        <v>494521.16</v>
      </c>
      <c r="G70" s="5">
        <v>0</v>
      </c>
    </row>
    <row r="71" spans="1:7" ht="15.75">
      <c r="A71" s="32">
        <v>6</v>
      </c>
      <c r="B71" s="53" t="s">
        <v>50</v>
      </c>
      <c r="C71" s="54">
        <v>0</v>
      </c>
      <c r="D71" s="54">
        <v>432</v>
      </c>
      <c r="E71" s="54">
        <v>391482.61</v>
      </c>
      <c r="F71" s="54">
        <f>E71</f>
        <v>391482.61</v>
      </c>
      <c r="G71" s="54">
        <v>0</v>
      </c>
    </row>
    <row r="72" spans="1:7" s="55" customFormat="1" ht="15.75">
      <c r="A72" s="32">
        <v>7</v>
      </c>
      <c r="B72" s="28" t="s">
        <v>60</v>
      </c>
      <c r="C72" s="17">
        <v>0</v>
      </c>
      <c r="D72" s="5">
        <v>154.91</v>
      </c>
      <c r="E72" s="52">
        <v>94524.37</v>
      </c>
      <c r="F72" s="52">
        <v>94524.37</v>
      </c>
      <c r="G72" s="52">
        <v>0</v>
      </c>
    </row>
    <row r="73" spans="1:7" ht="81" customHeight="1">
      <c r="A73" s="32">
        <v>8</v>
      </c>
      <c r="B73" s="50" t="s">
        <v>55</v>
      </c>
      <c r="C73" s="36">
        <v>0</v>
      </c>
      <c r="D73" s="26">
        <v>1179.8</v>
      </c>
      <c r="E73" s="47">
        <v>799995.22</v>
      </c>
      <c r="F73" s="47">
        <v>799995.22</v>
      </c>
      <c r="G73" s="47">
        <v>0</v>
      </c>
    </row>
    <row r="74" spans="1:7" ht="31.5">
      <c r="A74" s="32">
        <v>9</v>
      </c>
      <c r="B74" s="50" t="s">
        <v>66</v>
      </c>
      <c r="C74" s="36">
        <v>0</v>
      </c>
      <c r="D74" s="26">
        <v>63.65</v>
      </c>
      <c r="E74" s="26">
        <v>73168.84</v>
      </c>
      <c r="F74" s="26">
        <v>73168.84</v>
      </c>
      <c r="G74" s="10">
        <v>0</v>
      </c>
    </row>
    <row r="75" spans="1:7" ht="48" customHeight="1">
      <c r="A75" s="70" t="s">
        <v>33</v>
      </c>
      <c r="B75" s="71"/>
      <c r="C75" s="48">
        <v>0</v>
      </c>
      <c r="D75" s="29">
        <f>SUM(D66:D74)</f>
        <v>3946.3300000000004</v>
      </c>
      <c r="E75" s="29">
        <f>SUM(E66:E74)</f>
        <v>2580253.5700000003</v>
      </c>
      <c r="F75" s="29">
        <f>SUM(F66:F74)</f>
        <v>2580253.5700000003</v>
      </c>
      <c r="G75" s="29">
        <v>0</v>
      </c>
    </row>
    <row r="76" spans="1:7" ht="15.75">
      <c r="A76" s="82" t="s">
        <v>6</v>
      </c>
      <c r="B76" s="83"/>
      <c r="C76" s="49" t="s">
        <v>26</v>
      </c>
      <c r="D76" s="49" t="s">
        <v>26</v>
      </c>
      <c r="E76" s="5">
        <f>E22-E60-E64-E75</f>
        <v>939324.8599999994</v>
      </c>
      <c r="F76" s="5">
        <f>F22-F60-F64-F75</f>
        <v>939324.8599999994</v>
      </c>
      <c r="G76" s="5">
        <v>0</v>
      </c>
    </row>
    <row r="77" spans="1:7" ht="15.75">
      <c r="A77" s="81"/>
      <c r="B77" s="81"/>
      <c r="C77" s="34"/>
      <c r="D77" s="34"/>
      <c r="E77" s="35"/>
      <c r="F77" s="35"/>
      <c r="G77" s="35" t="s">
        <v>45</v>
      </c>
    </row>
    <row r="78" spans="1:7" ht="15">
      <c r="A78" s="1"/>
      <c r="B78" s="1"/>
      <c r="C78" s="4"/>
      <c r="D78" s="1"/>
      <c r="E78" s="4"/>
      <c r="F78" s="4"/>
      <c r="G78" s="1"/>
    </row>
    <row r="79" spans="2:6" ht="15.75">
      <c r="B79" s="22"/>
      <c r="C79" s="19"/>
      <c r="D79" s="19"/>
      <c r="E79" s="60"/>
      <c r="F79" s="60"/>
    </row>
  </sheetData>
  <sheetProtection/>
  <mergeCells count="31">
    <mergeCell ref="A64:B64"/>
    <mergeCell ref="F15:G15"/>
    <mergeCell ref="D19:D21"/>
    <mergeCell ref="A19:A21"/>
    <mergeCell ref="A22:B22"/>
    <mergeCell ref="F8:G8"/>
    <mergeCell ref="F9:G9"/>
    <mergeCell ref="F10:G10"/>
    <mergeCell ref="F11:G11"/>
    <mergeCell ref="F12:G12"/>
    <mergeCell ref="G66:G69"/>
    <mergeCell ref="F20:G20"/>
    <mergeCell ref="B19:B21"/>
    <mergeCell ref="C19:C21"/>
    <mergeCell ref="F13:G13"/>
    <mergeCell ref="F14:G14"/>
    <mergeCell ref="A77:B77"/>
    <mergeCell ref="A76:B76"/>
    <mergeCell ref="A65:G65"/>
    <mergeCell ref="E66:E69"/>
    <mergeCell ref="F66:F69"/>
    <mergeCell ref="F1:G1"/>
    <mergeCell ref="E79:F79"/>
    <mergeCell ref="E20:E21"/>
    <mergeCell ref="A23:G23"/>
    <mergeCell ref="A61:G61"/>
    <mergeCell ref="A60:B60"/>
    <mergeCell ref="A17:G17"/>
    <mergeCell ref="F7:G7"/>
    <mergeCell ref="A75:B75"/>
    <mergeCell ref="E19:G19"/>
  </mergeCells>
  <printOptions/>
  <pageMargins left="0.3937007874015748" right="0.3937007874015748" top="0.5905511811023623" bottom="0.1968503937007874" header="0" footer="0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2015-12-14T08:28:09Z</dcterms:modified>
  <cp:category/>
  <cp:version/>
  <cp:contentType/>
  <cp:contentStatus/>
</cp:coreProperties>
</file>