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860" activeTab="0"/>
  </bookViews>
  <sheets>
    <sheet name="Общая" sheetId="1" r:id="rId1"/>
  </sheets>
  <definedNames>
    <definedName name="_xlnm._FilterDatabase" localSheetId="0" hidden="1">'Общая'!$A$10:$U$61</definedName>
    <definedName name="_xlnm.Print_Titles" localSheetId="0">'Общая'!$10:$10</definedName>
    <definedName name="_xlnm.Print_Area" localSheetId="0">'Общая'!$A$1:$T$80</definedName>
  </definedNames>
  <calcPr fullCalcOnLoad="1"/>
</workbook>
</file>

<file path=xl/sharedStrings.xml><?xml version="1.0" encoding="utf-8"?>
<sst xmlns="http://schemas.openxmlformats.org/spreadsheetml/2006/main" count="476" uniqueCount="277">
  <si>
    <t>№ п/п</t>
  </si>
  <si>
    <t>Адрес МКД*</t>
  </si>
  <si>
    <t>Год ввода в эксплуатацию</t>
  </si>
  <si>
    <t>Материал стен</t>
  </si>
  <si>
    <t>Количество этажей</t>
  </si>
  <si>
    <t>Количество подъездов</t>
  </si>
  <si>
    <t>Количество квартир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</si>
  <si>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</si>
  <si>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</si>
  <si>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</si>
  <si>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</si>
  <si>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Плановая дата завершения работ</t>
  </si>
  <si>
    <t>Всего</t>
  </si>
  <si>
    <t>в том числе:</t>
  </si>
  <si>
    <t>всего:</t>
  </si>
  <si>
    <t>в том числе жилых помещений, находящихся в собственности граждан</t>
  </si>
  <si>
    <t>в муниципальной собственности</t>
  </si>
  <si>
    <t>в собственности граждан</t>
  </si>
  <si>
    <t>прочие</t>
  </si>
  <si>
    <t>за счет средств Государственной корпорации</t>
  </si>
  <si>
    <t>за счет средств
Московской области</t>
  </si>
  <si>
    <t>за счет средств местного бюджета</t>
  </si>
  <si>
    <t>за счет средств собственников помещений в МКД</t>
  </si>
  <si>
    <t xml:space="preserve">ед. </t>
  </si>
  <si>
    <t>кв.м</t>
  </si>
  <si>
    <t>чел.</t>
  </si>
  <si>
    <t>руб.</t>
  </si>
  <si>
    <t>городской округ Электросталь</t>
  </si>
  <si>
    <t>ИТОГО:</t>
  </si>
  <si>
    <t xml:space="preserve">         Верно                     </t>
  </si>
  <si>
    <t>г. Электросталь, ул. Расковой, д. 5</t>
  </si>
  <si>
    <t>г. Электросталь, ул. Чернышевского, д. 10</t>
  </si>
  <si>
    <t>г. Электросталь, ул. Чернышевского, д. 10а</t>
  </si>
  <si>
    <t>г. Электросталь, ул. Чернышевского, д. 11а</t>
  </si>
  <si>
    <t>г. Электросталь, ул. Расковой, д. 7</t>
  </si>
  <si>
    <t>г. Электросталь, ул. Чернышевского, д. 12</t>
  </si>
  <si>
    <t>г. Электросталь, ул. Чернышевского, д. 14</t>
  </si>
  <si>
    <t>г. Электросталь, ул. Чернышевского, д. 3</t>
  </si>
  <si>
    <t>г. Электросталь, ул. Чернышевского, д.  4</t>
  </si>
  <si>
    <t>г. Электросталь, ул. Чернышевского, д. 5</t>
  </si>
  <si>
    <t>г. Электросталь, ул. Чернышевского, д. 7</t>
  </si>
  <si>
    <t>г. Электросталь, ул. Чернышевского, д. 9</t>
  </si>
  <si>
    <t>г. Электросталь, ул. Расковой, д. 15</t>
  </si>
  <si>
    <t>г. Электросталь, ул. Расковой, д. 17</t>
  </si>
  <si>
    <t>шлакоблочный</t>
  </si>
  <si>
    <t>Перечень многокванрртирных домов, включённых в региональную программу Московской области "Проведение капитального ремонта общего имущества в многоквартирных домах, расположенных на территории Московской области в 2014-2038 годы" на территории городского округа Электросталь Московской области в 2016 году</t>
  </si>
  <si>
    <t>Глава городского округа</t>
  </si>
  <si>
    <t>А.А.Суханов</t>
  </si>
  <si>
    <t>г. Электросталь, ул. Восточная, д. 4б</t>
  </si>
  <si>
    <t>г. Электросталь, ул. Жулябина, д. 18</t>
  </si>
  <si>
    <t>г. Электросталь, ул. Жулябина, д. 20</t>
  </si>
  <si>
    <t>г. Электросталь, ул. Жулябина, д. 22</t>
  </si>
  <si>
    <t>г. Электросталь, ул. Журавлева, д. 11, корп. 2</t>
  </si>
  <si>
    <t>г. Электросталь, ул. Журавлева, д. 11, корп. 1</t>
  </si>
  <si>
    <t>г. Электросталь, ул. Журавлева, д. 13, корп. 1</t>
  </si>
  <si>
    <t>г. Электросталь, ул. Журавлева, д. 13, корп. 2</t>
  </si>
  <si>
    <t>г. Электросталь, ул. Журавлева, д. 17а</t>
  </si>
  <si>
    <t>г. Электросталь, ул. Журавлева, д. 19, корп. 1</t>
  </si>
  <si>
    <t>г. Электросталь, ул. Западная, д. 12б</t>
  </si>
  <si>
    <t>г. Электросталь, ул. Западная, д. 24</t>
  </si>
  <si>
    <t>г. Электросталь, ул. Западная, д. 2в</t>
  </si>
  <si>
    <t>г. Электросталь пр-т Ленина, д. .06, корп. 2</t>
  </si>
  <si>
    <t>г. Электросталь пр-т Ленина, д. .06, корп. 1</t>
  </si>
  <si>
    <t>г. Электросталь пр-т Ленина, д. 1б</t>
  </si>
  <si>
    <t>г. Электросталь пр-т Ленина, д. 2, корп. 1</t>
  </si>
  <si>
    <t>г. Электросталь, ул. Маяковского, д. 9</t>
  </si>
  <si>
    <t>г. Электросталь ш. Ногинское, д. 18</t>
  </si>
  <si>
    <t>г. Электросталь ш. Ногинское, д. 4</t>
  </si>
  <si>
    <t>г. Электросталь, ул. Победы, д. 13, корп. 5</t>
  </si>
  <si>
    <t>г. Электросталь, ул. Радио, д. 15</t>
  </si>
  <si>
    <t>г. Электросталь, ул. Радио, д. 17</t>
  </si>
  <si>
    <t>г. Электросталь, ул. Тевосяна, д. 16б</t>
  </si>
  <si>
    <t>г. Электросталь, ул. Тевосяна, д. 40а</t>
  </si>
  <si>
    <t>г. Электросталь, ул. Юбилейная, д. 1</t>
  </si>
  <si>
    <t>г. Электросталь, ул. Юбилейная, д. 3</t>
  </si>
  <si>
    <t>г. Электросталь, ул. Юбилейная, д. 5</t>
  </si>
  <si>
    <t>г. Электросталь, ул. Юбилейная, д. 5а</t>
  </si>
  <si>
    <t>г. Электросталь, ул. Ялагина, д. 10а</t>
  </si>
  <si>
    <t>г. Электросталь, ул. Ялагина, д. 26а</t>
  </si>
  <si>
    <t>1985</t>
  </si>
  <si>
    <t>Кирпич</t>
  </si>
  <si>
    <t>9</t>
  </si>
  <si>
    <t>4</t>
  </si>
  <si>
    <t>198</t>
  </si>
  <si>
    <t>25</t>
  </si>
  <si>
    <t>173</t>
  </si>
  <si>
    <t>0</t>
  </si>
  <si>
    <t>13842.6</t>
  </si>
  <si>
    <t>12456</t>
  </si>
  <si>
    <t>10737.2</t>
  </si>
  <si>
    <t>475</t>
  </si>
  <si>
    <t>1987</t>
  </si>
  <si>
    <t>Керамзитобетон</t>
  </si>
  <si>
    <t>16</t>
  </si>
  <si>
    <t>2</t>
  </si>
  <si>
    <t>127</t>
  </si>
  <si>
    <t>111</t>
  </si>
  <si>
    <t>7503.3</t>
  </si>
  <si>
    <t>6916.5</t>
  </si>
  <si>
    <t>281</t>
  </si>
  <si>
    <t>1988</t>
  </si>
  <si>
    <t>Панельный</t>
  </si>
  <si>
    <t>128</t>
  </si>
  <si>
    <t>13</t>
  </si>
  <si>
    <t>115</t>
  </si>
  <si>
    <t>7779.8</t>
  </si>
  <si>
    <t>7002.3</t>
  </si>
  <si>
    <t>318</t>
  </si>
  <si>
    <t>1989</t>
  </si>
  <si>
    <t>17</t>
  </si>
  <si>
    <t>110</t>
  </si>
  <si>
    <t>9627.1</t>
  </si>
  <si>
    <t>6981.5</t>
  </si>
  <si>
    <t>243</t>
  </si>
  <si>
    <t>10</t>
  </si>
  <si>
    <t>5</t>
  </si>
  <si>
    <t>200</t>
  </si>
  <si>
    <t>40</t>
  </si>
  <si>
    <t>160</t>
  </si>
  <si>
    <t>13825.1</t>
  </si>
  <si>
    <t>13015.9</t>
  </si>
  <si>
    <t>10596.9</t>
  </si>
  <si>
    <t>524</t>
  </si>
  <si>
    <t>6</t>
  </si>
  <si>
    <t>240</t>
  </si>
  <si>
    <t>41</t>
  </si>
  <si>
    <t>199</t>
  </si>
  <si>
    <t>16362.7</t>
  </si>
  <si>
    <t>15560.7</t>
  </si>
  <si>
    <t>12909.9</t>
  </si>
  <si>
    <t>609</t>
  </si>
  <si>
    <t>19</t>
  </si>
  <si>
    <t>181</t>
  </si>
  <si>
    <t>14010.5</t>
  </si>
  <si>
    <t>13070.2</t>
  </si>
  <si>
    <t>10628</t>
  </si>
  <si>
    <t>507</t>
  </si>
  <si>
    <t>1</t>
  </si>
  <si>
    <t>141</t>
  </si>
  <si>
    <t>7615.3</t>
  </si>
  <si>
    <t>7201.9</t>
  </si>
  <si>
    <t>4809.6</t>
  </si>
  <si>
    <t>269</t>
  </si>
  <si>
    <t>14</t>
  </si>
  <si>
    <t>95</t>
  </si>
  <si>
    <t>85</t>
  </si>
  <si>
    <t>7447.2</t>
  </si>
  <si>
    <t>6842.8</t>
  </si>
  <si>
    <t>4797.2</t>
  </si>
  <si>
    <t>227</t>
  </si>
  <si>
    <t>144</t>
  </si>
  <si>
    <t>23</t>
  </si>
  <si>
    <t>121</t>
  </si>
  <si>
    <t>10409.6</t>
  </si>
  <si>
    <t>9747.8</t>
  </si>
  <si>
    <t>7747.4</t>
  </si>
  <si>
    <t>374</t>
  </si>
  <si>
    <t>1990</t>
  </si>
  <si>
    <t>27</t>
  </si>
  <si>
    <t>133</t>
  </si>
  <si>
    <t>12006.3</t>
  </si>
  <si>
    <t>11449.3</t>
  </si>
  <si>
    <t>8594.5</t>
  </si>
  <si>
    <t>427</t>
  </si>
  <si>
    <t>91</t>
  </si>
  <si>
    <t>74</t>
  </si>
  <si>
    <t>6815.7</t>
  </si>
  <si>
    <t>6166.7</t>
  </si>
  <si>
    <t>4506.7</t>
  </si>
  <si>
    <t>237</t>
  </si>
  <si>
    <t>98</t>
  </si>
  <si>
    <t>92</t>
  </si>
  <si>
    <t>6751.8</t>
  </si>
  <si>
    <t>6381.1</t>
  </si>
  <si>
    <t>4663</t>
  </si>
  <si>
    <t>176</t>
  </si>
  <si>
    <t>72</t>
  </si>
  <si>
    <t>52</t>
  </si>
  <si>
    <t>20</t>
  </si>
  <si>
    <t>3306.05</t>
  </si>
  <si>
    <t>3149.45</t>
  </si>
  <si>
    <t>3126.85</t>
  </si>
  <si>
    <t>90</t>
  </si>
  <si>
    <t>59</t>
  </si>
  <si>
    <t>31</t>
  </si>
  <si>
    <t>4678.99</t>
  </si>
  <si>
    <t>4518.79</t>
  </si>
  <si>
    <t>3668</t>
  </si>
  <si>
    <t>235</t>
  </si>
  <si>
    <t>4973.5</t>
  </si>
  <si>
    <t>4517.7</t>
  </si>
  <si>
    <t>207</t>
  </si>
  <si>
    <t>239</t>
  </si>
  <si>
    <t>216</t>
  </si>
  <si>
    <t>13621.7</t>
  </si>
  <si>
    <t>12881.9</t>
  </si>
  <si>
    <t>12854.1</t>
  </si>
  <si>
    <t>608</t>
  </si>
  <si>
    <t>76</t>
  </si>
  <si>
    <t>4751.5</t>
  </si>
  <si>
    <t>4741.5</t>
  </si>
  <si>
    <t>3502.4</t>
  </si>
  <si>
    <t>419</t>
  </si>
  <si>
    <t>44</t>
  </si>
  <si>
    <t>156</t>
  </si>
  <si>
    <t>11781.4</t>
  </si>
  <si>
    <t>10733.4</t>
  </si>
  <si>
    <t>525</t>
  </si>
  <si>
    <t>7323.6</t>
  </si>
  <si>
    <t>7086.6</t>
  </si>
  <si>
    <t>7055</t>
  </si>
  <si>
    <t>290</t>
  </si>
  <si>
    <t>7</t>
  </si>
  <si>
    <t>252</t>
  </si>
  <si>
    <t>28</t>
  </si>
  <si>
    <t>224</t>
  </si>
  <si>
    <t>16455.3</t>
  </si>
  <si>
    <t>13452</t>
  </si>
  <si>
    <t>631</t>
  </si>
  <si>
    <t>3</t>
  </si>
  <si>
    <t>108</t>
  </si>
  <si>
    <t>7642.2</t>
  </si>
  <si>
    <t>7318.2</t>
  </si>
  <si>
    <t>5960.3</t>
  </si>
  <si>
    <t>306</t>
  </si>
  <si>
    <t>161</t>
  </si>
  <si>
    <t>10277.2</t>
  </si>
  <si>
    <t>9552.7</t>
  </si>
  <si>
    <t>8112.9</t>
  </si>
  <si>
    <t>398</t>
  </si>
  <si>
    <t>230</t>
  </si>
  <si>
    <t>26</t>
  </si>
  <si>
    <t>204</t>
  </si>
  <si>
    <t>15239.2</t>
  </si>
  <si>
    <t>14549.2</t>
  </si>
  <si>
    <t>11085.4</t>
  </si>
  <si>
    <t>553</t>
  </si>
  <si>
    <t>120</t>
  </si>
  <si>
    <t>103</t>
  </si>
  <si>
    <t>7060.1</t>
  </si>
  <si>
    <t>6700</t>
  </si>
  <si>
    <t>6338</t>
  </si>
  <si>
    <t>341</t>
  </si>
  <si>
    <t>301</t>
  </si>
  <si>
    <t>36</t>
  </si>
  <si>
    <t>265</t>
  </si>
  <si>
    <t>26154.9</t>
  </si>
  <si>
    <t>18507.2</t>
  </si>
  <si>
    <t>770</t>
  </si>
  <si>
    <t>12</t>
  </si>
  <si>
    <t>302</t>
  </si>
  <si>
    <t>266</t>
  </si>
  <si>
    <t>26101</t>
  </si>
  <si>
    <t>18473.4</t>
  </si>
  <si>
    <t>810</t>
  </si>
  <si>
    <t>1991</t>
  </si>
  <si>
    <t>29</t>
  </si>
  <si>
    <t>273</t>
  </si>
  <si>
    <t>25850.3</t>
  </si>
  <si>
    <t>18280.5</t>
  </si>
  <si>
    <t>786</t>
  </si>
  <si>
    <t>171</t>
  </si>
  <si>
    <t>15722</t>
  </si>
  <si>
    <t>10137.3</t>
  </si>
  <si>
    <t>479</t>
  </si>
  <si>
    <t>1984</t>
  </si>
  <si>
    <t>60</t>
  </si>
  <si>
    <t>5725.5</t>
  </si>
  <si>
    <t>5166.9</t>
  </si>
  <si>
    <t>3932.2</t>
  </si>
  <si>
    <t>80</t>
  </si>
  <si>
    <t>73</t>
  </si>
  <si>
    <t>6428.5</t>
  </si>
  <si>
    <t>5860.9</t>
  </si>
  <si>
    <t>4332.9</t>
  </si>
  <si>
    <t>202</t>
  </si>
  <si>
    <t>Приложение №1                                                                                          к  краткосрочному плану                                              реализации региональной программы Московской области                                                                                           от 18.05.2016 № 328/6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</si>
</sst>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sz val="24"/>
      <color indexed="8"/>
      <name val="Calibri"/>
      <family val="2"/>
    </font>
    <font>
      <sz val="24"/>
      <name val="Times New Roman"/>
      <family val="1"/>
    </font>
    <font>
      <sz val="26"/>
      <color indexed="8"/>
      <name val="Times New Roman"/>
      <family val="1"/>
    </font>
    <font>
      <sz val="24"/>
      <color indexed="62"/>
      <name val="Times New Roman"/>
      <family val="1"/>
    </font>
    <font>
      <sz val="10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4" fillId="33" borderId="0" xfId="52" applyFont="1" applyFill="1" applyAlignment="1" applyProtection="1">
      <alignment horizontal="center" vertical="center"/>
      <protection/>
    </xf>
    <xf numFmtId="0" fontId="2" fillId="33" borderId="0" xfId="52" applyFont="1" applyFill="1" applyAlignment="1" applyProtection="1">
      <alignment vertical="center"/>
      <protection/>
    </xf>
    <xf numFmtId="3" fontId="3" fillId="33" borderId="0" xfId="52" applyNumberFormat="1" applyFont="1" applyFill="1" applyAlignment="1" applyProtection="1">
      <alignment horizontal="center" vertical="center"/>
      <protection/>
    </xf>
    <xf numFmtId="0" fontId="3" fillId="33" borderId="0" xfId="52" applyFont="1" applyFill="1" applyAlignment="1" applyProtection="1">
      <alignment horizontal="center" vertical="center"/>
      <protection/>
    </xf>
    <xf numFmtId="1" fontId="3" fillId="33" borderId="0" xfId="52" applyNumberFormat="1" applyFont="1" applyFill="1" applyAlignment="1" applyProtection="1">
      <alignment horizontal="center" vertical="center"/>
      <protection/>
    </xf>
    <xf numFmtId="3" fontId="4" fillId="33" borderId="0" xfId="52" applyNumberFormat="1" applyFont="1" applyFill="1" applyAlignment="1" applyProtection="1">
      <alignment horizontal="center" vertical="center"/>
      <protection/>
    </xf>
    <xf numFmtId="4" fontId="4" fillId="33" borderId="0" xfId="52" applyNumberFormat="1" applyFont="1" applyFill="1" applyAlignment="1" applyProtection="1">
      <alignment horizontal="center" vertical="center"/>
      <protection/>
    </xf>
    <xf numFmtId="0" fontId="1" fillId="0" borderId="0" xfId="52" applyFill="1" applyProtection="1">
      <alignment/>
      <protection/>
    </xf>
    <xf numFmtId="0" fontId="5" fillId="33" borderId="0" xfId="52" applyFont="1" applyFill="1" applyAlignment="1" applyProtection="1">
      <alignment horizontal="center" vertical="center"/>
      <protection/>
    </xf>
    <xf numFmtId="0" fontId="7" fillId="0" borderId="0" xfId="52" applyFont="1" applyFill="1" applyProtection="1">
      <alignment/>
      <protection/>
    </xf>
    <xf numFmtId="3" fontId="5" fillId="33" borderId="10" xfId="52" applyNumberFormat="1" applyFont="1" applyFill="1" applyBorder="1" applyAlignment="1" applyProtection="1">
      <alignment horizontal="center" vertical="center" textRotation="90" wrapText="1"/>
      <protection/>
    </xf>
    <xf numFmtId="4" fontId="5" fillId="33" borderId="10" xfId="52" applyNumberFormat="1" applyFont="1" applyFill="1" applyBorder="1" applyAlignment="1" applyProtection="1">
      <alignment horizontal="center" vertical="center" textRotation="90" wrapText="1"/>
      <protection/>
    </xf>
    <xf numFmtId="0" fontId="5" fillId="33" borderId="11" xfId="52" applyFont="1" applyFill="1" applyBorder="1" applyAlignment="1" applyProtection="1">
      <alignment horizontal="center" vertical="center"/>
      <protection/>
    </xf>
    <xf numFmtId="0" fontId="5" fillId="33" borderId="12" xfId="52" applyFont="1" applyFill="1" applyBorder="1" applyAlignment="1" applyProtection="1">
      <alignment horizontal="center" vertical="center"/>
      <protection/>
    </xf>
    <xf numFmtId="0" fontId="6" fillId="33" borderId="13" xfId="52" applyFont="1" applyFill="1" applyBorder="1" applyAlignment="1" applyProtection="1">
      <alignment horizontal="left" vertical="center"/>
      <protection/>
    </xf>
    <xf numFmtId="0" fontId="6" fillId="33" borderId="14" xfId="52" applyFont="1" applyFill="1" applyBorder="1" applyAlignment="1" applyProtection="1">
      <alignment horizontal="left" vertical="center"/>
      <protection/>
    </xf>
    <xf numFmtId="3" fontId="6" fillId="33" borderId="14" xfId="52" applyNumberFormat="1" applyFont="1" applyFill="1" applyBorder="1" applyAlignment="1" applyProtection="1">
      <alignment horizontal="left" vertical="center"/>
      <protection/>
    </xf>
    <xf numFmtId="1" fontId="6" fillId="33" borderId="14" xfId="52" applyNumberFormat="1" applyFont="1" applyFill="1" applyBorder="1" applyAlignment="1" applyProtection="1">
      <alignment horizontal="left" vertical="center"/>
      <protection/>
    </xf>
    <xf numFmtId="4" fontId="6" fillId="33" borderId="14" xfId="52" applyNumberFormat="1" applyFont="1" applyFill="1" applyBorder="1" applyAlignment="1" applyProtection="1">
      <alignment horizontal="left" vertical="center"/>
      <protection/>
    </xf>
    <xf numFmtId="14" fontId="5" fillId="33" borderId="15" xfId="52" applyNumberFormat="1" applyFont="1" applyFill="1" applyBorder="1" applyAlignment="1" applyProtection="1">
      <alignment horizontal="left" vertical="center"/>
      <protection/>
    </xf>
    <xf numFmtId="1" fontId="5" fillId="33" borderId="11" xfId="54" applyNumberFormat="1" applyFont="1" applyFill="1" applyBorder="1" applyAlignment="1" applyProtection="1">
      <alignment horizontal="center" vertical="center" wrapText="1" shrinkToFit="1"/>
      <protection/>
    </xf>
    <xf numFmtId="164" fontId="5" fillId="33" borderId="11" xfId="52" applyNumberFormat="1" applyFont="1" applyFill="1" applyBorder="1" applyAlignment="1" applyProtection="1">
      <alignment horizontal="center" vertical="center" wrapText="1"/>
      <protection/>
    </xf>
    <xf numFmtId="4" fontId="5" fillId="33" borderId="11" xfId="52" applyNumberFormat="1" applyFont="1" applyFill="1" applyBorder="1" applyAlignment="1" applyProtection="1">
      <alignment horizontal="center" vertical="center" wrapText="1"/>
      <protection/>
    </xf>
    <xf numFmtId="14" fontId="5" fillId="33" borderId="11" xfId="52" applyNumberFormat="1" applyFont="1" applyFill="1" applyBorder="1" applyAlignment="1" applyProtection="1">
      <alignment horizontal="center" vertical="center" wrapText="1" shrinkToFit="1"/>
      <protection/>
    </xf>
    <xf numFmtId="0" fontId="5" fillId="33" borderId="0" xfId="52" applyFont="1" applyFill="1" applyBorder="1" applyAlignment="1" applyProtection="1">
      <alignment horizontal="center" vertical="center"/>
      <protection/>
    </xf>
    <xf numFmtId="0" fontId="7" fillId="0" borderId="0" xfId="52" applyFont="1" applyFill="1" applyBorder="1" applyProtection="1">
      <alignment/>
      <protection/>
    </xf>
    <xf numFmtId="0" fontId="7" fillId="0" borderId="12" xfId="52" applyFont="1" applyFill="1" applyBorder="1" applyProtection="1">
      <alignment/>
      <protection/>
    </xf>
    <xf numFmtId="0" fontId="7" fillId="0" borderId="11" xfId="52" applyFont="1" applyFill="1" applyBorder="1" applyProtection="1">
      <alignment/>
      <protection/>
    </xf>
    <xf numFmtId="0" fontId="5" fillId="0" borderId="0" xfId="52" applyFont="1" applyFill="1" applyBorder="1" applyProtection="1">
      <alignment/>
      <protection/>
    </xf>
    <xf numFmtId="0" fontId="5" fillId="0" borderId="12" xfId="52" applyFont="1" applyFill="1" applyBorder="1" applyProtection="1">
      <alignment/>
      <protection/>
    </xf>
    <xf numFmtId="0" fontId="5" fillId="0" borderId="11" xfId="52" applyFont="1" applyFill="1" applyBorder="1" applyProtection="1">
      <alignment/>
      <protection/>
    </xf>
    <xf numFmtId="4" fontId="5" fillId="33" borderId="16" xfId="52" applyNumberFormat="1" applyFont="1" applyFill="1" applyBorder="1" applyAlignment="1" applyProtection="1">
      <alignment horizontal="center" vertical="center" wrapText="1"/>
      <protection/>
    </xf>
    <xf numFmtId="164" fontId="5" fillId="33" borderId="17" xfId="52" applyNumberFormat="1" applyFont="1" applyFill="1" applyBorder="1" applyAlignment="1" applyProtection="1">
      <alignment horizontal="center" vertical="center" wrapText="1"/>
      <protection/>
    </xf>
    <xf numFmtId="4" fontId="5" fillId="33" borderId="17" xfId="52" applyNumberFormat="1" applyFont="1" applyFill="1" applyBorder="1" applyAlignment="1" applyProtection="1">
      <alignment horizontal="center" vertical="center" wrapText="1"/>
      <protection/>
    </xf>
    <xf numFmtId="1" fontId="5" fillId="33" borderId="11" xfId="52" applyNumberFormat="1" applyFont="1" applyFill="1" applyBorder="1" applyAlignment="1" applyProtection="1">
      <alignment horizontal="center" vertical="center" wrapText="1" shrinkToFit="1"/>
      <protection/>
    </xf>
    <xf numFmtId="4" fontId="5" fillId="33" borderId="18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33" borderId="0" xfId="52" applyFont="1" applyFill="1" applyAlignment="1" applyProtection="1">
      <alignment horizontal="left" vertical="center"/>
      <protection/>
    </xf>
    <xf numFmtId="0" fontId="9" fillId="33" borderId="0" xfId="52" applyFont="1" applyFill="1" applyAlignment="1" applyProtection="1">
      <alignment vertical="center"/>
      <protection/>
    </xf>
    <xf numFmtId="3" fontId="9" fillId="33" borderId="0" xfId="52" applyNumberFormat="1" applyFont="1" applyFill="1" applyAlignment="1" applyProtection="1">
      <alignment horizontal="center" vertical="center"/>
      <protection/>
    </xf>
    <xf numFmtId="0" fontId="6" fillId="33" borderId="0" xfId="52" applyFont="1" applyFill="1" applyBorder="1" applyAlignment="1" applyProtection="1">
      <alignment vertical="center" wrapText="1"/>
      <protection/>
    </xf>
    <xf numFmtId="1" fontId="9" fillId="33" borderId="0" xfId="52" applyNumberFormat="1" applyFont="1" applyFill="1" applyAlignment="1" applyProtection="1">
      <alignment horizontal="center" vertical="center"/>
      <protection/>
    </xf>
    <xf numFmtId="4" fontId="9" fillId="33" borderId="0" xfId="52" applyNumberFormat="1" applyFont="1" applyFill="1" applyAlignment="1" applyProtection="1">
      <alignment horizontal="center" vertical="center"/>
      <protection/>
    </xf>
    <xf numFmtId="0" fontId="9" fillId="33" borderId="0" xfId="52" applyFont="1" applyFill="1" applyAlignment="1" applyProtection="1">
      <alignment horizontal="center" vertical="center"/>
      <protection/>
    </xf>
    <xf numFmtId="0" fontId="8" fillId="34" borderId="10" xfId="54" applyFont="1" applyFill="1" applyBorder="1" applyAlignment="1" applyProtection="1">
      <alignment vertical="center" wrapText="1" shrinkToFit="1"/>
      <protection/>
    </xf>
    <xf numFmtId="1" fontId="8" fillId="33" borderId="11" xfId="52" applyNumberFormat="1" applyFont="1" applyFill="1" applyBorder="1" applyAlignment="1" applyProtection="1">
      <alignment horizontal="center" vertical="center"/>
      <protection/>
    </xf>
    <xf numFmtId="0" fontId="8" fillId="33" borderId="11" xfId="52" applyFont="1" applyFill="1" applyBorder="1" applyAlignment="1" applyProtection="1">
      <alignment horizontal="center" vertical="center"/>
      <protection/>
    </xf>
    <xf numFmtId="1" fontId="10" fillId="33" borderId="11" xfId="52" applyNumberFormat="1" applyFont="1" applyFill="1" applyBorder="1" applyAlignment="1" applyProtection="1">
      <alignment horizontal="center" vertical="center"/>
      <protection/>
    </xf>
    <xf numFmtId="4" fontId="8" fillId="0" borderId="11" xfId="0" applyNumberFormat="1" applyFont="1" applyFill="1" applyBorder="1" applyAlignment="1" applyProtection="1">
      <alignment horizontal="center" wrapText="1"/>
      <protection locked="0"/>
    </xf>
    <xf numFmtId="4" fontId="8" fillId="33" borderId="11" xfId="52" applyNumberFormat="1" applyFont="1" applyFill="1" applyBorder="1" applyAlignment="1" applyProtection="1">
      <alignment horizontal="center" vertical="center"/>
      <protection/>
    </xf>
    <xf numFmtId="3" fontId="8" fillId="33" borderId="11" xfId="52" applyNumberFormat="1" applyFont="1" applyFill="1" applyBorder="1" applyAlignment="1" applyProtection="1">
      <alignment horizontal="center" vertical="center"/>
      <protection/>
    </xf>
    <xf numFmtId="4" fontId="5" fillId="33" borderId="10" xfId="54" applyNumberFormat="1" applyFont="1" applyFill="1" applyBorder="1" applyAlignment="1" applyProtection="1">
      <alignment horizontal="center" vertical="center" wrapText="1"/>
      <protection/>
    </xf>
    <xf numFmtId="4" fontId="5" fillId="33" borderId="19" xfId="52" applyNumberFormat="1" applyFont="1" applyFill="1" applyBorder="1" applyAlignment="1" applyProtection="1">
      <alignment horizontal="center" vertical="center" textRotation="90" wrapText="1"/>
      <protection/>
    </xf>
    <xf numFmtId="3" fontId="5" fillId="33" borderId="10" xfId="52" applyNumberFormat="1" applyFont="1" applyFill="1" applyBorder="1" applyAlignment="1" applyProtection="1">
      <alignment horizontal="center" vertical="center" wrapText="1" shrinkToFit="1"/>
      <protection/>
    </xf>
    <xf numFmtId="4" fontId="5" fillId="33" borderId="10" xfId="52" applyNumberFormat="1" applyFont="1" applyFill="1" applyBorder="1" applyAlignment="1" applyProtection="1">
      <alignment horizontal="center" vertical="center" wrapText="1" shrinkToFit="1"/>
      <protection/>
    </xf>
    <xf numFmtId="4" fontId="5" fillId="33" borderId="10" xfId="52" applyNumberFormat="1" applyFont="1" applyFill="1" applyBorder="1" applyAlignment="1" applyProtection="1">
      <alignment horizontal="center" vertical="center" wrapText="1"/>
      <protection/>
    </xf>
    <xf numFmtId="0" fontId="8" fillId="33" borderId="11" xfId="52" applyFont="1" applyFill="1" applyBorder="1" applyAlignment="1" applyProtection="1">
      <alignment vertical="center"/>
      <protection/>
    </xf>
    <xf numFmtId="3" fontId="5" fillId="33" borderId="20" xfId="52" applyNumberFormat="1" applyFont="1" applyFill="1" applyBorder="1" applyAlignment="1" applyProtection="1">
      <alignment horizontal="center" vertical="center"/>
      <protection/>
    </xf>
    <xf numFmtId="4" fontId="5" fillId="33" borderId="20" xfId="52" applyNumberFormat="1" applyFont="1" applyFill="1" applyBorder="1" applyAlignment="1" applyProtection="1">
      <alignment horizontal="center" vertical="center" wrapText="1"/>
      <protection/>
    </xf>
    <xf numFmtId="3" fontId="5" fillId="33" borderId="20" xfId="52" applyNumberFormat="1" applyFont="1" applyFill="1" applyBorder="1" applyAlignment="1" applyProtection="1">
      <alignment horizontal="center" vertical="center" wrapText="1"/>
      <protection/>
    </xf>
    <xf numFmtId="14" fontId="5" fillId="33" borderId="17" xfId="52" applyNumberFormat="1" applyFont="1" applyFill="1" applyBorder="1" applyAlignment="1" applyProtection="1">
      <alignment horizontal="center" vertical="center" wrapText="1" shrinkToFit="1"/>
      <protection/>
    </xf>
    <xf numFmtId="0" fontId="5" fillId="33" borderId="18" xfId="52" applyFont="1" applyFill="1" applyBorder="1" applyAlignment="1" applyProtection="1">
      <alignment horizontal="center" vertical="center" wrapText="1" shrinkToFit="1"/>
      <protection/>
    </xf>
    <xf numFmtId="164" fontId="5" fillId="33" borderId="18" xfId="52" applyNumberFormat="1" applyFont="1" applyFill="1" applyBorder="1" applyAlignment="1" applyProtection="1">
      <alignment horizontal="center" vertical="center" wrapText="1"/>
      <protection/>
    </xf>
    <xf numFmtId="3" fontId="5" fillId="33" borderId="18" xfId="52" applyNumberFormat="1" applyFont="1" applyFill="1" applyBorder="1" applyAlignment="1" applyProtection="1">
      <alignment horizontal="center" vertical="center" wrapText="1" shrinkToFit="1"/>
      <protection/>
    </xf>
    <xf numFmtId="4" fontId="5" fillId="33" borderId="18" xfId="52" applyNumberFormat="1" applyFont="1" applyFill="1" applyBorder="1" applyAlignment="1" applyProtection="1">
      <alignment horizontal="center" vertical="center" wrapText="1" shrinkToFit="1"/>
      <protection/>
    </xf>
    <xf numFmtId="4" fontId="5" fillId="33" borderId="19" xfId="52" applyNumberFormat="1" applyFont="1" applyFill="1" applyBorder="1" applyAlignment="1" applyProtection="1">
      <alignment horizontal="center" vertical="center" wrapText="1"/>
      <protection/>
    </xf>
    <xf numFmtId="0" fontId="5" fillId="33" borderId="21" xfId="52" applyFont="1" applyFill="1" applyBorder="1" applyAlignment="1" applyProtection="1">
      <alignment horizontal="left" vertical="center" wrapText="1" shrinkToFit="1"/>
      <protection/>
    </xf>
    <xf numFmtId="0" fontId="5" fillId="33" borderId="22" xfId="52" applyFont="1" applyFill="1" applyBorder="1" applyAlignment="1" applyProtection="1">
      <alignment horizontal="left" vertical="center" wrapText="1" shrinkToFit="1"/>
      <protection/>
    </xf>
    <xf numFmtId="0" fontId="5" fillId="33" borderId="21" xfId="52" applyFont="1" applyFill="1" applyBorder="1" applyAlignment="1" applyProtection="1">
      <alignment horizontal="center" vertical="center" wrapText="1" shrinkToFit="1"/>
      <protection/>
    </xf>
    <xf numFmtId="3" fontId="5" fillId="33" borderId="23" xfId="52" applyNumberFormat="1" applyFont="1" applyFill="1" applyBorder="1" applyAlignment="1" applyProtection="1">
      <alignment horizontal="center" vertical="center" wrapText="1" shrinkToFit="1"/>
      <protection/>
    </xf>
    <xf numFmtId="0" fontId="6" fillId="33" borderId="0" xfId="52" applyFont="1" applyFill="1" applyBorder="1" applyAlignment="1" applyProtection="1">
      <alignment horizontal="center" vertical="center" wrapText="1"/>
      <protection/>
    </xf>
    <xf numFmtId="0" fontId="5" fillId="33" borderId="22" xfId="52" applyFont="1" applyFill="1" applyBorder="1" applyAlignment="1" applyProtection="1">
      <alignment horizontal="center" vertical="center" wrapText="1"/>
      <protection/>
    </xf>
    <xf numFmtId="0" fontId="5" fillId="33" borderId="24" xfId="52" applyFont="1" applyFill="1" applyBorder="1" applyAlignment="1" applyProtection="1">
      <alignment horizontal="center" vertical="center" wrapText="1"/>
      <protection/>
    </xf>
    <xf numFmtId="0" fontId="5" fillId="33" borderId="25" xfId="52" applyFont="1" applyFill="1" applyBorder="1" applyAlignment="1" applyProtection="1">
      <alignment horizontal="center" vertical="center" wrapText="1"/>
      <protection/>
    </xf>
    <xf numFmtId="4" fontId="5" fillId="33" borderId="19" xfId="52" applyNumberFormat="1" applyFont="1" applyFill="1" applyBorder="1" applyAlignment="1" applyProtection="1">
      <alignment horizontal="center" vertical="center" textRotation="90" wrapText="1"/>
      <protection/>
    </xf>
    <xf numFmtId="4" fontId="5" fillId="33" borderId="16" xfId="52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Font="1" applyBorder="1" applyAlignment="1">
      <alignment horizontal="left" vertical="center" wrapText="1"/>
    </xf>
    <xf numFmtId="3" fontId="5" fillId="33" borderId="22" xfId="52" applyNumberFormat="1" applyFont="1" applyFill="1" applyBorder="1" applyAlignment="1" applyProtection="1">
      <alignment horizontal="center" vertical="center" textRotation="90" wrapText="1"/>
      <protection/>
    </xf>
    <xf numFmtId="3" fontId="5" fillId="33" borderId="24" xfId="52" applyNumberFormat="1" applyFont="1" applyFill="1" applyBorder="1" applyAlignment="1" applyProtection="1">
      <alignment horizontal="center" vertical="center" textRotation="90" wrapText="1"/>
      <protection/>
    </xf>
    <xf numFmtId="3" fontId="5" fillId="33" borderId="25" xfId="52" applyNumberFormat="1" applyFont="1" applyFill="1" applyBorder="1" applyAlignment="1" applyProtection="1">
      <alignment horizontal="center" vertical="center" textRotation="90" wrapText="1"/>
      <protection/>
    </xf>
    <xf numFmtId="0" fontId="5" fillId="33" borderId="22" xfId="52" applyFont="1" applyFill="1" applyBorder="1" applyAlignment="1" applyProtection="1">
      <alignment horizontal="center" vertical="center" textRotation="90"/>
      <protection/>
    </xf>
    <xf numFmtId="0" fontId="5" fillId="33" borderId="24" xfId="52" applyFont="1" applyFill="1" applyBorder="1" applyAlignment="1" applyProtection="1">
      <alignment horizontal="center" vertical="center" textRotation="90"/>
      <protection/>
    </xf>
    <xf numFmtId="0" fontId="5" fillId="33" borderId="25" xfId="52" applyFont="1" applyFill="1" applyBorder="1" applyAlignment="1" applyProtection="1">
      <alignment horizontal="center" vertical="center" textRotation="90"/>
      <protection/>
    </xf>
    <xf numFmtId="1" fontId="5" fillId="33" borderId="22" xfId="52" applyNumberFormat="1" applyFont="1" applyFill="1" applyBorder="1" applyAlignment="1" applyProtection="1">
      <alignment horizontal="center" vertical="center" textRotation="90"/>
      <protection/>
    </xf>
    <xf numFmtId="1" fontId="5" fillId="33" borderId="24" xfId="52" applyNumberFormat="1" applyFont="1" applyFill="1" applyBorder="1" applyAlignment="1" applyProtection="1">
      <alignment horizontal="center" vertical="center" textRotation="90"/>
      <protection/>
    </xf>
    <xf numFmtId="1" fontId="5" fillId="33" borderId="25" xfId="52" applyNumberFormat="1" applyFont="1" applyFill="1" applyBorder="1" applyAlignment="1" applyProtection="1">
      <alignment horizontal="center" vertical="center" textRotation="90"/>
      <protection/>
    </xf>
    <xf numFmtId="1" fontId="5" fillId="33" borderId="21" xfId="52" applyNumberFormat="1" applyFont="1" applyFill="1" applyBorder="1" applyAlignment="1" applyProtection="1">
      <alignment horizontal="center" vertical="center"/>
      <protection/>
    </xf>
    <xf numFmtId="0" fontId="5" fillId="0" borderId="18" xfId="52" applyFont="1" applyFill="1" applyBorder="1" applyAlignment="1" applyProtection="1">
      <alignment horizontal="center" vertical="center" wrapText="1" shrinkToFit="1"/>
      <protection/>
    </xf>
    <xf numFmtId="0" fontId="5" fillId="33" borderId="0" xfId="52" applyFont="1" applyFill="1" applyBorder="1" applyAlignment="1" applyProtection="1">
      <alignment horizontal="left" vertical="center" wrapText="1"/>
      <protection/>
    </xf>
    <xf numFmtId="1" fontId="9" fillId="33" borderId="0" xfId="52" applyNumberFormat="1" applyFont="1" applyFill="1" applyAlignment="1" applyProtection="1">
      <alignment horizontal="center" vertical="center"/>
      <protection/>
    </xf>
    <xf numFmtId="4" fontId="9" fillId="33" borderId="0" xfId="52" applyNumberFormat="1" applyFont="1" applyFill="1" applyAlignment="1" applyProtection="1">
      <alignment horizontal="center" vertical="center"/>
      <protection/>
    </xf>
    <xf numFmtId="0" fontId="9" fillId="33" borderId="0" xfId="52" applyFont="1" applyFill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 wrapText="1"/>
    </xf>
    <xf numFmtId="4" fontId="5" fillId="33" borderId="26" xfId="52" applyNumberFormat="1" applyFont="1" applyFill="1" applyBorder="1" applyAlignment="1" applyProtection="1">
      <alignment horizontal="center" vertical="center" wrapText="1"/>
      <protection/>
    </xf>
    <xf numFmtId="4" fontId="5" fillId="33" borderId="14" xfId="52" applyNumberFormat="1" applyFont="1" applyFill="1" applyBorder="1" applyAlignment="1" applyProtection="1">
      <alignment horizontal="center" vertical="center" wrapText="1"/>
      <protection/>
    </xf>
    <xf numFmtId="4" fontId="5" fillId="33" borderId="27" xfId="52" applyNumberFormat="1" applyFont="1" applyFill="1" applyBorder="1" applyAlignment="1" applyProtection="1">
      <alignment horizontal="center" vertical="center" wrapText="1"/>
      <protection/>
    </xf>
    <xf numFmtId="3" fontId="5" fillId="33" borderId="16" xfId="52" applyNumberFormat="1" applyFont="1" applyFill="1" applyBorder="1" applyAlignment="1" applyProtection="1">
      <alignment horizontal="center" vertical="center" textRotation="90" wrapText="1"/>
      <protection/>
    </xf>
    <xf numFmtId="4" fontId="5" fillId="33" borderId="28" xfId="52" applyNumberFormat="1" applyFont="1" applyFill="1" applyBorder="1" applyAlignment="1" applyProtection="1">
      <alignment horizontal="center" vertical="center" wrapText="1"/>
      <protection/>
    </xf>
    <xf numFmtId="4" fontId="5" fillId="33" borderId="29" xfId="52" applyNumberFormat="1" applyFont="1" applyFill="1" applyBorder="1" applyAlignment="1" applyProtection="1">
      <alignment horizontal="center" vertical="center" wrapText="1"/>
      <protection/>
    </xf>
    <xf numFmtId="4" fontId="5" fillId="33" borderId="30" xfId="52" applyNumberFormat="1" applyFont="1" applyFill="1" applyBorder="1" applyAlignment="1" applyProtection="1">
      <alignment horizontal="center" vertical="center" wrapText="1"/>
      <protection/>
    </xf>
    <xf numFmtId="0" fontId="5" fillId="33" borderId="22" xfId="52" applyFont="1" applyFill="1" applyBorder="1" applyAlignment="1" applyProtection="1">
      <alignment horizontal="center" vertical="center" textRotation="90" wrapText="1"/>
      <protection/>
    </xf>
    <xf numFmtId="0" fontId="5" fillId="33" borderId="24" xfId="52" applyFont="1" applyFill="1" applyBorder="1" applyAlignment="1" applyProtection="1">
      <alignment horizontal="center" vertical="center" textRotation="90" wrapText="1"/>
      <protection/>
    </xf>
    <xf numFmtId="0" fontId="5" fillId="33" borderId="25" xfId="52" applyFont="1" applyFill="1" applyBorder="1" applyAlignment="1" applyProtection="1">
      <alignment horizontal="center" vertical="center" textRotation="90" wrapText="1"/>
      <protection/>
    </xf>
    <xf numFmtId="3" fontId="5" fillId="33" borderId="19" xfId="52" applyNumberFormat="1" applyFont="1" applyFill="1" applyBorder="1" applyAlignment="1" applyProtection="1">
      <alignment horizontal="center" vertical="center" textRotation="90"/>
      <protection/>
    </xf>
    <xf numFmtId="3" fontId="5" fillId="33" borderId="16" xfId="52" applyNumberFormat="1" applyFont="1" applyFill="1" applyBorder="1" applyAlignment="1" applyProtection="1">
      <alignment horizontal="center" vertical="center" textRotation="90"/>
      <protection/>
    </xf>
    <xf numFmtId="1" fontId="5" fillId="33" borderId="23" xfId="52" applyNumberFormat="1" applyFont="1" applyFill="1" applyBorder="1" applyAlignment="1" applyProtection="1">
      <alignment horizontal="center" vertical="center"/>
      <protection/>
    </xf>
    <xf numFmtId="1" fontId="5" fillId="33" borderId="31" xfId="52" applyNumberFormat="1" applyFont="1" applyFill="1" applyBorder="1" applyAlignment="1" applyProtection="1">
      <alignment horizontal="center" vertical="center"/>
      <protection/>
    </xf>
    <xf numFmtId="1" fontId="5" fillId="33" borderId="32" xfId="52" applyNumberFormat="1" applyFont="1" applyFill="1" applyBorder="1" applyAlignment="1" applyProtection="1">
      <alignment horizontal="center" vertical="center"/>
      <protection/>
    </xf>
    <xf numFmtId="4" fontId="5" fillId="33" borderId="22" xfId="52" applyNumberFormat="1" applyFont="1" applyFill="1" applyBorder="1" applyAlignment="1" applyProtection="1">
      <alignment horizontal="center" vertical="center" textRotation="90" wrapText="1"/>
      <protection/>
    </xf>
    <xf numFmtId="4" fontId="5" fillId="33" borderId="24" xfId="52" applyNumberFormat="1" applyFont="1" applyFill="1" applyBorder="1" applyAlignment="1" applyProtection="1">
      <alignment horizontal="center" vertical="center" textRotation="90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D73"/>
  <sheetViews>
    <sheetView tabSelected="1" zoomScale="50" zoomScaleNormal="50" zoomScaleSheetLayoutView="55" zoomScalePageLayoutView="85" workbookViewId="0" topLeftCell="A1">
      <selection activeCell="Q1" sqref="Q1:T1"/>
    </sheetView>
  </sheetViews>
  <sheetFormatPr defaultColWidth="8.8515625" defaultRowHeight="12.75" customHeight="1"/>
  <cols>
    <col min="1" max="1" width="8.8515625" style="1" customWidth="1"/>
    <col min="2" max="2" width="95.8515625" style="2" customWidth="1"/>
    <col min="3" max="3" width="15.421875" style="3" customWidth="1"/>
    <col min="4" max="4" width="36.421875" style="4" customWidth="1"/>
    <col min="5" max="5" width="11.421875" style="5" customWidth="1"/>
    <col min="6" max="6" width="9.28125" style="5" customWidth="1"/>
    <col min="7" max="7" width="16.421875" style="6" customWidth="1"/>
    <col min="8" max="8" width="13.28125" style="6" customWidth="1"/>
    <col min="9" max="9" width="11.8515625" style="6" customWidth="1"/>
    <col min="10" max="10" width="9.28125" style="6" customWidth="1"/>
    <col min="11" max="12" width="21.00390625" style="7" customWidth="1"/>
    <col min="13" max="13" width="25.28125" style="7" customWidth="1"/>
    <col min="14" max="14" width="18.57421875" style="6" customWidth="1"/>
    <col min="15" max="15" width="32.140625" style="7" customWidth="1"/>
    <col min="16" max="16" width="18.7109375" style="7" customWidth="1"/>
    <col min="17" max="17" width="21.8515625" style="7" customWidth="1"/>
    <col min="18" max="18" width="31.140625" style="7" customWidth="1"/>
    <col min="19" max="19" width="32.00390625" style="7" customWidth="1"/>
    <col min="20" max="20" width="22.7109375" style="1" customWidth="1"/>
    <col min="21" max="21" width="15.421875" style="1" customWidth="1"/>
    <col min="22" max="254" width="9.140625" style="8" customWidth="1"/>
    <col min="255" max="16384" width="8.8515625" style="8" customWidth="1"/>
  </cols>
  <sheetData>
    <row r="1" spans="1:21" s="10" customFormat="1" ht="172.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93" t="s">
        <v>276</v>
      </c>
      <c r="R1" s="93"/>
      <c r="S1" s="93"/>
      <c r="T1" s="93"/>
      <c r="U1" s="9"/>
    </row>
    <row r="2" spans="1:21" s="26" customFormat="1" ht="10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25"/>
    </row>
    <row r="3" spans="1:21" s="26" customFormat="1" ht="46.5" customHeight="1">
      <c r="A3" s="75" t="s">
        <v>45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25"/>
    </row>
    <row r="4" spans="1:21" s="26" customFormat="1" ht="12.7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25"/>
    </row>
    <row r="5" spans="1:20" s="29" customFormat="1" ht="76.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</row>
    <row r="6" spans="1:21" s="10" customFormat="1" ht="51.75" customHeight="1">
      <c r="A6" s="76" t="s">
        <v>0</v>
      </c>
      <c r="B6" s="76" t="s">
        <v>1</v>
      </c>
      <c r="C6" s="82" t="s">
        <v>2</v>
      </c>
      <c r="D6" s="85" t="s">
        <v>3</v>
      </c>
      <c r="E6" s="88" t="s">
        <v>4</v>
      </c>
      <c r="F6" s="88" t="s">
        <v>5</v>
      </c>
      <c r="G6" s="91" t="s">
        <v>6</v>
      </c>
      <c r="H6" s="91"/>
      <c r="I6" s="91"/>
      <c r="J6" s="91"/>
      <c r="K6" s="113" t="s">
        <v>7</v>
      </c>
      <c r="L6" s="102" t="s">
        <v>8</v>
      </c>
      <c r="M6" s="104"/>
      <c r="N6" s="82" t="s">
        <v>9</v>
      </c>
      <c r="O6" s="102" t="s">
        <v>10</v>
      </c>
      <c r="P6" s="103"/>
      <c r="Q6" s="103"/>
      <c r="R6" s="103"/>
      <c r="S6" s="104"/>
      <c r="T6" s="105" t="s">
        <v>11</v>
      </c>
      <c r="U6" s="9"/>
    </row>
    <row r="7" spans="1:21" s="10" customFormat="1" ht="31.5">
      <c r="A7" s="77"/>
      <c r="B7" s="77"/>
      <c r="C7" s="83"/>
      <c r="D7" s="86"/>
      <c r="E7" s="89"/>
      <c r="F7" s="89"/>
      <c r="G7" s="108" t="s">
        <v>12</v>
      </c>
      <c r="H7" s="110" t="s">
        <v>13</v>
      </c>
      <c r="I7" s="111"/>
      <c r="J7" s="112"/>
      <c r="K7" s="114"/>
      <c r="L7" s="79" t="s">
        <v>14</v>
      </c>
      <c r="M7" s="79" t="s">
        <v>15</v>
      </c>
      <c r="N7" s="83"/>
      <c r="O7" s="79" t="s">
        <v>14</v>
      </c>
      <c r="P7" s="98" t="s">
        <v>13</v>
      </c>
      <c r="Q7" s="99"/>
      <c r="R7" s="99"/>
      <c r="S7" s="100"/>
      <c r="T7" s="106"/>
      <c r="U7" s="9"/>
    </row>
    <row r="8" spans="1:21" s="10" customFormat="1" ht="174.75" customHeight="1">
      <c r="A8" s="77"/>
      <c r="B8" s="77"/>
      <c r="C8" s="83"/>
      <c r="D8" s="86"/>
      <c r="E8" s="89"/>
      <c r="F8" s="89"/>
      <c r="G8" s="109"/>
      <c r="H8" s="11" t="s">
        <v>16</v>
      </c>
      <c r="I8" s="11" t="s">
        <v>17</v>
      </c>
      <c r="J8" s="11" t="s">
        <v>18</v>
      </c>
      <c r="K8" s="80"/>
      <c r="L8" s="80"/>
      <c r="M8" s="80"/>
      <c r="N8" s="101"/>
      <c r="O8" s="80"/>
      <c r="P8" s="12" t="s">
        <v>19</v>
      </c>
      <c r="Q8" s="12" t="s">
        <v>20</v>
      </c>
      <c r="R8" s="57" t="s">
        <v>21</v>
      </c>
      <c r="S8" s="57" t="s">
        <v>22</v>
      </c>
      <c r="T8" s="106"/>
      <c r="U8" s="9"/>
    </row>
    <row r="9" spans="1:21" s="10" customFormat="1" ht="39" customHeight="1">
      <c r="A9" s="78"/>
      <c r="B9" s="78"/>
      <c r="C9" s="84"/>
      <c r="D9" s="87"/>
      <c r="E9" s="90"/>
      <c r="F9" s="90"/>
      <c r="G9" s="62" t="s">
        <v>23</v>
      </c>
      <c r="H9" s="62" t="s">
        <v>23</v>
      </c>
      <c r="I9" s="62" t="s">
        <v>23</v>
      </c>
      <c r="J9" s="62" t="s">
        <v>23</v>
      </c>
      <c r="K9" s="63" t="s">
        <v>24</v>
      </c>
      <c r="L9" s="63" t="s">
        <v>24</v>
      </c>
      <c r="M9" s="63" t="s">
        <v>24</v>
      </c>
      <c r="N9" s="64" t="s">
        <v>25</v>
      </c>
      <c r="O9" s="63" t="s">
        <v>26</v>
      </c>
      <c r="P9" s="63" t="s">
        <v>26</v>
      </c>
      <c r="Q9" s="63" t="s">
        <v>26</v>
      </c>
      <c r="R9" s="63" t="s">
        <v>26</v>
      </c>
      <c r="S9" s="63" t="s">
        <v>26</v>
      </c>
      <c r="T9" s="107"/>
      <c r="U9" s="9"/>
    </row>
    <row r="10" spans="1:21" s="10" customFormat="1" ht="31.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4">
        <v>20</v>
      </c>
      <c r="U10" s="9"/>
    </row>
    <row r="11" spans="1:21" s="10" customFormat="1" ht="31.5">
      <c r="A11" s="15" t="s">
        <v>27</v>
      </c>
      <c r="B11" s="16"/>
      <c r="C11" s="17"/>
      <c r="D11" s="16"/>
      <c r="E11" s="18"/>
      <c r="F11" s="18"/>
      <c r="G11" s="17"/>
      <c r="H11" s="17"/>
      <c r="I11" s="17"/>
      <c r="J11" s="17"/>
      <c r="K11" s="19"/>
      <c r="L11" s="19"/>
      <c r="M11" s="19"/>
      <c r="N11" s="17"/>
      <c r="O11" s="19"/>
      <c r="P11" s="19"/>
      <c r="Q11" s="19"/>
      <c r="R11" s="19"/>
      <c r="S11" s="19"/>
      <c r="T11" s="20"/>
      <c r="U11" s="9"/>
    </row>
    <row r="12" spans="1:186" s="31" customFormat="1" ht="52.5" customHeight="1">
      <c r="A12" s="21">
        <v>1</v>
      </c>
      <c r="B12" s="49" t="s">
        <v>30</v>
      </c>
      <c r="C12" s="50">
        <v>1945</v>
      </c>
      <c r="D12" s="61" t="s">
        <v>44</v>
      </c>
      <c r="E12" s="50">
        <v>2</v>
      </c>
      <c r="F12" s="50">
        <v>1</v>
      </c>
      <c r="G12" s="51">
        <v>8</v>
      </c>
      <c r="H12" s="55">
        <v>4</v>
      </c>
      <c r="I12" s="51">
        <f aca="true" t="shared" si="0" ref="I12:I25">G12-H12</f>
        <v>4</v>
      </c>
      <c r="J12" s="55">
        <v>0</v>
      </c>
      <c r="K12" s="53">
        <f>L12</f>
        <v>441.61</v>
      </c>
      <c r="L12" s="54">
        <v>441.61</v>
      </c>
      <c r="M12" s="54">
        <v>309.21</v>
      </c>
      <c r="N12" s="55">
        <v>19</v>
      </c>
      <c r="O12" s="56">
        <f>S12</f>
        <v>3611490.4</v>
      </c>
      <c r="P12" s="22"/>
      <c r="Q12" s="23"/>
      <c r="R12" s="23"/>
      <c r="S12" s="56">
        <v>3611490.4</v>
      </c>
      <c r="T12" s="24">
        <v>42735</v>
      </c>
      <c r="U12" s="25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30"/>
    </row>
    <row r="13" spans="1:186" s="31" customFormat="1" ht="33.75" customHeight="1">
      <c r="A13" s="21">
        <v>2</v>
      </c>
      <c r="B13" s="49" t="s">
        <v>31</v>
      </c>
      <c r="C13" s="50">
        <v>1945</v>
      </c>
      <c r="D13" s="61" t="s">
        <v>44</v>
      </c>
      <c r="E13" s="50">
        <v>2</v>
      </c>
      <c r="F13" s="50">
        <v>1</v>
      </c>
      <c r="G13" s="51">
        <v>10</v>
      </c>
      <c r="H13" s="55">
        <v>6</v>
      </c>
      <c r="I13" s="51">
        <f t="shared" si="0"/>
        <v>4</v>
      </c>
      <c r="J13" s="55">
        <v>0</v>
      </c>
      <c r="K13" s="53">
        <f>L13</f>
        <v>507.8</v>
      </c>
      <c r="L13" s="54">
        <v>507.8</v>
      </c>
      <c r="M13" s="54">
        <v>358</v>
      </c>
      <c r="N13" s="55">
        <v>32</v>
      </c>
      <c r="O13" s="56">
        <f aca="true" t="shared" si="1" ref="O13:O56">S13</f>
        <v>4077536.97</v>
      </c>
      <c r="P13" s="22"/>
      <c r="Q13" s="23"/>
      <c r="R13" s="23"/>
      <c r="S13" s="56">
        <v>4077536.97</v>
      </c>
      <c r="T13" s="24">
        <v>42735</v>
      </c>
      <c r="U13" s="25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30"/>
    </row>
    <row r="14" spans="1:186" s="31" customFormat="1" ht="41.25" customHeight="1">
      <c r="A14" s="21">
        <v>3</v>
      </c>
      <c r="B14" s="49" t="s">
        <v>32</v>
      </c>
      <c r="C14" s="50">
        <v>1945</v>
      </c>
      <c r="D14" s="61" t="s">
        <v>44</v>
      </c>
      <c r="E14" s="50">
        <v>2</v>
      </c>
      <c r="F14" s="52">
        <v>1</v>
      </c>
      <c r="G14" s="51">
        <v>10</v>
      </c>
      <c r="H14" s="55">
        <v>2</v>
      </c>
      <c r="I14" s="51">
        <f t="shared" si="0"/>
        <v>8</v>
      </c>
      <c r="J14" s="55">
        <v>0</v>
      </c>
      <c r="K14" s="53">
        <f aca="true" t="shared" si="2" ref="K14:K22">L14</f>
        <v>500.9</v>
      </c>
      <c r="L14" s="54">
        <v>500.9</v>
      </c>
      <c r="M14" s="54">
        <v>426.6</v>
      </c>
      <c r="N14" s="55">
        <v>28</v>
      </c>
      <c r="O14" s="56">
        <f t="shared" si="1"/>
        <v>4015870.19</v>
      </c>
      <c r="P14" s="22"/>
      <c r="Q14" s="23"/>
      <c r="R14" s="23"/>
      <c r="S14" s="56">
        <v>4015870.19</v>
      </c>
      <c r="T14" s="24">
        <v>42735</v>
      </c>
      <c r="U14" s="25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30"/>
    </row>
    <row r="15" spans="1:186" s="31" customFormat="1" ht="41.25" customHeight="1">
      <c r="A15" s="21">
        <v>4</v>
      </c>
      <c r="B15" s="49" t="s">
        <v>33</v>
      </c>
      <c r="C15" s="50">
        <v>1946</v>
      </c>
      <c r="D15" s="61" t="s">
        <v>44</v>
      </c>
      <c r="E15" s="50">
        <v>2</v>
      </c>
      <c r="F15" s="50">
        <v>1</v>
      </c>
      <c r="G15" s="51">
        <v>8</v>
      </c>
      <c r="H15" s="55">
        <v>2</v>
      </c>
      <c r="I15" s="51">
        <f t="shared" si="0"/>
        <v>6</v>
      </c>
      <c r="J15" s="55">
        <v>0</v>
      </c>
      <c r="K15" s="53">
        <f t="shared" si="2"/>
        <v>365.7</v>
      </c>
      <c r="L15" s="54">
        <v>365.7</v>
      </c>
      <c r="M15" s="54">
        <v>290.1</v>
      </c>
      <c r="N15" s="55">
        <v>18</v>
      </c>
      <c r="O15" s="56">
        <f t="shared" si="1"/>
        <v>2998472.35</v>
      </c>
      <c r="P15" s="22"/>
      <c r="Q15" s="23"/>
      <c r="R15" s="23"/>
      <c r="S15" s="56">
        <v>2998472.35</v>
      </c>
      <c r="T15" s="24">
        <v>42735</v>
      </c>
      <c r="U15" s="25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30"/>
    </row>
    <row r="16" spans="1:186" s="31" customFormat="1" ht="37.5" customHeight="1">
      <c r="A16" s="21">
        <v>5</v>
      </c>
      <c r="B16" s="49" t="s">
        <v>34</v>
      </c>
      <c r="C16" s="50">
        <v>1946</v>
      </c>
      <c r="D16" s="61" t="s">
        <v>44</v>
      </c>
      <c r="E16" s="50">
        <v>2</v>
      </c>
      <c r="F16" s="50">
        <v>1</v>
      </c>
      <c r="G16" s="51">
        <v>8</v>
      </c>
      <c r="H16" s="55">
        <v>3</v>
      </c>
      <c r="I16" s="51">
        <f t="shared" si="0"/>
        <v>5</v>
      </c>
      <c r="J16" s="55">
        <v>0</v>
      </c>
      <c r="K16" s="53">
        <f t="shared" si="2"/>
        <v>440.1</v>
      </c>
      <c r="L16" s="54">
        <v>440.1</v>
      </c>
      <c r="M16" s="54">
        <v>386.2</v>
      </c>
      <c r="N16" s="55">
        <v>18</v>
      </c>
      <c r="O16" s="56">
        <f t="shared" si="1"/>
        <v>3597940.6</v>
      </c>
      <c r="P16" s="22"/>
      <c r="Q16" s="23"/>
      <c r="R16" s="23"/>
      <c r="S16" s="56">
        <v>3597940.6</v>
      </c>
      <c r="T16" s="24">
        <v>42735</v>
      </c>
      <c r="U16" s="25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30"/>
    </row>
    <row r="17" spans="1:186" s="31" customFormat="1" ht="39" customHeight="1">
      <c r="A17" s="21">
        <v>6</v>
      </c>
      <c r="B17" s="49" t="s">
        <v>35</v>
      </c>
      <c r="C17" s="50">
        <v>1946</v>
      </c>
      <c r="D17" s="61" t="s">
        <v>44</v>
      </c>
      <c r="E17" s="50">
        <v>2</v>
      </c>
      <c r="F17" s="50">
        <v>1</v>
      </c>
      <c r="G17" s="51">
        <v>8</v>
      </c>
      <c r="H17" s="55">
        <v>4</v>
      </c>
      <c r="I17" s="51">
        <f t="shared" si="0"/>
        <v>4</v>
      </c>
      <c r="J17" s="55">
        <v>0</v>
      </c>
      <c r="K17" s="53">
        <f t="shared" si="2"/>
        <v>369.9</v>
      </c>
      <c r="L17" s="54">
        <v>369.9</v>
      </c>
      <c r="M17" s="54">
        <v>228.2</v>
      </c>
      <c r="N17" s="55">
        <v>20</v>
      </c>
      <c r="O17" s="56">
        <f t="shared" si="1"/>
        <v>3295624.85</v>
      </c>
      <c r="P17" s="22"/>
      <c r="Q17" s="23"/>
      <c r="R17" s="23"/>
      <c r="S17" s="56">
        <v>3295624.85</v>
      </c>
      <c r="T17" s="24">
        <v>42735</v>
      </c>
      <c r="U17" s="25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30"/>
    </row>
    <row r="18" spans="1:186" s="31" customFormat="1" ht="52.5" customHeight="1">
      <c r="A18" s="21">
        <v>7</v>
      </c>
      <c r="B18" s="49" t="s">
        <v>36</v>
      </c>
      <c r="C18" s="50">
        <v>1946</v>
      </c>
      <c r="D18" s="61" t="s">
        <v>44</v>
      </c>
      <c r="E18" s="50">
        <v>2</v>
      </c>
      <c r="F18" s="50">
        <v>1</v>
      </c>
      <c r="G18" s="51">
        <v>8</v>
      </c>
      <c r="H18" s="55">
        <v>5</v>
      </c>
      <c r="I18" s="51">
        <f t="shared" si="0"/>
        <v>3</v>
      </c>
      <c r="J18" s="55">
        <v>0</v>
      </c>
      <c r="K18" s="53">
        <f t="shared" si="2"/>
        <v>370.9</v>
      </c>
      <c r="L18" s="54">
        <v>370.9</v>
      </c>
      <c r="M18" s="54">
        <v>199.3</v>
      </c>
      <c r="N18" s="55">
        <v>20</v>
      </c>
      <c r="O18" s="56">
        <f t="shared" si="1"/>
        <v>3011326.02</v>
      </c>
      <c r="P18" s="22"/>
      <c r="Q18" s="23"/>
      <c r="R18" s="23"/>
      <c r="S18" s="56">
        <v>3011326.02</v>
      </c>
      <c r="T18" s="24">
        <v>42735</v>
      </c>
      <c r="U18" s="25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30"/>
    </row>
    <row r="19" spans="1:21" s="29" customFormat="1" ht="42.75" customHeight="1">
      <c r="A19" s="21">
        <v>8</v>
      </c>
      <c r="B19" s="49" t="s">
        <v>37</v>
      </c>
      <c r="C19" s="50">
        <v>1946</v>
      </c>
      <c r="D19" s="61" t="s">
        <v>44</v>
      </c>
      <c r="E19" s="50">
        <v>2</v>
      </c>
      <c r="F19" s="50">
        <v>1</v>
      </c>
      <c r="G19" s="51">
        <v>8</v>
      </c>
      <c r="H19" s="55">
        <v>2</v>
      </c>
      <c r="I19" s="51">
        <f t="shared" si="0"/>
        <v>6</v>
      </c>
      <c r="J19" s="55">
        <v>0</v>
      </c>
      <c r="K19" s="53">
        <f t="shared" si="2"/>
        <v>371.8</v>
      </c>
      <c r="L19" s="54">
        <v>371.8</v>
      </c>
      <c r="M19" s="54">
        <v>328.5</v>
      </c>
      <c r="N19" s="55">
        <v>22</v>
      </c>
      <c r="O19" s="56">
        <f t="shared" si="1"/>
        <v>3261531.03</v>
      </c>
      <c r="P19" s="22"/>
      <c r="Q19" s="23"/>
      <c r="R19" s="23"/>
      <c r="S19" s="56">
        <v>3261531.03</v>
      </c>
      <c r="T19" s="24">
        <v>42735</v>
      </c>
      <c r="U19" s="25"/>
    </row>
    <row r="20" spans="1:185" s="10" customFormat="1" ht="37.5" customHeight="1">
      <c r="A20" s="21">
        <v>9</v>
      </c>
      <c r="B20" s="49" t="s">
        <v>38</v>
      </c>
      <c r="C20" s="50">
        <v>1946</v>
      </c>
      <c r="D20" s="61" t="s">
        <v>44</v>
      </c>
      <c r="E20" s="50">
        <v>2</v>
      </c>
      <c r="F20" s="50">
        <v>1</v>
      </c>
      <c r="G20" s="51">
        <v>8</v>
      </c>
      <c r="H20" s="55">
        <v>4</v>
      </c>
      <c r="I20" s="51">
        <f t="shared" si="0"/>
        <v>4</v>
      </c>
      <c r="J20" s="55">
        <v>0</v>
      </c>
      <c r="K20" s="53">
        <f t="shared" si="2"/>
        <v>370</v>
      </c>
      <c r="L20" s="54">
        <v>370</v>
      </c>
      <c r="M20" s="54">
        <v>312</v>
      </c>
      <c r="N20" s="55">
        <v>27</v>
      </c>
      <c r="O20" s="56">
        <f t="shared" si="1"/>
        <v>3419294.01</v>
      </c>
      <c r="P20" s="22"/>
      <c r="Q20" s="23"/>
      <c r="R20" s="23"/>
      <c r="S20" s="56">
        <v>3419294.01</v>
      </c>
      <c r="T20" s="24">
        <v>42735</v>
      </c>
      <c r="U20" s="25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</row>
    <row r="21" spans="1:185" s="10" customFormat="1" ht="39" customHeight="1">
      <c r="A21" s="21">
        <v>10</v>
      </c>
      <c r="B21" s="49" t="s">
        <v>39</v>
      </c>
      <c r="C21" s="50">
        <v>1946</v>
      </c>
      <c r="D21" s="61" t="s">
        <v>44</v>
      </c>
      <c r="E21" s="50">
        <v>2</v>
      </c>
      <c r="F21" s="50">
        <v>1</v>
      </c>
      <c r="G21" s="51">
        <v>8</v>
      </c>
      <c r="H21" s="55">
        <v>4</v>
      </c>
      <c r="I21" s="51">
        <f t="shared" si="0"/>
        <v>4</v>
      </c>
      <c r="J21" s="55">
        <v>0</v>
      </c>
      <c r="K21" s="53">
        <f t="shared" si="2"/>
        <v>371.5</v>
      </c>
      <c r="L21" s="54">
        <v>371.5</v>
      </c>
      <c r="M21" s="54">
        <v>343.31</v>
      </c>
      <c r="N21" s="55">
        <v>23</v>
      </c>
      <c r="O21" s="56">
        <f t="shared" si="1"/>
        <v>3429640.79</v>
      </c>
      <c r="P21" s="22"/>
      <c r="Q21" s="23"/>
      <c r="R21" s="23"/>
      <c r="S21" s="56">
        <v>3429640.79</v>
      </c>
      <c r="T21" s="24">
        <v>42735</v>
      </c>
      <c r="U21" s="25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</row>
    <row r="22" spans="1:185" s="10" customFormat="1" ht="37.5" customHeight="1">
      <c r="A22" s="21">
        <v>11</v>
      </c>
      <c r="B22" s="49" t="s">
        <v>40</v>
      </c>
      <c r="C22" s="50">
        <v>1946</v>
      </c>
      <c r="D22" s="61" t="s">
        <v>44</v>
      </c>
      <c r="E22" s="50">
        <v>2</v>
      </c>
      <c r="F22" s="50">
        <v>1</v>
      </c>
      <c r="G22" s="51">
        <v>7</v>
      </c>
      <c r="H22" s="55">
        <v>2</v>
      </c>
      <c r="I22" s="51">
        <f t="shared" si="0"/>
        <v>5</v>
      </c>
      <c r="J22" s="55">
        <v>0</v>
      </c>
      <c r="K22" s="53">
        <f t="shared" si="2"/>
        <v>447.9</v>
      </c>
      <c r="L22" s="54">
        <v>447.9</v>
      </c>
      <c r="M22" s="54">
        <v>397.7</v>
      </c>
      <c r="N22" s="55">
        <v>22</v>
      </c>
      <c r="O22" s="56">
        <f t="shared" si="1"/>
        <v>3751561.14</v>
      </c>
      <c r="P22" s="22"/>
      <c r="Q22" s="23"/>
      <c r="R22" s="23"/>
      <c r="S22" s="56">
        <v>3751561.14</v>
      </c>
      <c r="T22" s="24">
        <v>42735</v>
      </c>
      <c r="U22" s="25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</row>
    <row r="23" spans="1:185" s="10" customFormat="1" ht="42.75" customHeight="1">
      <c r="A23" s="21">
        <v>12</v>
      </c>
      <c r="B23" s="49" t="s">
        <v>41</v>
      </c>
      <c r="C23" s="50">
        <v>1946</v>
      </c>
      <c r="D23" s="61" t="s">
        <v>44</v>
      </c>
      <c r="E23" s="50">
        <v>2</v>
      </c>
      <c r="F23" s="50">
        <v>1</v>
      </c>
      <c r="G23" s="51">
        <v>8</v>
      </c>
      <c r="H23" s="55">
        <v>5</v>
      </c>
      <c r="I23" s="51">
        <f t="shared" si="0"/>
        <v>3</v>
      </c>
      <c r="J23" s="55">
        <v>0</v>
      </c>
      <c r="K23" s="53">
        <f>50.1+L23</f>
        <v>440.5</v>
      </c>
      <c r="L23" s="54">
        <v>390.4</v>
      </c>
      <c r="M23" s="54">
        <v>141.95</v>
      </c>
      <c r="N23" s="55">
        <v>28</v>
      </c>
      <c r="O23" s="56">
        <f t="shared" si="1"/>
        <v>3746379.56</v>
      </c>
      <c r="P23" s="22"/>
      <c r="Q23" s="23"/>
      <c r="R23" s="23"/>
      <c r="S23" s="56">
        <v>3746379.56</v>
      </c>
      <c r="T23" s="24">
        <v>42735</v>
      </c>
      <c r="U23" s="25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</row>
    <row r="24" spans="1:186" s="31" customFormat="1" ht="42.75" customHeight="1">
      <c r="A24" s="21">
        <v>13</v>
      </c>
      <c r="B24" s="49" t="s">
        <v>42</v>
      </c>
      <c r="C24" s="52">
        <v>1951</v>
      </c>
      <c r="D24" s="61" t="s">
        <v>44</v>
      </c>
      <c r="E24" s="50">
        <v>2</v>
      </c>
      <c r="F24" s="50">
        <v>2</v>
      </c>
      <c r="G24" s="51">
        <v>12</v>
      </c>
      <c r="H24" s="55">
        <v>7</v>
      </c>
      <c r="I24" s="51">
        <f t="shared" si="0"/>
        <v>5</v>
      </c>
      <c r="J24" s="55">
        <v>0</v>
      </c>
      <c r="K24" s="53">
        <f>L24</f>
        <v>613.07</v>
      </c>
      <c r="L24" s="54">
        <v>613.07</v>
      </c>
      <c r="M24" s="54">
        <v>469.27</v>
      </c>
      <c r="N24" s="55">
        <v>39</v>
      </c>
      <c r="O24" s="56">
        <f t="shared" si="1"/>
        <v>5049989.29</v>
      </c>
      <c r="P24" s="22"/>
      <c r="Q24" s="23"/>
      <c r="R24" s="23"/>
      <c r="S24" s="56">
        <v>5049989.29</v>
      </c>
      <c r="T24" s="24">
        <v>42735</v>
      </c>
      <c r="U24" s="25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30"/>
    </row>
    <row r="25" spans="1:186" s="31" customFormat="1" ht="52.5" customHeight="1">
      <c r="A25" s="21">
        <v>14</v>
      </c>
      <c r="B25" s="49" t="s">
        <v>43</v>
      </c>
      <c r="C25" s="52">
        <v>1951</v>
      </c>
      <c r="D25" s="61" t="s">
        <v>44</v>
      </c>
      <c r="E25" s="50">
        <v>2</v>
      </c>
      <c r="F25" s="50">
        <v>1</v>
      </c>
      <c r="G25" s="51">
        <v>8</v>
      </c>
      <c r="H25" s="55">
        <v>6</v>
      </c>
      <c r="I25" s="51">
        <f t="shared" si="0"/>
        <v>2</v>
      </c>
      <c r="J25" s="55">
        <v>0</v>
      </c>
      <c r="K25" s="53">
        <f>L25</f>
        <v>415.6</v>
      </c>
      <c r="L25" s="54">
        <v>415.6</v>
      </c>
      <c r="M25" s="54">
        <v>256.33</v>
      </c>
      <c r="N25" s="55">
        <v>27</v>
      </c>
      <c r="O25" s="56">
        <f t="shared" si="1"/>
        <v>3544298.44</v>
      </c>
      <c r="P25" s="33"/>
      <c r="Q25" s="34"/>
      <c r="R25" s="34"/>
      <c r="S25" s="56">
        <v>3544298.44</v>
      </c>
      <c r="T25" s="24">
        <v>42735</v>
      </c>
      <c r="U25" s="25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30"/>
    </row>
    <row r="26" spans="1:186" s="31" customFormat="1" ht="52.5" customHeight="1">
      <c r="A26" s="21">
        <v>15</v>
      </c>
      <c r="B26" s="71" t="s">
        <v>48</v>
      </c>
      <c r="C26" s="73" t="s">
        <v>79</v>
      </c>
      <c r="D26" s="73" t="s">
        <v>80</v>
      </c>
      <c r="E26" s="73" t="s">
        <v>81</v>
      </c>
      <c r="F26" s="73" t="s">
        <v>82</v>
      </c>
      <c r="G26" s="58" t="s">
        <v>83</v>
      </c>
      <c r="H26" s="58" t="s">
        <v>84</v>
      </c>
      <c r="I26" s="58" t="s">
        <v>85</v>
      </c>
      <c r="J26" s="58" t="s">
        <v>86</v>
      </c>
      <c r="K26" s="59" t="s">
        <v>87</v>
      </c>
      <c r="L26" s="59" t="s">
        <v>88</v>
      </c>
      <c r="M26" s="59" t="s">
        <v>89</v>
      </c>
      <c r="N26" s="58" t="s">
        <v>90</v>
      </c>
      <c r="O26" s="56">
        <f t="shared" si="1"/>
        <v>6372000</v>
      </c>
      <c r="P26" s="22"/>
      <c r="Q26" s="23"/>
      <c r="R26" s="23"/>
      <c r="S26" s="60">
        <v>6372000</v>
      </c>
      <c r="T26" s="65">
        <v>42735</v>
      </c>
      <c r="U26" s="25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30"/>
    </row>
    <row r="27" spans="1:186" s="31" customFormat="1" ht="52.5" customHeight="1">
      <c r="A27" s="21">
        <v>16</v>
      </c>
      <c r="B27" s="71" t="s">
        <v>49</v>
      </c>
      <c r="C27" s="73" t="s">
        <v>91</v>
      </c>
      <c r="D27" s="73" t="s">
        <v>92</v>
      </c>
      <c r="E27" s="73" t="s">
        <v>93</v>
      </c>
      <c r="F27" s="73" t="s">
        <v>94</v>
      </c>
      <c r="G27" s="58" t="s">
        <v>95</v>
      </c>
      <c r="H27" s="58" t="s">
        <v>93</v>
      </c>
      <c r="I27" s="58" t="s">
        <v>96</v>
      </c>
      <c r="J27" s="58" t="s">
        <v>86</v>
      </c>
      <c r="K27" s="59" t="s">
        <v>97</v>
      </c>
      <c r="L27" s="59" t="s">
        <v>98</v>
      </c>
      <c r="M27" s="59" t="s">
        <v>98</v>
      </c>
      <c r="N27" s="58" t="s">
        <v>99</v>
      </c>
      <c r="O27" s="56">
        <f t="shared" si="1"/>
        <v>9118551.46</v>
      </c>
      <c r="P27" s="22"/>
      <c r="Q27" s="23"/>
      <c r="R27" s="23"/>
      <c r="S27" s="32">
        <v>9118551.46</v>
      </c>
      <c r="T27" s="65">
        <v>42735</v>
      </c>
      <c r="U27" s="25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30"/>
    </row>
    <row r="28" spans="1:186" s="31" customFormat="1" ht="52.5" customHeight="1">
      <c r="A28" s="21">
        <v>17</v>
      </c>
      <c r="B28" s="71" t="s">
        <v>50</v>
      </c>
      <c r="C28" s="73" t="s">
        <v>100</v>
      </c>
      <c r="D28" s="73" t="s">
        <v>101</v>
      </c>
      <c r="E28" s="73" t="s">
        <v>93</v>
      </c>
      <c r="F28" s="73" t="s">
        <v>94</v>
      </c>
      <c r="G28" s="58" t="s">
        <v>102</v>
      </c>
      <c r="H28" s="58" t="s">
        <v>103</v>
      </c>
      <c r="I28" s="58" t="s">
        <v>104</v>
      </c>
      <c r="J28" s="58" t="s">
        <v>86</v>
      </c>
      <c r="K28" s="59" t="s">
        <v>105</v>
      </c>
      <c r="L28" s="59" t="s">
        <v>106</v>
      </c>
      <c r="M28" s="59" t="s">
        <v>106</v>
      </c>
      <c r="N28" s="58" t="s">
        <v>107</v>
      </c>
      <c r="O28" s="56">
        <f t="shared" si="1"/>
        <v>9118551.46</v>
      </c>
      <c r="P28" s="22"/>
      <c r="Q28" s="23"/>
      <c r="R28" s="23"/>
      <c r="S28" s="32">
        <v>9118551.46</v>
      </c>
      <c r="T28" s="24">
        <v>42735</v>
      </c>
      <c r="U28" s="25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30"/>
    </row>
    <row r="29" spans="1:186" s="31" customFormat="1" ht="52.5" customHeight="1">
      <c r="A29" s="21">
        <v>18</v>
      </c>
      <c r="B29" s="71" t="s">
        <v>51</v>
      </c>
      <c r="C29" s="73" t="s">
        <v>108</v>
      </c>
      <c r="D29" s="73" t="s">
        <v>92</v>
      </c>
      <c r="E29" s="73" t="s">
        <v>93</v>
      </c>
      <c r="F29" s="73" t="s">
        <v>94</v>
      </c>
      <c r="G29" s="58" t="s">
        <v>95</v>
      </c>
      <c r="H29" s="58" t="s">
        <v>109</v>
      </c>
      <c r="I29" s="58" t="s">
        <v>110</v>
      </c>
      <c r="J29" s="58" t="s">
        <v>86</v>
      </c>
      <c r="K29" s="59" t="s">
        <v>111</v>
      </c>
      <c r="L29" s="59" t="s">
        <v>111</v>
      </c>
      <c r="M29" s="59" t="s">
        <v>112</v>
      </c>
      <c r="N29" s="58" t="s">
        <v>113</v>
      </c>
      <c r="O29" s="56">
        <f t="shared" si="1"/>
        <v>9118551.46</v>
      </c>
      <c r="P29" s="67"/>
      <c r="Q29" s="36"/>
      <c r="R29" s="36"/>
      <c r="S29" s="32">
        <v>9118551.46</v>
      </c>
      <c r="T29" s="24">
        <v>42735</v>
      </c>
      <c r="U29" s="25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30"/>
    </row>
    <row r="30" spans="1:186" s="31" customFormat="1" ht="52.5" customHeight="1">
      <c r="A30" s="21">
        <v>19</v>
      </c>
      <c r="B30" s="71" t="s">
        <v>52</v>
      </c>
      <c r="C30" s="73" t="s">
        <v>100</v>
      </c>
      <c r="D30" s="73" t="s">
        <v>101</v>
      </c>
      <c r="E30" s="73" t="s">
        <v>114</v>
      </c>
      <c r="F30" s="73" t="s">
        <v>115</v>
      </c>
      <c r="G30" s="58" t="s">
        <v>116</v>
      </c>
      <c r="H30" s="58" t="s">
        <v>117</v>
      </c>
      <c r="I30" s="58" t="s">
        <v>118</v>
      </c>
      <c r="J30" s="58" t="s">
        <v>86</v>
      </c>
      <c r="K30" s="59" t="s">
        <v>119</v>
      </c>
      <c r="L30" s="59" t="s">
        <v>120</v>
      </c>
      <c r="M30" s="59" t="s">
        <v>121</v>
      </c>
      <c r="N30" s="58" t="s">
        <v>122</v>
      </c>
      <c r="O30" s="56">
        <f t="shared" si="1"/>
        <v>8317338.75</v>
      </c>
      <c r="P30" s="22"/>
      <c r="Q30" s="23"/>
      <c r="R30" s="23"/>
      <c r="S30" s="70">
        <v>8317338.75</v>
      </c>
      <c r="T30" s="24">
        <v>42735</v>
      </c>
      <c r="U30" s="25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30"/>
    </row>
    <row r="31" spans="1:186" s="31" customFormat="1" ht="52.5" customHeight="1">
      <c r="A31" s="21">
        <v>20</v>
      </c>
      <c r="B31" s="71" t="s">
        <v>53</v>
      </c>
      <c r="C31" s="73" t="s">
        <v>100</v>
      </c>
      <c r="D31" s="73" t="s">
        <v>101</v>
      </c>
      <c r="E31" s="73" t="s">
        <v>114</v>
      </c>
      <c r="F31" s="73" t="s">
        <v>123</v>
      </c>
      <c r="G31" s="58" t="s">
        <v>124</v>
      </c>
      <c r="H31" s="58" t="s">
        <v>125</v>
      </c>
      <c r="I31" s="58" t="s">
        <v>126</v>
      </c>
      <c r="J31" s="58" t="s">
        <v>86</v>
      </c>
      <c r="K31" s="59" t="s">
        <v>127</v>
      </c>
      <c r="L31" s="59" t="s">
        <v>128</v>
      </c>
      <c r="M31" s="59" t="s">
        <v>129</v>
      </c>
      <c r="N31" s="58" t="s">
        <v>130</v>
      </c>
      <c r="O31" s="56">
        <f t="shared" si="1"/>
        <v>9980806.5</v>
      </c>
      <c r="P31" s="22"/>
      <c r="Q31" s="23"/>
      <c r="R31" s="23"/>
      <c r="S31" s="23">
        <v>9980806.5</v>
      </c>
      <c r="T31" s="24">
        <v>42735</v>
      </c>
      <c r="U31" s="25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30"/>
    </row>
    <row r="32" spans="1:186" s="31" customFormat="1" ht="52.5" customHeight="1">
      <c r="A32" s="21">
        <v>21</v>
      </c>
      <c r="B32" s="71" t="s">
        <v>54</v>
      </c>
      <c r="C32" s="73" t="s">
        <v>91</v>
      </c>
      <c r="D32" s="73" t="s">
        <v>101</v>
      </c>
      <c r="E32" s="73" t="s">
        <v>114</v>
      </c>
      <c r="F32" s="73" t="s">
        <v>115</v>
      </c>
      <c r="G32" s="58" t="s">
        <v>116</v>
      </c>
      <c r="H32" s="58" t="s">
        <v>131</v>
      </c>
      <c r="I32" s="58" t="s">
        <v>132</v>
      </c>
      <c r="J32" s="58" t="s">
        <v>86</v>
      </c>
      <c r="K32" s="59" t="s">
        <v>133</v>
      </c>
      <c r="L32" s="59" t="s">
        <v>134</v>
      </c>
      <c r="M32" s="59" t="s">
        <v>135</v>
      </c>
      <c r="N32" s="58" t="s">
        <v>136</v>
      </c>
      <c r="O32" s="56">
        <f t="shared" si="1"/>
        <v>8317338.75</v>
      </c>
      <c r="P32" s="22"/>
      <c r="Q32" s="23"/>
      <c r="R32" s="23"/>
      <c r="S32" s="70">
        <v>8317338.75</v>
      </c>
      <c r="T32" s="24">
        <v>42735</v>
      </c>
      <c r="U32" s="25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30"/>
    </row>
    <row r="33" spans="1:186" s="31" customFormat="1" ht="52.5" customHeight="1">
      <c r="A33" s="21">
        <v>22</v>
      </c>
      <c r="B33" s="72" t="s">
        <v>55</v>
      </c>
      <c r="C33" s="73" t="s">
        <v>91</v>
      </c>
      <c r="D33" s="73" t="s">
        <v>80</v>
      </c>
      <c r="E33" s="73" t="s">
        <v>81</v>
      </c>
      <c r="F33" s="73" t="s">
        <v>137</v>
      </c>
      <c r="G33" s="58" t="s">
        <v>138</v>
      </c>
      <c r="H33" s="58" t="s">
        <v>86</v>
      </c>
      <c r="I33" s="58" t="s">
        <v>138</v>
      </c>
      <c r="J33" s="58" t="s">
        <v>86</v>
      </c>
      <c r="K33" s="59" t="s">
        <v>139</v>
      </c>
      <c r="L33" s="59" t="s">
        <v>140</v>
      </c>
      <c r="M33" s="59" t="s">
        <v>141</v>
      </c>
      <c r="N33" s="58" t="s">
        <v>142</v>
      </c>
      <c r="O33" s="56">
        <f t="shared" si="1"/>
        <v>1593000</v>
      </c>
      <c r="P33" s="22"/>
      <c r="Q33" s="23"/>
      <c r="R33" s="23"/>
      <c r="S33" s="70">
        <v>1593000</v>
      </c>
      <c r="T33" s="24">
        <v>42735</v>
      </c>
      <c r="U33" s="25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30"/>
    </row>
    <row r="34" spans="1:186" s="31" customFormat="1" ht="52.5" customHeight="1">
      <c r="A34" s="21">
        <v>23</v>
      </c>
      <c r="B34" s="71" t="s">
        <v>56</v>
      </c>
      <c r="C34" s="73" t="s">
        <v>100</v>
      </c>
      <c r="D34" s="73" t="s">
        <v>80</v>
      </c>
      <c r="E34" s="73" t="s">
        <v>143</v>
      </c>
      <c r="F34" s="73" t="s">
        <v>137</v>
      </c>
      <c r="G34" s="58" t="s">
        <v>144</v>
      </c>
      <c r="H34" s="58" t="s">
        <v>114</v>
      </c>
      <c r="I34" s="58" t="s">
        <v>145</v>
      </c>
      <c r="J34" s="58" t="s">
        <v>86</v>
      </c>
      <c r="K34" s="59" t="s">
        <v>146</v>
      </c>
      <c r="L34" s="59" t="s">
        <v>147</v>
      </c>
      <c r="M34" s="59" t="s">
        <v>148</v>
      </c>
      <c r="N34" s="74" t="s">
        <v>149</v>
      </c>
      <c r="O34" s="56">
        <f t="shared" si="1"/>
        <v>4227596.95</v>
      </c>
      <c r="P34" s="22"/>
      <c r="Q34" s="23"/>
      <c r="R34" s="23"/>
      <c r="S34" s="23">
        <v>4227596.95</v>
      </c>
      <c r="T34" s="24">
        <v>42735</v>
      </c>
      <c r="U34" s="25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30"/>
    </row>
    <row r="35" spans="1:186" s="31" customFormat="1" ht="52.5" customHeight="1">
      <c r="A35" s="21">
        <v>24</v>
      </c>
      <c r="B35" s="71" t="s">
        <v>57</v>
      </c>
      <c r="C35" s="73" t="s">
        <v>79</v>
      </c>
      <c r="D35" s="73" t="s">
        <v>101</v>
      </c>
      <c r="E35" s="73" t="s">
        <v>81</v>
      </c>
      <c r="F35" s="73" t="s">
        <v>82</v>
      </c>
      <c r="G35" s="58" t="s">
        <v>150</v>
      </c>
      <c r="H35" s="58" t="s">
        <v>151</v>
      </c>
      <c r="I35" s="58" t="s">
        <v>152</v>
      </c>
      <c r="J35" s="58" t="s">
        <v>86</v>
      </c>
      <c r="K35" s="59" t="s">
        <v>153</v>
      </c>
      <c r="L35" s="59" t="s">
        <v>154</v>
      </c>
      <c r="M35" s="59" t="s">
        <v>155</v>
      </c>
      <c r="N35" s="58" t="s">
        <v>156</v>
      </c>
      <c r="O35" s="56">
        <f t="shared" si="1"/>
        <v>6372000</v>
      </c>
      <c r="P35" s="22"/>
      <c r="Q35" s="23"/>
      <c r="R35" s="23"/>
      <c r="S35" s="36">
        <v>6372000</v>
      </c>
      <c r="T35" s="24">
        <v>42735</v>
      </c>
      <c r="U35" s="25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30"/>
    </row>
    <row r="36" spans="1:186" s="31" customFormat="1" ht="52.5" customHeight="1">
      <c r="A36" s="21">
        <v>25</v>
      </c>
      <c r="B36" s="71" t="s">
        <v>58</v>
      </c>
      <c r="C36" s="73" t="s">
        <v>157</v>
      </c>
      <c r="D36" s="73" t="s">
        <v>101</v>
      </c>
      <c r="E36" s="73" t="s">
        <v>114</v>
      </c>
      <c r="F36" s="73" t="s">
        <v>82</v>
      </c>
      <c r="G36" s="58" t="s">
        <v>118</v>
      </c>
      <c r="H36" s="58" t="s">
        <v>158</v>
      </c>
      <c r="I36" s="58" t="s">
        <v>159</v>
      </c>
      <c r="J36" s="58" t="s">
        <v>86</v>
      </c>
      <c r="K36" s="59" t="s">
        <v>160</v>
      </c>
      <c r="L36" s="59" t="s">
        <v>161</v>
      </c>
      <c r="M36" s="59" t="s">
        <v>162</v>
      </c>
      <c r="N36" s="58" t="s">
        <v>163</v>
      </c>
      <c r="O36" s="56">
        <f t="shared" si="1"/>
        <v>6653871</v>
      </c>
      <c r="P36" s="22"/>
      <c r="Q36" s="23"/>
      <c r="R36" s="23"/>
      <c r="S36" s="36">
        <v>6653871</v>
      </c>
      <c r="T36" s="24">
        <v>42735</v>
      </c>
      <c r="U36" s="25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30"/>
    </row>
    <row r="37" spans="1:186" s="31" customFormat="1" ht="52.5" customHeight="1">
      <c r="A37" s="21">
        <v>26</v>
      </c>
      <c r="B37" s="71" t="s">
        <v>59</v>
      </c>
      <c r="C37" s="73" t="s">
        <v>157</v>
      </c>
      <c r="D37" s="73" t="s">
        <v>80</v>
      </c>
      <c r="E37" s="73" t="s">
        <v>143</v>
      </c>
      <c r="F37" s="73" t="s">
        <v>137</v>
      </c>
      <c r="G37" s="58" t="s">
        <v>164</v>
      </c>
      <c r="H37" s="58" t="s">
        <v>109</v>
      </c>
      <c r="I37" s="58" t="s">
        <v>165</v>
      </c>
      <c r="J37" s="58" t="s">
        <v>86</v>
      </c>
      <c r="K37" s="59" t="s">
        <v>166</v>
      </c>
      <c r="L37" s="59" t="s">
        <v>167</v>
      </c>
      <c r="M37" s="59" t="s">
        <v>168</v>
      </c>
      <c r="N37" s="58" t="s">
        <v>169</v>
      </c>
      <c r="O37" s="56">
        <f t="shared" si="1"/>
        <v>4227596.95</v>
      </c>
      <c r="P37" s="22"/>
      <c r="Q37" s="23"/>
      <c r="R37" s="23"/>
      <c r="S37" s="36">
        <v>4227596.95</v>
      </c>
      <c r="T37" s="24">
        <v>42735</v>
      </c>
      <c r="U37" s="25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30"/>
    </row>
    <row r="38" spans="1:186" s="31" customFormat="1" ht="52.5" customHeight="1">
      <c r="A38" s="21">
        <v>27</v>
      </c>
      <c r="B38" s="71" t="s">
        <v>60</v>
      </c>
      <c r="C38" s="73" t="s">
        <v>100</v>
      </c>
      <c r="D38" s="73" t="s">
        <v>101</v>
      </c>
      <c r="E38" s="73" t="s">
        <v>143</v>
      </c>
      <c r="F38" s="73" t="s">
        <v>137</v>
      </c>
      <c r="G38" s="58" t="s">
        <v>170</v>
      </c>
      <c r="H38" s="58" t="s">
        <v>123</v>
      </c>
      <c r="I38" s="58" t="s">
        <v>171</v>
      </c>
      <c r="J38" s="58" t="s">
        <v>86</v>
      </c>
      <c r="K38" s="59" t="s">
        <v>172</v>
      </c>
      <c r="L38" s="59" t="s">
        <v>173</v>
      </c>
      <c r="M38" s="59" t="s">
        <v>174</v>
      </c>
      <c r="N38" s="58" t="s">
        <v>175</v>
      </c>
      <c r="O38" s="56">
        <f t="shared" si="1"/>
        <v>4227596.95</v>
      </c>
      <c r="P38" s="22"/>
      <c r="Q38" s="23"/>
      <c r="R38" s="23"/>
      <c r="S38" s="36">
        <v>4227596.95</v>
      </c>
      <c r="T38" s="24">
        <v>42735</v>
      </c>
      <c r="U38" s="25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30"/>
    </row>
    <row r="39" spans="1:186" s="31" customFormat="1" ht="52.5" customHeight="1">
      <c r="A39" s="21">
        <v>28</v>
      </c>
      <c r="B39" s="72" t="s">
        <v>61</v>
      </c>
      <c r="C39" s="73" t="s">
        <v>100</v>
      </c>
      <c r="D39" s="73" t="s">
        <v>101</v>
      </c>
      <c r="E39" s="73" t="s">
        <v>81</v>
      </c>
      <c r="F39" s="73" t="s">
        <v>137</v>
      </c>
      <c r="G39" s="58" t="s">
        <v>176</v>
      </c>
      <c r="H39" s="58" t="s">
        <v>177</v>
      </c>
      <c r="I39" s="58" t="s">
        <v>178</v>
      </c>
      <c r="J39" s="58" t="s">
        <v>86</v>
      </c>
      <c r="K39" s="59" t="s">
        <v>179</v>
      </c>
      <c r="L39" s="59" t="s">
        <v>180</v>
      </c>
      <c r="M39" s="59" t="s">
        <v>181</v>
      </c>
      <c r="N39" s="58" t="s">
        <v>126</v>
      </c>
      <c r="O39" s="56">
        <f t="shared" si="1"/>
        <v>3186000</v>
      </c>
      <c r="P39" s="22"/>
      <c r="Q39" s="23"/>
      <c r="R39" s="23"/>
      <c r="S39" s="36">
        <v>3186000</v>
      </c>
      <c r="T39" s="24">
        <v>42735</v>
      </c>
      <c r="U39" s="25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30"/>
    </row>
    <row r="40" spans="1:186" s="31" customFormat="1" ht="52.5" customHeight="1">
      <c r="A40" s="21">
        <v>29</v>
      </c>
      <c r="B40" s="72" t="s">
        <v>62</v>
      </c>
      <c r="C40" s="73" t="s">
        <v>100</v>
      </c>
      <c r="D40" s="73" t="s">
        <v>101</v>
      </c>
      <c r="E40" s="73" t="s">
        <v>81</v>
      </c>
      <c r="F40" s="73" t="s">
        <v>137</v>
      </c>
      <c r="G40" s="58" t="s">
        <v>182</v>
      </c>
      <c r="H40" s="58" t="s">
        <v>183</v>
      </c>
      <c r="I40" s="58" t="s">
        <v>184</v>
      </c>
      <c r="J40" s="58" t="s">
        <v>86</v>
      </c>
      <c r="K40" s="59" t="s">
        <v>185</v>
      </c>
      <c r="L40" s="59" t="s">
        <v>186</v>
      </c>
      <c r="M40" s="59" t="s">
        <v>187</v>
      </c>
      <c r="N40" s="58" t="s">
        <v>188</v>
      </c>
      <c r="O40" s="56">
        <f t="shared" si="1"/>
        <v>3186000</v>
      </c>
      <c r="P40" s="22"/>
      <c r="Q40" s="23"/>
      <c r="R40" s="23"/>
      <c r="S40" s="36">
        <v>3186000</v>
      </c>
      <c r="T40" s="24">
        <v>42735</v>
      </c>
      <c r="U40" s="25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30"/>
    </row>
    <row r="41" spans="1:186" s="31" customFormat="1" ht="52.5" customHeight="1">
      <c r="A41" s="21">
        <v>30</v>
      </c>
      <c r="B41" s="71" t="s">
        <v>63</v>
      </c>
      <c r="C41" s="73" t="s">
        <v>100</v>
      </c>
      <c r="D41" s="73" t="s">
        <v>80</v>
      </c>
      <c r="E41" s="73" t="s">
        <v>143</v>
      </c>
      <c r="F41" s="73" t="s">
        <v>137</v>
      </c>
      <c r="G41" s="58" t="s">
        <v>164</v>
      </c>
      <c r="H41" s="58" t="s">
        <v>123</v>
      </c>
      <c r="I41" s="58" t="s">
        <v>145</v>
      </c>
      <c r="J41" s="58" t="s">
        <v>86</v>
      </c>
      <c r="K41" s="59" t="s">
        <v>189</v>
      </c>
      <c r="L41" s="59" t="s">
        <v>190</v>
      </c>
      <c r="M41" s="59" t="s">
        <v>190</v>
      </c>
      <c r="N41" s="58" t="s">
        <v>191</v>
      </c>
      <c r="O41" s="56">
        <f t="shared" si="1"/>
        <v>4227596.95</v>
      </c>
      <c r="P41" s="22"/>
      <c r="Q41" s="23"/>
      <c r="R41" s="23"/>
      <c r="S41" s="36">
        <v>4227596.95</v>
      </c>
      <c r="T41" s="24">
        <v>42735</v>
      </c>
      <c r="U41" s="25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30"/>
    </row>
    <row r="42" spans="1:186" s="31" customFormat="1" ht="52.5" customHeight="1">
      <c r="A42" s="21">
        <v>31</v>
      </c>
      <c r="B42" s="72" t="s">
        <v>64</v>
      </c>
      <c r="C42" s="73" t="s">
        <v>157</v>
      </c>
      <c r="D42" s="73" t="s">
        <v>101</v>
      </c>
      <c r="E42" s="73" t="s">
        <v>114</v>
      </c>
      <c r="F42" s="73" t="s">
        <v>123</v>
      </c>
      <c r="G42" s="58" t="s">
        <v>192</v>
      </c>
      <c r="H42" s="58" t="s">
        <v>151</v>
      </c>
      <c r="I42" s="58" t="s">
        <v>193</v>
      </c>
      <c r="J42" s="58" t="s">
        <v>86</v>
      </c>
      <c r="K42" s="59" t="s">
        <v>194</v>
      </c>
      <c r="L42" s="59" t="s">
        <v>195</v>
      </c>
      <c r="M42" s="59" t="s">
        <v>196</v>
      </c>
      <c r="N42" s="58" t="s">
        <v>197</v>
      </c>
      <c r="O42" s="56">
        <f t="shared" si="1"/>
        <v>9980806.5</v>
      </c>
      <c r="P42" s="22"/>
      <c r="Q42" s="23"/>
      <c r="R42" s="23"/>
      <c r="S42" s="36">
        <v>9980806.5</v>
      </c>
      <c r="T42" s="24">
        <v>42735</v>
      </c>
      <c r="U42" s="25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30"/>
    </row>
    <row r="43" spans="1:186" s="31" customFormat="1" ht="52.5" customHeight="1">
      <c r="A43" s="21">
        <v>32</v>
      </c>
      <c r="B43" s="71" t="s">
        <v>65</v>
      </c>
      <c r="C43" s="73" t="s">
        <v>157</v>
      </c>
      <c r="D43" s="73" t="s">
        <v>80</v>
      </c>
      <c r="E43" s="73" t="s">
        <v>81</v>
      </c>
      <c r="F43" s="73" t="s">
        <v>137</v>
      </c>
      <c r="G43" s="58" t="s">
        <v>198</v>
      </c>
      <c r="H43" s="58" t="s">
        <v>86</v>
      </c>
      <c r="I43" s="58" t="s">
        <v>198</v>
      </c>
      <c r="J43" s="58" t="s">
        <v>86</v>
      </c>
      <c r="K43" s="59" t="s">
        <v>199</v>
      </c>
      <c r="L43" s="59" t="s">
        <v>200</v>
      </c>
      <c r="M43" s="59" t="s">
        <v>201</v>
      </c>
      <c r="N43" s="74" t="s">
        <v>202</v>
      </c>
      <c r="O43" s="56">
        <f t="shared" si="1"/>
        <v>1593000</v>
      </c>
      <c r="P43" s="22"/>
      <c r="Q43" s="23"/>
      <c r="R43" s="23"/>
      <c r="S43" s="23">
        <v>1593000</v>
      </c>
      <c r="T43" s="24">
        <v>42735</v>
      </c>
      <c r="U43" s="25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30"/>
    </row>
    <row r="44" spans="1:186" s="31" customFormat="1" ht="52.5" customHeight="1">
      <c r="A44" s="21">
        <v>33</v>
      </c>
      <c r="B44" s="71" t="s">
        <v>66</v>
      </c>
      <c r="C44" s="73" t="s">
        <v>108</v>
      </c>
      <c r="D44" s="73" t="s">
        <v>101</v>
      </c>
      <c r="E44" s="73" t="s">
        <v>114</v>
      </c>
      <c r="F44" s="73" t="s">
        <v>115</v>
      </c>
      <c r="G44" s="58" t="s">
        <v>116</v>
      </c>
      <c r="H44" s="58" t="s">
        <v>203</v>
      </c>
      <c r="I44" s="58" t="s">
        <v>204</v>
      </c>
      <c r="J44" s="58" t="s">
        <v>86</v>
      </c>
      <c r="K44" s="59" t="s">
        <v>205</v>
      </c>
      <c r="L44" s="59" t="s">
        <v>206</v>
      </c>
      <c r="M44" s="59" t="s">
        <v>206</v>
      </c>
      <c r="N44" s="58" t="s">
        <v>207</v>
      </c>
      <c r="O44" s="56">
        <f t="shared" si="1"/>
        <v>8317338.75</v>
      </c>
      <c r="P44" s="22"/>
      <c r="Q44" s="23"/>
      <c r="R44" s="23"/>
      <c r="S44" s="36">
        <v>8317338.75</v>
      </c>
      <c r="T44" s="24">
        <v>42735</v>
      </c>
      <c r="U44" s="25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30"/>
    </row>
    <row r="45" spans="1:186" s="31" customFormat="1" ht="52.5" customHeight="1">
      <c r="A45" s="21">
        <v>34</v>
      </c>
      <c r="B45" s="71" t="s">
        <v>67</v>
      </c>
      <c r="C45" s="73" t="s">
        <v>157</v>
      </c>
      <c r="D45" s="73" t="s">
        <v>101</v>
      </c>
      <c r="E45" s="73" t="s">
        <v>93</v>
      </c>
      <c r="F45" s="73" t="s">
        <v>94</v>
      </c>
      <c r="G45" s="58" t="s">
        <v>95</v>
      </c>
      <c r="H45" s="58" t="s">
        <v>93</v>
      </c>
      <c r="I45" s="58" t="s">
        <v>96</v>
      </c>
      <c r="J45" s="58" t="s">
        <v>86</v>
      </c>
      <c r="K45" s="59" t="s">
        <v>208</v>
      </c>
      <c r="L45" s="59" t="s">
        <v>209</v>
      </c>
      <c r="M45" s="59" t="s">
        <v>210</v>
      </c>
      <c r="N45" s="58" t="s">
        <v>211</v>
      </c>
      <c r="O45" s="56">
        <f t="shared" si="1"/>
        <v>9118551.46</v>
      </c>
      <c r="P45" s="22"/>
      <c r="Q45" s="23"/>
      <c r="R45" s="23"/>
      <c r="S45" s="36">
        <v>9118551.46</v>
      </c>
      <c r="T45" s="24">
        <v>42735</v>
      </c>
      <c r="U45" s="25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30"/>
    </row>
    <row r="46" spans="1:186" s="31" customFormat="1" ht="52.5" customHeight="1">
      <c r="A46" s="21">
        <v>35</v>
      </c>
      <c r="B46" s="72" t="s">
        <v>68</v>
      </c>
      <c r="C46" s="73" t="s">
        <v>79</v>
      </c>
      <c r="D46" s="73" t="s">
        <v>101</v>
      </c>
      <c r="E46" s="73" t="s">
        <v>81</v>
      </c>
      <c r="F46" s="73" t="s">
        <v>212</v>
      </c>
      <c r="G46" s="58" t="s">
        <v>213</v>
      </c>
      <c r="H46" s="58" t="s">
        <v>214</v>
      </c>
      <c r="I46" s="58" t="s">
        <v>215</v>
      </c>
      <c r="J46" s="58" t="s">
        <v>86</v>
      </c>
      <c r="K46" s="59" t="s">
        <v>216</v>
      </c>
      <c r="L46" s="59" t="s">
        <v>217</v>
      </c>
      <c r="M46" s="59" t="s">
        <v>217</v>
      </c>
      <c r="N46" s="58" t="s">
        <v>218</v>
      </c>
      <c r="O46" s="56">
        <f t="shared" si="1"/>
        <v>7965000</v>
      </c>
      <c r="P46" s="22"/>
      <c r="Q46" s="23"/>
      <c r="R46" s="23"/>
      <c r="S46" s="36">
        <v>7965000</v>
      </c>
      <c r="T46" s="24">
        <v>42735</v>
      </c>
      <c r="U46" s="25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30"/>
    </row>
    <row r="47" spans="1:186" s="31" customFormat="1" ht="52.5" customHeight="1">
      <c r="A47" s="21">
        <v>36</v>
      </c>
      <c r="B47" s="71" t="s">
        <v>69</v>
      </c>
      <c r="C47" s="73" t="s">
        <v>91</v>
      </c>
      <c r="D47" s="73" t="s">
        <v>80</v>
      </c>
      <c r="E47" s="73" t="s">
        <v>81</v>
      </c>
      <c r="F47" s="73" t="s">
        <v>219</v>
      </c>
      <c r="G47" s="58" t="s">
        <v>220</v>
      </c>
      <c r="H47" s="58" t="s">
        <v>86</v>
      </c>
      <c r="I47" s="58" t="s">
        <v>220</v>
      </c>
      <c r="J47" s="58" t="s">
        <v>86</v>
      </c>
      <c r="K47" s="59" t="s">
        <v>221</v>
      </c>
      <c r="L47" s="59" t="s">
        <v>222</v>
      </c>
      <c r="M47" s="59" t="s">
        <v>223</v>
      </c>
      <c r="N47" s="58" t="s">
        <v>224</v>
      </c>
      <c r="O47" s="56">
        <f t="shared" si="1"/>
        <v>4779000</v>
      </c>
      <c r="P47" s="22"/>
      <c r="Q47" s="23"/>
      <c r="R47" s="23"/>
      <c r="S47" s="36">
        <v>4779000</v>
      </c>
      <c r="T47" s="24">
        <v>42735</v>
      </c>
      <c r="U47" s="25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30"/>
    </row>
    <row r="48" spans="1:186" s="31" customFormat="1" ht="52.5" customHeight="1">
      <c r="A48" s="21">
        <v>37</v>
      </c>
      <c r="B48" s="71" t="s">
        <v>70</v>
      </c>
      <c r="C48" s="73" t="s">
        <v>91</v>
      </c>
      <c r="D48" s="73" t="s">
        <v>80</v>
      </c>
      <c r="E48" s="73" t="s">
        <v>81</v>
      </c>
      <c r="F48" s="73" t="s">
        <v>219</v>
      </c>
      <c r="G48" s="58" t="s">
        <v>225</v>
      </c>
      <c r="H48" s="58" t="s">
        <v>86</v>
      </c>
      <c r="I48" s="58" t="s">
        <v>225</v>
      </c>
      <c r="J48" s="58" t="s">
        <v>86</v>
      </c>
      <c r="K48" s="59" t="s">
        <v>226</v>
      </c>
      <c r="L48" s="59" t="s">
        <v>227</v>
      </c>
      <c r="M48" s="59" t="s">
        <v>228</v>
      </c>
      <c r="N48" s="58" t="s">
        <v>229</v>
      </c>
      <c r="O48" s="56">
        <f t="shared" si="1"/>
        <v>4991400</v>
      </c>
      <c r="P48" s="22"/>
      <c r="Q48" s="23"/>
      <c r="R48" s="23"/>
      <c r="S48" s="36">
        <v>4991400</v>
      </c>
      <c r="T48" s="24">
        <v>42735</v>
      </c>
      <c r="U48" s="25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30"/>
    </row>
    <row r="49" spans="1:186" s="31" customFormat="1" ht="52.5" customHeight="1">
      <c r="A49" s="21">
        <v>38</v>
      </c>
      <c r="B49" s="71" t="s">
        <v>71</v>
      </c>
      <c r="C49" s="73" t="s">
        <v>79</v>
      </c>
      <c r="D49" s="73" t="s">
        <v>80</v>
      </c>
      <c r="E49" s="73" t="s">
        <v>81</v>
      </c>
      <c r="F49" s="73" t="s">
        <v>115</v>
      </c>
      <c r="G49" s="58" t="s">
        <v>230</v>
      </c>
      <c r="H49" s="58" t="s">
        <v>231</v>
      </c>
      <c r="I49" s="58" t="s">
        <v>232</v>
      </c>
      <c r="J49" s="58" t="s">
        <v>86</v>
      </c>
      <c r="K49" s="59" t="s">
        <v>233</v>
      </c>
      <c r="L49" s="59" t="s">
        <v>234</v>
      </c>
      <c r="M49" s="59" t="s">
        <v>235</v>
      </c>
      <c r="N49" s="58" t="s">
        <v>236</v>
      </c>
      <c r="O49" s="56">
        <f t="shared" si="1"/>
        <v>7965000</v>
      </c>
      <c r="P49" s="22"/>
      <c r="Q49" s="23"/>
      <c r="R49" s="23"/>
      <c r="S49" s="36">
        <v>7965000</v>
      </c>
      <c r="T49" s="24">
        <v>42735</v>
      </c>
      <c r="U49" s="25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30"/>
    </row>
    <row r="50" spans="1:186" s="31" customFormat="1" ht="52.5" customHeight="1">
      <c r="A50" s="21">
        <v>39</v>
      </c>
      <c r="B50" s="71" t="s">
        <v>72</v>
      </c>
      <c r="C50" s="73" t="s">
        <v>108</v>
      </c>
      <c r="D50" s="73" t="s">
        <v>101</v>
      </c>
      <c r="E50" s="73" t="s">
        <v>114</v>
      </c>
      <c r="F50" s="73" t="s">
        <v>219</v>
      </c>
      <c r="G50" s="58" t="s">
        <v>237</v>
      </c>
      <c r="H50" s="58" t="s">
        <v>109</v>
      </c>
      <c r="I50" s="58" t="s">
        <v>238</v>
      </c>
      <c r="J50" s="58" t="s">
        <v>86</v>
      </c>
      <c r="K50" s="59" t="s">
        <v>239</v>
      </c>
      <c r="L50" s="59" t="s">
        <v>240</v>
      </c>
      <c r="M50" s="59" t="s">
        <v>241</v>
      </c>
      <c r="N50" s="58" t="s">
        <v>242</v>
      </c>
      <c r="O50" s="56">
        <f t="shared" si="1"/>
        <v>4990403.25</v>
      </c>
      <c r="P50" s="22"/>
      <c r="Q50" s="23"/>
      <c r="R50" s="23"/>
      <c r="S50" s="36">
        <v>4990403.25</v>
      </c>
      <c r="T50" s="24">
        <v>42735</v>
      </c>
      <c r="U50" s="25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30"/>
    </row>
    <row r="51" spans="1:186" s="31" customFormat="1" ht="52.5" customHeight="1">
      <c r="A51" s="21">
        <v>40</v>
      </c>
      <c r="B51" s="71" t="s">
        <v>73</v>
      </c>
      <c r="C51" s="73" t="s">
        <v>100</v>
      </c>
      <c r="D51" s="73" t="s">
        <v>80</v>
      </c>
      <c r="E51" s="73" t="s">
        <v>81</v>
      </c>
      <c r="F51" s="73" t="s">
        <v>212</v>
      </c>
      <c r="G51" s="58" t="s">
        <v>243</v>
      </c>
      <c r="H51" s="58" t="s">
        <v>244</v>
      </c>
      <c r="I51" s="58" t="s">
        <v>245</v>
      </c>
      <c r="J51" s="58" t="s">
        <v>86</v>
      </c>
      <c r="K51" s="59" t="s">
        <v>86</v>
      </c>
      <c r="L51" s="59" t="s">
        <v>246</v>
      </c>
      <c r="M51" s="59" t="s">
        <v>247</v>
      </c>
      <c r="N51" s="58" t="s">
        <v>248</v>
      </c>
      <c r="O51" s="56">
        <f t="shared" si="1"/>
        <v>11151000</v>
      </c>
      <c r="P51" s="22"/>
      <c r="Q51" s="23"/>
      <c r="R51" s="23"/>
      <c r="S51" s="36">
        <v>11151000</v>
      </c>
      <c r="T51" s="24">
        <v>42735</v>
      </c>
      <c r="U51" s="25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30"/>
    </row>
    <row r="52" spans="1:186" s="31" customFormat="1" ht="52.5" customHeight="1">
      <c r="A52" s="21">
        <v>41</v>
      </c>
      <c r="B52" s="71" t="s">
        <v>74</v>
      </c>
      <c r="C52" s="73" t="s">
        <v>108</v>
      </c>
      <c r="D52" s="73" t="s">
        <v>80</v>
      </c>
      <c r="E52" s="73" t="s">
        <v>81</v>
      </c>
      <c r="F52" s="73" t="s">
        <v>212</v>
      </c>
      <c r="G52" s="58" t="s">
        <v>250</v>
      </c>
      <c r="H52" s="58" t="s">
        <v>244</v>
      </c>
      <c r="I52" s="58" t="s">
        <v>251</v>
      </c>
      <c r="J52" s="58" t="s">
        <v>86</v>
      </c>
      <c r="K52" s="59" t="s">
        <v>86</v>
      </c>
      <c r="L52" s="59" t="s">
        <v>252</v>
      </c>
      <c r="M52" s="59" t="s">
        <v>253</v>
      </c>
      <c r="N52" s="58" t="s">
        <v>254</v>
      </c>
      <c r="O52" s="56">
        <f t="shared" si="1"/>
        <v>6372000</v>
      </c>
      <c r="P52" s="22"/>
      <c r="Q52" s="23"/>
      <c r="R52" s="23"/>
      <c r="S52" s="36">
        <v>6372000</v>
      </c>
      <c r="T52" s="24">
        <v>42735</v>
      </c>
      <c r="U52" s="25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30"/>
    </row>
    <row r="53" spans="1:186" s="31" customFormat="1" ht="52.5" customHeight="1">
      <c r="A53" s="21">
        <v>42</v>
      </c>
      <c r="B53" s="71" t="s">
        <v>75</v>
      </c>
      <c r="C53" s="73" t="s">
        <v>255</v>
      </c>
      <c r="D53" s="73" t="s">
        <v>80</v>
      </c>
      <c r="E53" s="73" t="s">
        <v>81</v>
      </c>
      <c r="F53" s="73" t="s">
        <v>212</v>
      </c>
      <c r="G53" s="58" t="s">
        <v>250</v>
      </c>
      <c r="H53" s="58" t="s">
        <v>256</v>
      </c>
      <c r="I53" s="58" t="s">
        <v>257</v>
      </c>
      <c r="J53" s="58" t="s">
        <v>86</v>
      </c>
      <c r="K53" s="59" t="s">
        <v>86</v>
      </c>
      <c r="L53" s="59" t="s">
        <v>258</v>
      </c>
      <c r="M53" s="59" t="s">
        <v>259</v>
      </c>
      <c r="N53" s="58" t="s">
        <v>260</v>
      </c>
      <c r="O53" s="56">
        <f t="shared" si="1"/>
        <v>9558000</v>
      </c>
      <c r="P53" s="22"/>
      <c r="Q53" s="23"/>
      <c r="R53" s="23"/>
      <c r="S53" s="36">
        <v>9558000</v>
      </c>
      <c r="T53" s="24">
        <v>42735</v>
      </c>
      <c r="U53" s="25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30"/>
    </row>
    <row r="54" spans="1:186" s="31" customFormat="1" ht="52.5" customHeight="1">
      <c r="A54" s="21">
        <v>43</v>
      </c>
      <c r="B54" s="71" t="s">
        <v>76</v>
      </c>
      <c r="C54" s="73" t="s">
        <v>157</v>
      </c>
      <c r="D54" s="73" t="s">
        <v>80</v>
      </c>
      <c r="E54" s="73" t="s">
        <v>249</v>
      </c>
      <c r="F54" s="73" t="s">
        <v>82</v>
      </c>
      <c r="G54" s="58" t="s">
        <v>261</v>
      </c>
      <c r="H54" s="58" t="s">
        <v>158</v>
      </c>
      <c r="I54" s="58" t="s">
        <v>150</v>
      </c>
      <c r="J54" s="58" t="s">
        <v>86</v>
      </c>
      <c r="K54" s="59" t="s">
        <v>262</v>
      </c>
      <c r="L54" s="59" t="s">
        <v>88</v>
      </c>
      <c r="M54" s="59" t="s">
        <v>263</v>
      </c>
      <c r="N54" s="58" t="s">
        <v>264</v>
      </c>
      <c r="O54" s="56">
        <f t="shared" si="1"/>
        <v>9022016.25</v>
      </c>
      <c r="P54" s="22"/>
      <c r="Q54" s="23"/>
      <c r="R54" s="23"/>
      <c r="S54" s="36">
        <v>9022016.25</v>
      </c>
      <c r="T54" s="24">
        <v>42735</v>
      </c>
      <c r="U54" s="25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30"/>
    </row>
    <row r="55" spans="1:186" s="31" customFormat="1" ht="52.5" customHeight="1">
      <c r="A55" s="21">
        <v>44</v>
      </c>
      <c r="B55" s="71" t="s">
        <v>77</v>
      </c>
      <c r="C55" s="73" t="s">
        <v>265</v>
      </c>
      <c r="D55" s="73" t="s">
        <v>101</v>
      </c>
      <c r="E55" s="73" t="s">
        <v>81</v>
      </c>
      <c r="F55" s="73" t="s">
        <v>94</v>
      </c>
      <c r="G55" s="58" t="s">
        <v>176</v>
      </c>
      <c r="H55" s="58" t="s">
        <v>249</v>
      </c>
      <c r="I55" s="58" t="s">
        <v>266</v>
      </c>
      <c r="J55" s="58" t="s">
        <v>86</v>
      </c>
      <c r="K55" s="59" t="s">
        <v>267</v>
      </c>
      <c r="L55" s="59" t="s">
        <v>268</v>
      </c>
      <c r="M55" s="59" t="s">
        <v>269</v>
      </c>
      <c r="N55" s="58" t="s">
        <v>83</v>
      </c>
      <c r="O55" s="56">
        <f t="shared" si="1"/>
        <v>3186000</v>
      </c>
      <c r="P55" s="22"/>
      <c r="Q55" s="23"/>
      <c r="R55" s="23"/>
      <c r="S55" s="36">
        <v>3186000</v>
      </c>
      <c r="T55" s="24">
        <v>42735</v>
      </c>
      <c r="U55" s="25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30"/>
    </row>
    <row r="56" spans="1:186" s="31" customFormat="1" ht="52.5" customHeight="1">
      <c r="A56" s="21">
        <v>45</v>
      </c>
      <c r="B56" s="71" t="s">
        <v>78</v>
      </c>
      <c r="C56" s="73" t="s">
        <v>157</v>
      </c>
      <c r="D56" s="73" t="s">
        <v>101</v>
      </c>
      <c r="E56" s="73" t="s">
        <v>114</v>
      </c>
      <c r="F56" s="73" t="s">
        <v>94</v>
      </c>
      <c r="G56" s="58" t="s">
        <v>270</v>
      </c>
      <c r="H56" s="58" t="s">
        <v>212</v>
      </c>
      <c r="I56" s="58" t="s">
        <v>271</v>
      </c>
      <c r="J56" s="58" t="s">
        <v>86</v>
      </c>
      <c r="K56" s="59" t="s">
        <v>272</v>
      </c>
      <c r="L56" s="59" t="s">
        <v>273</v>
      </c>
      <c r="M56" s="59" t="s">
        <v>274</v>
      </c>
      <c r="N56" s="58" t="s">
        <v>275</v>
      </c>
      <c r="O56" s="56">
        <f t="shared" si="1"/>
        <v>3326935.5</v>
      </c>
      <c r="P56" s="22"/>
      <c r="Q56" s="23"/>
      <c r="R56" s="23"/>
      <c r="S56" s="36">
        <v>3326935.5</v>
      </c>
      <c r="T56" s="24">
        <v>42735</v>
      </c>
      <c r="U56" s="25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30"/>
    </row>
    <row r="57" spans="1:186" s="28" customFormat="1" ht="42" customHeight="1">
      <c r="A57" s="35"/>
      <c r="B57" s="92" t="s">
        <v>28</v>
      </c>
      <c r="C57" s="92"/>
      <c r="D57" s="92"/>
      <c r="E57" s="66"/>
      <c r="F57" s="66"/>
      <c r="G57" s="68">
        <f>SUM(G12:G32)</f>
        <v>119</v>
      </c>
      <c r="H57" s="68">
        <f>SUM(H12:H32)</f>
        <v>56</v>
      </c>
      <c r="I57" s="68">
        <f>SUM(I12:I32)</f>
        <v>63</v>
      </c>
      <c r="J57" s="68"/>
      <c r="K57" s="69">
        <f>SUM(K12:K32)</f>
        <v>6027.280000000001</v>
      </c>
      <c r="L57" s="69">
        <f>SUM(L12:L32)</f>
        <v>5977.18</v>
      </c>
      <c r="M57" s="69">
        <f>SUM(M12:M32)</f>
        <v>4446.67</v>
      </c>
      <c r="N57" s="68">
        <f>SUM(N12:N32)</f>
        <v>343</v>
      </c>
      <c r="O57" s="36">
        <f>SUM(O12:O56)</f>
        <v>251371804.53</v>
      </c>
      <c r="P57" s="22"/>
      <c r="Q57" s="23"/>
      <c r="R57" s="23"/>
      <c r="S57" s="36">
        <f>SUM(S12:S56)</f>
        <v>251371804.53</v>
      </c>
      <c r="T57" s="24"/>
      <c r="U57" s="25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7"/>
    </row>
    <row r="58" spans="1:173" s="41" customFormat="1" ht="18.75" customHeight="1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37"/>
      <c r="L58" s="38"/>
      <c r="M58" s="37"/>
      <c r="N58" s="37"/>
      <c r="O58" s="39"/>
      <c r="P58" s="37"/>
      <c r="Q58" s="37"/>
      <c r="R58" s="37"/>
      <c r="S58" s="37"/>
      <c r="T58" s="37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</row>
    <row r="59" spans="1:173" s="41" customFormat="1" ht="18.75" customHeight="1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37"/>
      <c r="L59" s="37"/>
      <c r="M59" s="37"/>
      <c r="N59" s="37"/>
      <c r="O59" s="39"/>
      <c r="P59" s="37"/>
      <c r="Q59" s="37"/>
      <c r="R59" s="37"/>
      <c r="S59" s="37"/>
      <c r="T59" s="37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</row>
    <row r="60" spans="1:173" s="41" customFormat="1" ht="30.7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</row>
    <row r="61" spans="1:173" s="41" customFormat="1" ht="30.7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</row>
    <row r="62" spans="1:141" s="41" customFormat="1" ht="39" customHeight="1">
      <c r="A62" s="97" t="s">
        <v>29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37"/>
      <c r="V62" s="37"/>
      <c r="W62" s="37"/>
      <c r="X62" s="37"/>
      <c r="Y62" s="37"/>
      <c r="Z62" s="37"/>
      <c r="AA62" s="37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</row>
    <row r="63" spans="1:141" s="41" customFormat="1" ht="39" customHeight="1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37"/>
      <c r="V63" s="37"/>
      <c r="W63" s="37"/>
      <c r="X63" s="37"/>
      <c r="Y63" s="37"/>
      <c r="Z63" s="37"/>
      <c r="AA63" s="37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</row>
    <row r="64" spans="1:21" s="10" customFormat="1" ht="12.75" customHeight="1">
      <c r="A64" s="42"/>
      <c r="B64" s="43"/>
      <c r="C64" s="44"/>
      <c r="D64" s="48"/>
      <c r="E64" s="46"/>
      <c r="F64" s="94" t="s">
        <v>46</v>
      </c>
      <c r="G64" s="94"/>
      <c r="H64" s="94"/>
      <c r="I64" s="94"/>
      <c r="J64" s="94"/>
      <c r="K64" s="94"/>
      <c r="L64" s="47"/>
      <c r="M64" s="47"/>
      <c r="N64" s="44"/>
      <c r="O64" s="95" t="s">
        <v>47</v>
      </c>
      <c r="P64" s="95"/>
      <c r="Q64" s="95"/>
      <c r="R64" s="47"/>
      <c r="S64" s="47"/>
      <c r="T64" s="48"/>
      <c r="U64" s="9"/>
    </row>
    <row r="65" spans="1:21" s="10" customFormat="1" ht="12.75" customHeight="1">
      <c r="A65" s="48"/>
      <c r="B65" s="43"/>
      <c r="C65" s="44"/>
      <c r="D65" s="48"/>
      <c r="E65" s="46"/>
      <c r="F65" s="94"/>
      <c r="G65" s="94"/>
      <c r="H65" s="94"/>
      <c r="I65" s="94"/>
      <c r="J65" s="94"/>
      <c r="K65" s="94"/>
      <c r="L65" s="47"/>
      <c r="M65" s="47"/>
      <c r="N65" s="44"/>
      <c r="O65" s="95"/>
      <c r="P65" s="95"/>
      <c r="Q65" s="95"/>
      <c r="R65" s="47"/>
      <c r="S65" s="47"/>
      <c r="T65" s="48"/>
      <c r="U65" s="9"/>
    </row>
    <row r="66" spans="1:20" ht="12.75" customHeight="1">
      <c r="A66" s="48"/>
      <c r="B66" s="43"/>
      <c r="C66" s="44"/>
      <c r="D66" s="48"/>
      <c r="E66" s="46"/>
      <c r="F66" s="94"/>
      <c r="G66" s="94"/>
      <c r="H66" s="94"/>
      <c r="I66" s="94"/>
      <c r="J66" s="94"/>
      <c r="K66" s="94"/>
      <c r="L66" s="47"/>
      <c r="M66" s="47"/>
      <c r="N66" s="44"/>
      <c r="O66" s="95"/>
      <c r="P66" s="95"/>
      <c r="Q66" s="95"/>
      <c r="R66" s="47"/>
      <c r="S66" s="47"/>
      <c r="T66" s="48"/>
    </row>
    <row r="67" spans="1:20" ht="12.75" customHeight="1">
      <c r="A67" s="48"/>
      <c r="B67" s="43"/>
      <c r="C67" s="44"/>
      <c r="D67" s="48"/>
      <c r="E67" s="46"/>
      <c r="F67" s="46"/>
      <c r="G67" s="44"/>
      <c r="H67" s="44"/>
      <c r="I67" s="44"/>
      <c r="J67" s="44"/>
      <c r="K67" s="47"/>
      <c r="L67" s="47"/>
      <c r="M67" s="47"/>
      <c r="N67" s="44"/>
      <c r="O67" s="47"/>
      <c r="P67" s="47"/>
      <c r="Q67" s="47"/>
      <c r="R67" s="47"/>
      <c r="S67" s="47"/>
      <c r="T67" s="48"/>
    </row>
    <row r="68" spans="1:20" ht="12.75" customHeight="1">
      <c r="A68" s="48"/>
      <c r="B68" s="43"/>
      <c r="C68" s="44"/>
      <c r="D68" s="48"/>
      <c r="E68" s="46"/>
      <c r="F68" s="46"/>
      <c r="G68" s="44"/>
      <c r="H68" s="44"/>
      <c r="I68" s="44"/>
      <c r="J68" s="44"/>
      <c r="K68" s="47"/>
      <c r="L68" s="47"/>
      <c r="M68" s="47"/>
      <c r="N68" s="44"/>
      <c r="O68" s="47"/>
      <c r="P68" s="47"/>
      <c r="Q68" s="47"/>
      <c r="R68" s="47"/>
      <c r="S68" s="47"/>
      <c r="T68" s="48"/>
    </row>
    <row r="69" spans="1:20" ht="12.75" customHeight="1">
      <c r="A69" s="48"/>
      <c r="B69" s="43"/>
      <c r="C69" s="44"/>
      <c r="D69" s="48"/>
      <c r="E69" s="46"/>
      <c r="F69" s="46"/>
      <c r="G69" s="44"/>
      <c r="H69" s="44"/>
      <c r="I69" s="44"/>
      <c r="J69" s="44"/>
      <c r="K69" s="47"/>
      <c r="L69" s="47"/>
      <c r="M69" s="47"/>
      <c r="N69" s="44"/>
      <c r="O69" s="47"/>
      <c r="P69" s="47"/>
      <c r="Q69" s="47"/>
      <c r="R69" s="47"/>
      <c r="S69" s="47"/>
      <c r="T69" s="48"/>
    </row>
    <row r="70" spans="1:20" ht="12.75" customHeight="1">
      <c r="A70" s="48"/>
      <c r="B70" s="96"/>
      <c r="C70" s="44"/>
      <c r="D70" s="48"/>
      <c r="E70" s="46"/>
      <c r="F70" s="46"/>
      <c r="G70" s="44"/>
      <c r="H70" s="44"/>
      <c r="I70" s="44"/>
      <c r="J70" s="44"/>
      <c r="K70" s="47"/>
      <c r="L70" s="47"/>
      <c r="M70" s="47"/>
      <c r="N70" s="44"/>
      <c r="O70" s="47"/>
      <c r="P70" s="47"/>
      <c r="Q70" s="47"/>
      <c r="R70" s="47"/>
      <c r="S70" s="47"/>
      <c r="T70" s="48"/>
    </row>
    <row r="71" spans="1:20" ht="12.75" customHeight="1">
      <c r="A71" s="48"/>
      <c r="B71" s="96"/>
      <c r="C71" s="44"/>
      <c r="D71" s="48"/>
      <c r="E71" s="46"/>
      <c r="F71" s="46"/>
      <c r="G71" s="44"/>
      <c r="H71" s="44"/>
      <c r="I71" s="44"/>
      <c r="J71" s="44"/>
      <c r="K71" s="47"/>
      <c r="L71" s="47"/>
      <c r="M71" s="47"/>
      <c r="N71" s="44"/>
      <c r="O71" s="47"/>
      <c r="P71" s="47"/>
      <c r="Q71" s="47"/>
      <c r="R71" s="47"/>
      <c r="S71" s="47"/>
      <c r="T71" s="48"/>
    </row>
    <row r="72" spans="1:20" ht="12.75" customHeight="1">
      <c r="A72" s="48"/>
      <c r="B72" s="96"/>
      <c r="C72" s="44"/>
      <c r="D72" s="48"/>
      <c r="E72" s="46"/>
      <c r="F72" s="46"/>
      <c r="G72" s="44"/>
      <c r="H72" s="44"/>
      <c r="I72" s="44"/>
      <c r="J72" s="44"/>
      <c r="K72" s="47"/>
      <c r="L72" s="47"/>
      <c r="M72" s="47"/>
      <c r="N72" s="44"/>
      <c r="O72" s="47"/>
      <c r="P72" s="47"/>
      <c r="Q72" s="47"/>
      <c r="R72" s="47"/>
      <c r="S72" s="47"/>
      <c r="T72" s="48"/>
    </row>
    <row r="73" spans="1:20" ht="12.75" customHeight="1">
      <c r="A73" s="48"/>
      <c r="B73" s="43"/>
      <c r="C73" s="44"/>
      <c r="D73" s="48"/>
      <c r="E73" s="46"/>
      <c r="F73" s="46"/>
      <c r="G73" s="44"/>
      <c r="H73" s="44"/>
      <c r="I73" s="44"/>
      <c r="J73" s="44"/>
      <c r="K73" s="47"/>
      <c r="L73" s="47"/>
      <c r="M73" s="47"/>
      <c r="N73" s="44"/>
      <c r="O73" s="47"/>
      <c r="P73" s="47"/>
      <c r="Q73" s="47"/>
      <c r="R73" s="47"/>
      <c r="S73" s="47"/>
      <c r="T73" s="48"/>
    </row>
  </sheetData>
  <sheetProtection/>
  <autoFilter ref="A10:U61"/>
  <mergeCells count="27">
    <mergeCell ref="F64:K66"/>
    <mergeCell ref="O64:Q66"/>
    <mergeCell ref="B70:B72"/>
    <mergeCell ref="A62:T63"/>
    <mergeCell ref="P7:S7"/>
    <mergeCell ref="N6:N8"/>
    <mergeCell ref="O6:S6"/>
    <mergeCell ref="T6:T9"/>
    <mergeCell ref="G7:G8"/>
    <mergeCell ref="H7:J7"/>
    <mergeCell ref="L7:L8"/>
    <mergeCell ref="K6:K8"/>
    <mergeCell ref="L6:M6"/>
    <mergeCell ref="O7:O8"/>
    <mergeCell ref="A6:A9"/>
    <mergeCell ref="A1:P1"/>
    <mergeCell ref="A3:T5"/>
    <mergeCell ref="B6:B9"/>
    <mergeCell ref="M7:M8"/>
    <mergeCell ref="A58:J61"/>
    <mergeCell ref="C6:C9"/>
    <mergeCell ref="D6:D9"/>
    <mergeCell ref="E6:E9"/>
    <mergeCell ref="F6:F9"/>
    <mergeCell ref="G6:J6"/>
    <mergeCell ref="B57:D57"/>
    <mergeCell ref="Q1:T1"/>
  </mergeCells>
  <dataValidations count="1">
    <dataValidation type="custom" operator="greaterThanOrEqual" allowBlank="1" showInputMessage="1" showErrorMessage="1" errorTitle="Неверное значение." error="Введите положительное число. В случае отсутствия данных введите 0." sqref="K12:K56">
      <formula1>OR(AND(K12&gt;0,K12&lt;=10000000000),K12=0)</formula1>
    </dataValidation>
  </dataValidations>
  <printOptions horizontalCentered="1"/>
  <pageMargins left="0.2362204724409449" right="0.2362204724409449" top="0.15748031496062992" bottom="0.2362204724409449" header="0.15748031496062992" footer="0.1968503937007874"/>
  <pageSetup fitToHeight="3" fitToWidth="1" horizontalDpi="600" verticalDpi="600" orientation="landscape" paperSize="8" scale="30" r:id="rId1"/>
  <headerFooter alignWithMargins="0">
    <oddHeader>&amp;C&amp;18
</oddHeader>
  </headerFooter>
  <colBreaks count="2" manualBreakCount="2">
    <brk id="1" max="109" man="1"/>
    <brk id="17" max="1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Зайцев Константин Вячеславович</dc:creator>
  <cp:keywords/>
  <dc:description/>
  <cp:lastModifiedBy>Татьяна A. Побежимова</cp:lastModifiedBy>
  <cp:lastPrinted>2016-03-24T07:06:02Z</cp:lastPrinted>
  <dcterms:created xsi:type="dcterms:W3CDTF">2014-07-29T14:18:54Z</dcterms:created>
  <dcterms:modified xsi:type="dcterms:W3CDTF">2016-05-30T14:13:32Z</dcterms:modified>
  <cp:category/>
  <cp:version/>
  <cp:contentType/>
  <cp:contentStatus/>
</cp:coreProperties>
</file>