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<sst xmlns="http://schemas.openxmlformats.org/spreadsheetml/2006/main" count="141" uniqueCount="76">
  <si>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</si>
  <si>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</si>
  <si>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</si>
  <si>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</si>
  <si>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</si>
  <si>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</si>
  <si>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</si>
  <si>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>№ п/п</t>
  </si>
  <si>
    <t>Мероприятие 1. 
Финансовое и материально-техническое обеспечение деятельности Администрации</t>
  </si>
  <si>
    <t>Мероприятие 2. Организационное обеспечение деятельности Администрации</t>
  </si>
  <si>
    <t>Мероприятие 1.
Финансовое и материально-техническое обеспечение деятельности Аварийно-спасательной службы</t>
  </si>
  <si>
    <t>Мероприятие 3.
Финансовое и материально-техническое обеспечение деятельности МКУ "Многофункциональный центр предоставления государственных услуг Московской области"</t>
  </si>
  <si>
    <t>Итого</t>
  </si>
  <si>
    <t>Средства      
бюджета       
Московской    
области</t>
  </si>
  <si>
    <t>1.1.</t>
  </si>
  <si>
    <t xml:space="preserve">Источники     
финанси-рования
</t>
  </si>
  <si>
    <t>Управление бухгалтерского учета и контроля</t>
  </si>
  <si>
    <t>Финансовое и материально-техническое обеспечение деятельности Военно-учетного стола</t>
  </si>
  <si>
    <t>Финансовое и материально-техническое обеспечение деятельности Комиссии по делам несовершеннолетних</t>
  </si>
  <si>
    <t xml:space="preserve">Финансовое обеспечение организации и проведения мероприятий в рамках решения общегосударственных вопросов </t>
  </si>
  <si>
    <t>Финансовое обеспечение  организации и проведения выборов</t>
  </si>
  <si>
    <t xml:space="preserve">Рациональное использование бюджетных средств по исполнению обязательств Администрации городского округа
</t>
  </si>
  <si>
    <t>Рациональное использование бюджетных средств по исполнению обязательств Администрации городского округа</t>
  </si>
  <si>
    <t>Уплата членских взносов городского округа Электросталь в общества и ассоциации.</t>
  </si>
  <si>
    <t>Мероприятие 2.
Финансовое и материально-техническое обеспечение деятельности МКУ "Центр по рекламе и информации городского округа Электросталь Московской области"</t>
  </si>
  <si>
    <t>Средства бюджета Московской области</t>
  </si>
  <si>
    <t>Средства федерального бюджета</t>
  </si>
  <si>
    <t>Средства      
бюджета      
Московской    
области</t>
  </si>
  <si>
    <t>Отдел по мобилизационной работе и режиму секретности Администрации</t>
  </si>
  <si>
    <t>Финансовое и материально-техническое обеспечение деятельности Архивного отдела Управления бухгалтерского учета и контроля</t>
  </si>
  <si>
    <t>1.1.1.</t>
  </si>
  <si>
    <t>1.1.2.</t>
  </si>
  <si>
    <t>1.1.3.</t>
  </si>
  <si>
    <t>1.2.</t>
  </si>
  <si>
    <t>1.2.1.</t>
  </si>
  <si>
    <t>1.2.2.</t>
  </si>
  <si>
    <t>1.2.3.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</si>
  <si>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</si>
  <si>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</si>
  <si>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</si>
  <si>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>Перечень мероприятий подпрограммы 
"Обеспечивающая подпрограмма" муниципальной программы городского округа Электросталь Московской области 
"Повышение эффективности деятельности органов местного самоуправления 
городского округа Электросталь Московской области" на 2015-2019 годы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</si>
  <si>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</si>
  <si>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</si>
  <si>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 xml:space="preserve">Экономическое управление </t>
  </si>
  <si>
    <t>В пределах средств, предусмотренных мунципальной программой 
"Развитие системы образования городского округа Электросталь"</t>
  </si>
  <si>
    <t>В пределах средств, предусмотренных мунципальной программой 
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казенного учреждения «Многофункциональный центр предоставления государственных и муниципальных услуг городского округа Электросталь Московской области»</t>
  </si>
  <si>
    <t>с Электростальским отделом Ногинского филиала ГУП МО "МОБТИ" на изготовление справок об инвентаризационной стоимости объектов недвижимости, расположенных в многоквартирных жилых домах и поставленных на первичный государственный учет без проведения технической инвентаризации</t>
  </si>
  <si>
    <t>Средства      
бюджета      
Московской    
области (субвенция)</t>
  </si>
  <si>
    <t xml:space="preserve">с Отделом статистики г.о. Электросталь на предоставление статистических показателей, характеризующих состояние экономики и социальной сферы городского округа Электросталь Московской области           </t>
  </si>
  <si>
    <t>Заключение муниципальных контрактов на предоставление услуг, необходимых для эффективной деятельности 
Администрации</t>
  </si>
  <si>
    <t xml:space="preserve">Всего 
(тыс. руб.)
</t>
  </si>
  <si>
    <t>Средства      
федерального бюджета</t>
  </si>
  <si>
    <t xml:space="preserve">Средства      
бюджета      
городского округа Электросталь   
</t>
  </si>
  <si>
    <t>Финансовое и материально-техническое обеспечение деятельности Администрации 
(за исключением Военно-учетного стола, Архивного отдела Управления бухгалтерского учета и контроля, Комиссии по делам несовершеннолетних)</t>
  </si>
  <si>
    <t>Задача 1. Повышение эффективности организационного, нормативного, правового и финансового обеспечения деятельности Администрации городского округа Электросталь Московской области</t>
  </si>
  <si>
    <t>Основное мероприятие 1. 
Создание условий для реализации полномочий Администрации городского округа Электросталь Московской области</t>
  </si>
  <si>
    <t>1.1.1.1.</t>
  </si>
  <si>
    <t>1.1.1.2.</t>
  </si>
  <si>
    <t>1.1.1.3.</t>
  </si>
  <si>
    <t>1.1.1.4.</t>
  </si>
  <si>
    <t>1.1.2.1.</t>
  </si>
  <si>
    <t>1.1.2.2.</t>
  </si>
  <si>
    <t>1.1.2.3.</t>
  </si>
  <si>
    <t>1.1.2.4.</t>
  </si>
  <si>
    <t>Основное мероприятие 2. 
Создание условий для реализации полномочий организациями, подведомственными Администрации городского округа Электросталь Московской области</t>
  </si>
  <si>
    <t>1.2.4.</t>
  </si>
  <si>
    <t>Мероприятие 4.
Финансовое и материально-техническое обеспечение деятельности муниципального бюджетного учреждения "Централизованная бухгалтерия учреждений культуры, спорта и работы с молодежью"</t>
  </si>
  <si>
    <t>2016-2019</t>
  </si>
  <si>
    <t>Мероприятие 3. 
Мероприятия по мобилизационной подготовке экономики</t>
  </si>
  <si>
    <t>".</t>
  </si>
  <si>
    <t>"Приложение № 1
к подпрограмме "Обеспечивающая подпрограмма" муниципальной программы городского округа Электросталь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</si>
  <si>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 xml:space="preserve">Управление учета, контроля, 
сводной отчетности и архивной деятельности 
</t>
  </si>
  <si>
    <t>Управление учета, контроля, 
сводной отчетности и архивной деятельности 
, Управление по организационной работе и общим вопросам</t>
  </si>
  <si>
    <t>Управление учета, контроля, 
сводной отчетности и архивной деятельности,
Экономическое управление</t>
  </si>
  <si>
    <t>Всего по подпрограмме</t>
  </si>
  <si>
    <t xml:space="preserve">Приложение №7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</si>
</sst>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"/>
  </numFmts>
  <fonts count="43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6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14" fontId="1" fillId="33" borderId="11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14" fontId="1" fillId="33" borderId="1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0" fontId="6" fillId="33" borderId="10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H1" sqref="H1:M1"/>
    </sheetView>
  </sheetViews>
  <sheetFormatPr defaultColWidth="9.00390625" defaultRowHeight="12.75"/>
  <cols>
    <col min="1" max="1" width="6.00390625" style="2" customWidth="1"/>
    <col min="2" max="2" width="25.375" style="3" customWidth="1"/>
    <col min="3" max="3" width="9.00390625" style="3" customWidth="1"/>
    <col min="4" max="4" width="10.375" style="4" customWidth="1"/>
    <col min="5" max="5" width="13.25390625" style="3" customWidth="1"/>
    <col min="6" max="6" width="10.375" style="3" customWidth="1"/>
    <col min="7" max="11" width="8.625" style="3" customWidth="1"/>
    <col min="12" max="12" width="14.875" style="5" customWidth="1"/>
    <col min="13" max="13" width="12.875" style="3" customWidth="1"/>
    <col min="14" max="16384" width="9.125" style="3" customWidth="1"/>
  </cols>
  <sheetData>
    <row r="1" spans="8:13" ht="81.75" customHeight="1">
      <c r="H1" s="33" t="s">
        <v>75</v>
      </c>
      <c r="I1" s="33"/>
      <c r="J1" s="33"/>
      <c r="K1" s="33"/>
      <c r="L1" s="33"/>
      <c r="M1" s="33"/>
    </row>
    <row r="2" spans="8:13" ht="102" customHeight="1">
      <c r="H2" s="33" t="s">
        <v>70</v>
      </c>
      <c r="I2" s="33"/>
      <c r="J2" s="33"/>
      <c r="K2" s="33"/>
      <c r="L2" s="33"/>
      <c r="M2" s="33"/>
    </row>
    <row r="3" spans="1:13" ht="69" customHeight="1">
      <c r="A3" s="34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9.75" customHeight="1">
      <c r="B4" s="11"/>
    </row>
    <row r="5" spans="1:13" ht="31.5" customHeight="1">
      <c r="A5" s="43" t="s">
        <v>7</v>
      </c>
      <c r="B5" s="53" t="s">
        <v>39</v>
      </c>
      <c r="C5" s="39" t="s">
        <v>41</v>
      </c>
      <c r="D5" s="54" t="s">
        <v>15</v>
      </c>
      <c r="E5" s="39" t="s">
        <v>42</v>
      </c>
      <c r="F5" s="39" t="s">
        <v>50</v>
      </c>
      <c r="G5" s="51" t="s">
        <v>0</v>
      </c>
      <c r="H5" s="51"/>
      <c r="I5" s="51"/>
      <c r="J5" s="51"/>
      <c r="K5" s="51"/>
      <c r="L5" s="53" t="s">
        <v>38</v>
      </c>
      <c r="M5" s="53" t="s">
        <v>37</v>
      </c>
    </row>
    <row r="6" spans="1:13" ht="45" customHeight="1">
      <c r="A6" s="44"/>
      <c r="B6" s="53"/>
      <c r="C6" s="39"/>
      <c r="D6" s="54"/>
      <c r="E6" s="39"/>
      <c r="F6" s="39"/>
      <c r="G6" s="31" t="s">
        <v>1</v>
      </c>
      <c r="H6" s="31" t="s">
        <v>2</v>
      </c>
      <c r="I6" s="31" t="s">
        <v>3</v>
      </c>
      <c r="J6" s="31" t="s">
        <v>4</v>
      </c>
      <c r="K6" s="31" t="s">
        <v>5</v>
      </c>
      <c r="L6" s="52"/>
      <c r="M6" s="52"/>
    </row>
    <row r="7" spans="1:13" ht="14.25" customHeight="1">
      <c r="A7" s="43">
        <v>1</v>
      </c>
      <c r="B7" s="45" t="s">
        <v>54</v>
      </c>
      <c r="C7" s="29" t="s">
        <v>6</v>
      </c>
      <c r="D7" s="6" t="s">
        <v>12</v>
      </c>
      <c r="E7" s="7">
        <f>SUM(E8:E10)</f>
        <v>156401.30000000002</v>
      </c>
      <c r="F7" s="7">
        <f aca="true" t="shared" si="0" ref="F7:K7">SUM(F8:F10)</f>
        <v>968366.6</v>
      </c>
      <c r="G7" s="7">
        <f t="shared" si="0"/>
        <v>160641.2</v>
      </c>
      <c r="H7" s="7">
        <f t="shared" si="0"/>
        <v>201172.7</v>
      </c>
      <c r="I7" s="7">
        <f t="shared" si="0"/>
        <v>190679.1</v>
      </c>
      <c r="J7" s="7">
        <f t="shared" si="0"/>
        <v>193307.1</v>
      </c>
      <c r="K7" s="7">
        <f t="shared" si="0"/>
        <v>222566.5</v>
      </c>
      <c r="L7" s="30"/>
      <c r="M7" s="8"/>
    </row>
    <row r="8" spans="1:13" ht="59.25" customHeight="1">
      <c r="A8" s="41"/>
      <c r="B8" s="41"/>
      <c r="C8" s="29" t="s">
        <v>6</v>
      </c>
      <c r="D8" s="6" t="s">
        <v>52</v>
      </c>
      <c r="E8" s="7">
        <f>E12+E31</f>
        <v>147828.6</v>
      </c>
      <c r="F8" s="7">
        <f>SUM(G8:K8)</f>
        <v>950952</v>
      </c>
      <c r="G8" s="7">
        <f>G12+G31</f>
        <v>153433.7</v>
      </c>
      <c r="H8" s="7">
        <f>H12+H31</f>
        <v>192767</v>
      </c>
      <c r="I8" s="7">
        <f>I12+I31</f>
        <v>190106.4</v>
      </c>
      <c r="J8" s="7">
        <f>J12+J31</f>
        <v>192734.4</v>
      </c>
      <c r="K8" s="7">
        <f>K12+K31</f>
        <v>221910.5</v>
      </c>
      <c r="L8" s="30"/>
      <c r="M8" s="8"/>
    </row>
    <row r="9" spans="1:13" ht="45" customHeight="1">
      <c r="A9" s="41"/>
      <c r="B9" s="41"/>
      <c r="C9" s="29" t="s">
        <v>6</v>
      </c>
      <c r="D9" s="6" t="s">
        <v>13</v>
      </c>
      <c r="E9" s="7">
        <f>E13</f>
        <v>574.7</v>
      </c>
      <c r="F9" s="7">
        <f>SUM(G9:K9)</f>
        <v>2944.6000000000004</v>
      </c>
      <c r="G9" s="7">
        <f aca="true" t="shared" si="1" ref="G9:K10">G13</f>
        <v>570.5</v>
      </c>
      <c r="H9" s="7">
        <f t="shared" si="1"/>
        <v>572.7</v>
      </c>
      <c r="I9" s="7">
        <f t="shared" si="1"/>
        <v>572.7</v>
      </c>
      <c r="J9" s="7">
        <f t="shared" si="1"/>
        <v>572.7</v>
      </c>
      <c r="K9" s="7">
        <f t="shared" si="1"/>
        <v>656</v>
      </c>
      <c r="L9" s="30"/>
      <c r="M9" s="8"/>
    </row>
    <row r="10" spans="1:13" ht="37.5" customHeight="1">
      <c r="A10" s="42"/>
      <c r="B10" s="42"/>
      <c r="C10" s="29" t="s">
        <v>6</v>
      </c>
      <c r="D10" s="6" t="s">
        <v>26</v>
      </c>
      <c r="E10" s="7">
        <f>E14</f>
        <v>7998</v>
      </c>
      <c r="F10" s="7">
        <f>SUM(G10:K10)</f>
        <v>14470</v>
      </c>
      <c r="G10" s="7">
        <f t="shared" si="1"/>
        <v>6637</v>
      </c>
      <c r="H10" s="7">
        <f t="shared" si="1"/>
        <v>7833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30"/>
      <c r="M10" s="8"/>
    </row>
    <row r="11" spans="1:13" ht="16.5" customHeight="1">
      <c r="A11" s="48" t="s">
        <v>14</v>
      </c>
      <c r="B11" s="45" t="s">
        <v>55</v>
      </c>
      <c r="C11" s="29" t="s">
        <v>6</v>
      </c>
      <c r="D11" s="6" t="s">
        <v>12</v>
      </c>
      <c r="E11" s="1">
        <f aca="true" t="shared" si="2" ref="E11:K11">SUM(E12:E14)</f>
        <v>137638.3</v>
      </c>
      <c r="F11" s="1">
        <f t="shared" si="2"/>
        <v>703549.4999999999</v>
      </c>
      <c r="G11" s="1">
        <f t="shared" si="2"/>
        <v>132796.7</v>
      </c>
      <c r="H11" s="1">
        <f t="shared" si="2"/>
        <v>139981.40000000002</v>
      </c>
      <c r="I11" s="1">
        <f t="shared" si="2"/>
        <v>130903</v>
      </c>
      <c r="J11" s="1">
        <f>SUM(J12:J14)</f>
        <v>131114.9</v>
      </c>
      <c r="K11" s="1">
        <f t="shared" si="2"/>
        <v>168753.5</v>
      </c>
      <c r="L11" s="39" t="s">
        <v>71</v>
      </c>
      <c r="M11" s="45" t="s">
        <v>21</v>
      </c>
    </row>
    <row r="12" spans="1:13" ht="57.75" customHeight="1">
      <c r="A12" s="49"/>
      <c r="B12" s="46"/>
      <c r="C12" s="29" t="s">
        <v>6</v>
      </c>
      <c r="D12" s="6" t="s">
        <v>52</v>
      </c>
      <c r="E12" s="1">
        <f>E16+E23+E30</f>
        <v>129065.6</v>
      </c>
      <c r="F12" s="1">
        <f aca="true" t="shared" si="3" ref="F12:K12">F16+F23+F30</f>
        <v>686134.8999999999</v>
      </c>
      <c r="G12" s="1">
        <f t="shared" si="3"/>
        <v>125589.2</v>
      </c>
      <c r="H12" s="1">
        <f t="shared" si="3"/>
        <v>131575.7</v>
      </c>
      <c r="I12" s="1">
        <f t="shared" si="3"/>
        <v>130330.3</v>
      </c>
      <c r="J12" s="1">
        <f t="shared" si="3"/>
        <v>130542.2</v>
      </c>
      <c r="K12" s="1">
        <f t="shared" si="3"/>
        <v>168097.5</v>
      </c>
      <c r="L12" s="39"/>
      <c r="M12" s="46"/>
    </row>
    <row r="13" spans="1:13" ht="48" customHeight="1">
      <c r="A13" s="49"/>
      <c r="B13" s="46"/>
      <c r="C13" s="29" t="s">
        <v>6</v>
      </c>
      <c r="D13" s="6" t="s">
        <v>13</v>
      </c>
      <c r="E13" s="1">
        <f>E17</f>
        <v>574.7</v>
      </c>
      <c r="F13" s="1">
        <f aca="true" t="shared" si="4" ref="F13:K13">F17</f>
        <v>2944.6000000000004</v>
      </c>
      <c r="G13" s="1">
        <f t="shared" si="4"/>
        <v>570.5</v>
      </c>
      <c r="H13" s="1">
        <f t="shared" si="4"/>
        <v>572.7</v>
      </c>
      <c r="I13" s="1">
        <f t="shared" si="4"/>
        <v>572.7</v>
      </c>
      <c r="J13" s="1">
        <f t="shared" si="4"/>
        <v>572.7</v>
      </c>
      <c r="K13" s="1">
        <f t="shared" si="4"/>
        <v>656</v>
      </c>
      <c r="L13" s="39"/>
      <c r="M13" s="46"/>
    </row>
    <row r="14" spans="1:13" ht="36" customHeight="1">
      <c r="A14" s="50"/>
      <c r="B14" s="47"/>
      <c r="C14" s="29" t="s">
        <v>6</v>
      </c>
      <c r="D14" s="6" t="s">
        <v>26</v>
      </c>
      <c r="E14" s="9">
        <f>E18</f>
        <v>7998</v>
      </c>
      <c r="F14" s="9">
        <f aca="true" t="shared" si="5" ref="F14:K14">F18</f>
        <v>14470</v>
      </c>
      <c r="G14" s="9">
        <f t="shared" si="5"/>
        <v>6637</v>
      </c>
      <c r="H14" s="9">
        <f t="shared" si="5"/>
        <v>7833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39"/>
      <c r="M14" s="46"/>
    </row>
    <row r="15" spans="1:13" s="11" customFormat="1" ht="13.5" customHeight="1">
      <c r="A15" s="48" t="s">
        <v>30</v>
      </c>
      <c r="B15" s="45" t="s">
        <v>8</v>
      </c>
      <c r="C15" s="29" t="s">
        <v>6</v>
      </c>
      <c r="D15" s="10" t="s">
        <v>12</v>
      </c>
      <c r="E15" s="1">
        <f>E16+E17+E18</f>
        <v>135217.3</v>
      </c>
      <c r="F15" s="1">
        <f aca="true" t="shared" si="6" ref="F15:K15">F16+F17+F18</f>
        <v>683968.2999999999</v>
      </c>
      <c r="G15" s="1">
        <f t="shared" si="6"/>
        <v>125416.8</v>
      </c>
      <c r="H15" s="1">
        <f t="shared" si="6"/>
        <v>137330.2</v>
      </c>
      <c r="I15" s="1">
        <f t="shared" si="6"/>
        <v>127337.7</v>
      </c>
      <c r="J15" s="1">
        <f t="shared" si="6"/>
        <v>127441.59999999999</v>
      </c>
      <c r="K15" s="1">
        <f t="shared" si="6"/>
        <v>166442</v>
      </c>
      <c r="L15" s="55" t="s">
        <v>71</v>
      </c>
      <c r="M15" s="46"/>
    </row>
    <row r="16" spans="1:13" ht="57.75" customHeight="1">
      <c r="A16" s="41"/>
      <c r="B16" s="41"/>
      <c r="C16" s="29" t="s">
        <v>6</v>
      </c>
      <c r="D16" s="6" t="s">
        <v>52</v>
      </c>
      <c r="E16" s="1">
        <f>E19</f>
        <v>126644.6</v>
      </c>
      <c r="F16" s="1">
        <f>SUM(G16:K16)</f>
        <v>666553.7</v>
      </c>
      <c r="G16" s="1">
        <f>G19</f>
        <v>118209.3</v>
      </c>
      <c r="H16" s="1">
        <f aca="true" t="shared" si="7" ref="G16:K17">H19</f>
        <v>128924.5</v>
      </c>
      <c r="I16" s="1">
        <f t="shared" si="7"/>
        <v>126765</v>
      </c>
      <c r="J16" s="1">
        <f t="shared" si="7"/>
        <v>126868.9</v>
      </c>
      <c r="K16" s="1">
        <f t="shared" si="7"/>
        <v>165786</v>
      </c>
      <c r="L16" s="56"/>
      <c r="M16" s="46"/>
    </row>
    <row r="17" spans="1:13" ht="45" customHeight="1">
      <c r="A17" s="41"/>
      <c r="B17" s="41"/>
      <c r="C17" s="29" t="s">
        <v>6</v>
      </c>
      <c r="D17" s="6" t="s">
        <v>27</v>
      </c>
      <c r="E17" s="1">
        <f>E20</f>
        <v>574.7</v>
      </c>
      <c r="F17" s="1">
        <f>SUM(G17:K17)</f>
        <v>2944.6000000000004</v>
      </c>
      <c r="G17" s="1">
        <f t="shared" si="7"/>
        <v>570.5</v>
      </c>
      <c r="H17" s="1">
        <f t="shared" si="7"/>
        <v>572.7</v>
      </c>
      <c r="I17" s="1">
        <f t="shared" si="7"/>
        <v>572.7</v>
      </c>
      <c r="J17" s="1">
        <f>J20</f>
        <v>572.7</v>
      </c>
      <c r="K17" s="1">
        <f>K20</f>
        <v>656</v>
      </c>
      <c r="L17" s="56"/>
      <c r="M17" s="46"/>
    </row>
    <row r="18" spans="1:13" ht="36" customHeight="1">
      <c r="A18" s="42"/>
      <c r="B18" s="42"/>
      <c r="C18" s="29" t="s">
        <v>6</v>
      </c>
      <c r="D18" s="6" t="s">
        <v>26</v>
      </c>
      <c r="E18" s="1">
        <f>E22</f>
        <v>7998</v>
      </c>
      <c r="F18" s="1">
        <f>SUM(G18:K18)</f>
        <v>14470</v>
      </c>
      <c r="G18" s="1">
        <f>G22</f>
        <v>6637</v>
      </c>
      <c r="H18" s="1">
        <f>H22</f>
        <v>7833</v>
      </c>
      <c r="I18" s="1">
        <f>I22</f>
        <v>0</v>
      </c>
      <c r="J18" s="1">
        <f>J22</f>
        <v>0</v>
      </c>
      <c r="K18" s="1">
        <f>K22</f>
        <v>0</v>
      </c>
      <c r="L18" s="57"/>
      <c r="M18" s="46"/>
    </row>
    <row r="19" spans="1:13" ht="110.25" customHeight="1">
      <c r="A19" s="28" t="s">
        <v>56</v>
      </c>
      <c r="B19" s="27" t="s">
        <v>53</v>
      </c>
      <c r="C19" s="29" t="s">
        <v>6</v>
      </c>
      <c r="D19" s="6" t="s">
        <v>52</v>
      </c>
      <c r="E19" s="1">
        <v>126644.6</v>
      </c>
      <c r="F19" s="1">
        <f>SUM(G19:K19)</f>
        <v>666553.7</v>
      </c>
      <c r="G19" s="1">
        <v>118209.3</v>
      </c>
      <c r="H19" s="1">
        <v>128924.5</v>
      </c>
      <c r="I19" s="1">
        <v>126765</v>
      </c>
      <c r="J19" s="1">
        <v>126868.9</v>
      </c>
      <c r="K19" s="1">
        <v>165786</v>
      </c>
      <c r="L19" s="32" t="s">
        <v>71</v>
      </c>
      <c r="M19" s="46"/>
    </row>
    <row r="20" spans="1:13" ht="62.25" customHeight="1">
      <c r="A20" s="28" t="s">
        <v>57</v>
      </c>
      <c r="B20" s="27" t="s">
        <v>29</v>
      </c>
      <c r="C20" s="29" t="s">
        <v>6</v>
      </c>
      <c r="D20" s="6" t="s">
        <v>27</v>
      </c>
      <c r="E20" s="1">
        <v>574.7</v>
      </c>
      <c r="F20" s="1">
        <f>SUM(G20:K20)</f>
        <v>2944.6000000000004</v>
      </c>
      <c r="G20" s="1">
        <v>570.5</v>
      </c>
      <c r="H20" s="1">
        <v>572.7</v>
      </c>
      <c r="I20" s="1">
        <v>572.7</v>
      </c>
      <c r="J20" s="1">
        <v>572.7</v>
      </c>
      <c r="K20" s="1">
        <v>656</v>
      </c>
      <c r="L20" s="32" t="s">
        <v>71</v>
      </c>
      <c r="M20" s="46"/>
    </row>
    <row r="21" spans="1:13" ht="57" customHeight="1">
      <c r="A21" s="12" t="s">
        <v>58</v>
      </c>
      <c r="B21" s="13" t="s">
        <v>18</v>
      </c>
      <c r="C21" s="29" t="s">
        <v>6</v>
      </c>
      <c r="D21" s="6" t="s">
        <v>47</v>
      </c>
      <c r="E21" s="36" t="s">
        <v>44</v>
      </c>
      <c r="F21" s="37"/>
      <c r="G21" s="37"/>
      <c r="H21" s="37"/>
      <c r="I21" s="37"/>
      <c r="J21" s="37"/>
      <c r="K21" s="38"/>
      <c r="L21" s="32" t="s">
        <v>16</v>
      </c>
      <c r="M21" s="46"/>
    </row>
    <row r="22" spans="1:13" ht="60.75" customHeight="1">
      <c r="A22" s="14" t="s">
        <v>59</v>
      </c>
      <c r="B22" s="27" t="s">
        <v>17</v>
      </c>
      <c r="C22" s="29" t="s">
        <v>6</v>
      </c>
      <c r="D22" s="6" t="s">
        <v>51</v>
      </c>
      <c r="E22" s="1">
        <v>7998</v>
      </c>
      <c r="F22" s="1">
        <f>SUM(G22:K22)</f>
        <v>14470</v>
      </c>
      <c r="G22" s="1">
        <v>6637</v>
      </c>
      <c r="H22" s="1">
        <v>7833</v>
      </c>
      <c r="I22" s="1">
        <v>0</v>
      </c>
      <c r="J22" s="1">
        <v>0</v>
      </c>
      <c r="K22" s="1">
        <v>0</v>
      </c>
      <c r="L22" s="32" t="s">
        <v>71</v>
      </c>
      <c r="M22" s="46"/>
    </row>
    <row r="23" spans="1:13" ht="60" customHeight="1">
      <c r="A23" s="15" t="s">
        <v>31</v>
      </c>
      <c r="B23" s="16" t="s">
        <v>9</v>
      </c>
      <c r="C23" s="29" t="s">
        <v>6</v>
      </c>
      <c r="D23" s="6" t="s">
        <v>52</v>
      </c>
      <c r="E23" s="1">
        <f>E24+E25+E26+E27</f>
        <v>1641</v>
      </c>
      <c r="F23" s="1">
        <f aca="true" t="shared" si="8" ref="F23:K23">F24+F25+F26+F27</f>
        <v>17096.2</v>
      </c>
      <c r="G23" s="1">
        <f>G24+G25+G26+G27</f>
        <v>7089.900000000001</v>
      </c>
      <c r="H23" s="1">
        <f t="shared" si="8"/>
        <v>2226.2</v>
      </c>
      <c r="I23" s="1">
        <f t="shared" si="8"/>
        <v>2940.3</v>
      </c>
      <c r="J23" s="1">
        <f t="shared" si="8"/>
        <v>3028.3</v>
      </c>
      <c r="K23" s="1">
        <f t="shared" si="8"/>
        <v>1811.5</v>
      </c>
      <c r="L23" s="32" t="s">
        <v>71</v>
      </c>
      <c r="M23" s="46"/>
    </row>
    <row r="24" spans="1:13" ht="59.25" customHeight="1">
      <c r="A24" s="15" t="s">
        <v>60</v>
      </c>
      <c r="B24" s="17" t="s">
        <v>19</v>
      </c>
      <c r="C24" s="29" t="s">
        <v>6</v>
      </c>
      <c r="D24" s="6" t="s">
        <v>52</v>
      </c>
      <c r="E24" s="1">
        <f>660+200+60+60+40</f>
        <v>1020</v>
      </c>
      <c r="F24" s="1">
        <f>SUM(G24:K24)</f>
        <v>8715.6</v>
      </c>
      <c r="G24" s="1">
        <v>809.3</v>
      </c>
      <c r="H24" s="1">
        <v>1764.2</v>
      </c>
      <c r="I24" s="1">
        <v>2420.3</v>
      </c>
      <c r="J24" s="1">
        <v>2482.3</v>
      </c>
      <c r="K24" s="1">
        <v>1239.5</v>
      </c>
      <c r="L24" s="26" t="s">
        <v>71</v>
      </c>
      <c r="M24" s="46"/>
    </row>
    <row r="25" spans="1:13" ht="108" customHeight="1">
      <c r="A25" s="15" t="s">
        <v>61</v>
      </c>
      <c r="B25" s="17" t="s">
        <v>20</v>
      </c>
      <c r="C25" s="29">
        <v>2015</v>
      </c>
      <c r="D25" s="6" t="s">
        <v>52</v>
      </c>
      <c r="E25" s="1">
        <v>0</v>
      </c>
      <c r="F25" s="1">
        <f>SUM(G25:K25)</f>
        <v>5783.8</v>
      </c>
      <c r="G25" s="1">
        <v>5783.8</v>
      </c>
      <c r="H25" s="1">
        <v>0</v>
      </c>
      <c r="I25" s="1">
        <v>0</v>
      </c>
      <c r="J25" s="1">
        <v>0</v>
      </c>
      <c r="K25" s="1">
        <v>0</v>
      </c>
      <c r="L25" s="26" t="s">
        <v>72</v>
      </c>
      <c r="M25" s="46"/>
    </row>
    <row r="26" spans="1:13" ht="86.25" customHeight="1">
      <c r="A26" s="15" t="s">
        <v>62</v>
      </c>
      <c r="B26" s="17" t="s">
        <v>23</v>
      </c>
      <c r="C26" s="29" t="s">
        <v>6</v>
      </c>
      <c r="D26" s="6" t="s">
        <v>52</v>
      </c>
      <c r="E26" s="1">
        <v>217</v>
      </c>
      <c r="F26" s="1">
        <f>SUM(G26:K26)</f>
        <v>1173.2</v>
      </c>
      <c r="G26" s="1">
        <v>196.2</v>
      </c>
      <c r="H26" s="1">
        <v>227</v>
      </c>
      <c r="I26" s="1">
        <v>238</v>
      </c>
      <c r="J26" s="1">
        <v>250</v>
      </c>
      <c r="K26" s="1">
        <v>262</v>
      </c>
      <c r="L26" s="26" t="s">
        <v>73</v>
      </c>
      <c r="M26" s="46"/>
    </row>
    <row r="27" spans="1:13" ht="63" customHeight="1">
      <c r="A27" s="48" t="s">
        <v>63</v>
      </c>
      <c r="B27" s="17" t="s">
        <v>49</v>
      </c>
      <c r="C27" s="29" t="s">
        <v>6</v>
      </c>
      <c r="D27" s="6" t="s">
        <v>52</v>
      </c>
      <c r="E27" s="1">
        <f>E28+E29</f>
        <v>404</v>
      </c>
      <c r="F27" s="1">
        <f aca="true" t="shared" si="9" ref="F27:K27">F28+F29</f>
        <v>1423.6</v>
      </c>
      <c r="G27" s="1">
        <f t="shared" si="9"/>
        <v>300.6</v>
      </c>
      <c r="H27" s="1">
        <f t="shared" si="9"/>
        <v>235</v>
      </c>
      <c r="I27" s="1">
        <f t="shared" si="9"/>
        <v>282</v>
      </c>
      <c r="J27" s="1">
        <f t="shared" si="9"/>
        <v>296</v>
      </c>
      <c r="K27" s="1">
        <f t="shared" si="9"/>
        <v>310</v>
      </c>
      <c r="L27" s="26"/>
      <c r="M27" s="46"/>
    </row>
    <row r="28" spans="1:13" ht="89.25" customHeight="1">
      <c r="A28" s="41"/>
      <c r="B28" s="17" t="s">
        <v>48</v>
      </c>
      <c r="C28" s="29" t="s">
        <v>6</v>
      </c>
      <c r="D28" s="6" t="s">
        <v>52</v>
      </c>
      <c r="E28" s="18">
        <v>224</v>
      </c>
      <c r="F28" s="18">
        <f>G28+H28+I28+J28+K28</f>
        <v>1351.6</v>
      </c>
      <c r="G28" s="18">
        <v>228.6</v>
      </c>
      <c r="H28" s="18">
        <v>235</v>
      </c>
      <c r="I28" s="18">
        <v>282</v>
      </c>
      <c r="J28" s="18">
        <v>296</v>
      </c>
      <c r="K28" s="18">
        <v>310</v>
      </c>
      <c r="L28" s="26" t="s">
        <v>43</v>
      </c>
      <c r="M28" s="46"/>
    </row>
    <row r="29" spans="1:13" ht="136.5" customHeight="1">
      <c r="A29" s="42"/>
      <c r="B29" s="17" t="s">
        <v>46</v>
      </c>
      <c r="C29" s="29">
        <v>2015</v>
      </c>
      <c r="D29" s="6" t="s">
        <v>52</v>
      </c>
      <c r="E29" s="1">
        <v>180</v>
      </c>
      <c r="F29" s="1">
        <f>SUM(G29:K29)</f>
        <v>72</v>
      </c>
      <c r="G29" s="1">
        <v>72</v>
      </c>
      <c r="H29" s="1">
        <v>0</v>
      </c>
      <c r="I29" s="1">
        <v>0</v>
      </c>
      <c r="J29" s="1">
        <v>0</v>
      </c>
      <c r="K29" s="1">
        <v>0</v>
      </c>
      <c r="L29" s="26" t="s">
        <v>43</v>
      </c>
      <c r="M29" s="46"/>
    </row>
    <row r="30" spans="1:13" ht="60" customHeight="1">
      <c r="A30" s="19" t="s">
        <v>32</v>
      </c>
      <c r="B30" s="17" t="s">
        <v>68</v>
      </c>
      <c r="C30" s="29" t="s">
        <v>6</v>
      </c>
      <c r="D30" s="6" t="s">
        <v>52</v>
      </c>
      <c r="E30" s="1">
        <v>780</v>
      </c>
      <c r="F30" s="1">
        <f>SUM(G30:K30)</f>
        <v>2485</v>
      </c>
      <c r="G30" s="1">
        <v>290</v>
      </c>
      <c r="H30" s="1">
        <v>425</v>
      </c>
      <c r="I30" s="1">
        <v>625</v>
      </c>
      <c r="J30" s="1">
        <v>645</v>
      </c>
      <c r="K30" s="1">
        <v>500</v>
      </c>
      <c r="L30" s="26" t="s">
        <v>28</v>
      </c>
      <c r="M30" s="47"/>
    </row>
    <row r="31" spans="1:13" ht="85.5" customHeight="1">
      <c r="A31" s="15" t="s">
        <v>33</v>
      </c>
      <c r="B31" s="17" t="s">
        <v>64</v>
      </c>
      <c r="C31" s="29" t="s">
        <v>6</v>
      </c>
      <c r="D31" s="6" t="s">
        <v>52</v>
      </c>
      <c r="E31" s="1">
        <f aca="true" t="shared" si="10" ref="E31:K31">E32+E33+E35</f>
        <v>18763</v>
      </c>
      <c r="F31" s="1">
        <f t="shared" si="10"/>
        <v>264817.1</v>
      </c>
      <c r="G31" s="1">
        <f t="shared" si="10"/>
        <v>27844.5</v>
      </c>
      <c r="H31" s="1">
        <f>H32+H33+H35</f>
        <v>61191.299999999996</v>
      </c>
      <c r="I31" s="1">
        <f t="shared" si="10"/>
        <v>59776.1</v>
      </c>
      <c r="J31" s="1">
        <f t="shared" si="10"/>
        <v>62192.2</v>
      </c>
      <c r="K31" s="1">
        <f t="shared" si="10"/>
        <v>53813</v>
      </c>
      <c r="L31" s="29"/>
      <c r="M31" s="45" t="s">
        <v>22</v>
      </c>
    </row>
    <row r="32" spans="1:13" ht="59.25" customHeight="1">
      <c r="A32" s="15" t="s">
        <v>34</v>
      </c>
      <c r="B32" s="17" t="s">
        <v>10</v>
      </c>
      <c r="C32" s="29" t="s">
        <v>6</v>
      </c>
      <c r="D32" s="6" t="s">
        <v>52</v>
      </c>
      <c r="E32" s="1">
        <v>15050</v>
      </c>
      <c r="F32" s="1">
        <f>SUM(G32:K32)</f>
        <v>156115.1</v>
      </c>
      <c r="G32" s="1">
        <v>25428.1</v>
      </c>
      <c r="H32" s="1">
        <v>32045.2</v>
      </c>
      <c r="I32" s="1">
        <v>35642.7</v>
      </c>
      <c r="J32" s="1">
        <v>35361.1</v>
      </c>
      <c r="K32" s="1">
        <v>27638</v>
      </c>
      <c r="L32" s="26" t="s">
        <v>71</v>
      </c>
      <c r="M32" s="46"/>
    </row>
    <row r="33" spans="1:13" ht="83.25" customHeight="1">
      <c r="A33" s="15" t="s">
        <v>35</v>
      </c>
      <c r="B33" s="17" t="s">
        <v>24</v>
      </c>
      <c r="C33" s="29" t="s">
        <v>6</v>
      </c>
      <c r="D33" s="6" t="s">
        <v>52</v>
      </c>
      <c r="E33" s="1">
        <v>3713</v>
      </c>
      <c r="F33" s="1">
        <f>SUM(G33:K33)</f>
        <v>21007.9</v>
      </c>
      <c r="G33" s="1">
        <v>2416.4</v>
      </c>
      <c r="H33" s="1">
        <v>5482</v>
      </c>
      <c r="I33" s="1">
        <v>4183.4</v>
      </c>
      <c r="J33" s="1">
        <v>4791.1</v>
      </c>
      <c r="K33" s="1">
        <v>4135</v>
      </c>
      <c r="L33" s="26" t="s">
        <v>71</v>
      </c>
      <c r="M33" s="46"/>
    </row>
    <row r="34" spans="1:13" ht="84.75" customHeight="1">
      <c r="A34" s="15" t="s">
        <v>36</v>
      </c>
      <c r="B34" s="17" t="s">
        <v>11</v>
      </c>
      <c r="C34" s="29" t="s">
        <v>6</v>
      </c>
      <c r="D34" s="6" t="s">
        <v>52</v>
      </c>
      <c r="E34" s="36" t="s">
        <v>45</v>
      </c>
      <c r="F34" s="37"/>
      <c r="G34" s="37"/>
      <c r="H34" s="37"/>
      <c r="I34" s="37"/>
      <c r="J34" s="37"/>
      <c r="K34" s="38"/>
      <c r="L34" s="26" t="s">
        <v>71</v>
      </c>
      <c r="M34" s="46"/>
    </row>
    <row r="35" spans="1:14" ht="96.75" customHeight="1">
      <c r="A35" s="28" t="s">
        <v>65</v>
      </c>
      <c r="B35" s="17" t="s">
        <v>66</v>
      </c>
      <c r="C35" s="29" t="s">
        <v>67</v>
      </c>
      <c r="D35" s="6" t="s">
        <v>52</v>
      </c>
      <c r="E35" s="26">
        <v>0</v>
      </c>
      <c r="F35" s="20">
        <f>SUM(G35:K35)</f>
        <v>87694.1</v>
      </c>
      <c r="G35" s="20">
        <v>0</v>
      </c>
      <c r="H35" s="20">
        <v>23664.1</v>
      </c>
      <c r="I35" s="20">
        <v>19950</v>
      </c>
      <c r="J35" s="20">
        <v>22040</v>
      </c>
      <c r="K35" s="20">
        <v>22040</v>
      </c>
      <c r="L35" s="26" t="s">
        <v>71</v>
      </c>
      <c r="M35" s="47"/>
      <c r="N35" s="21"/>
    </row>
    <row r="36" spans="1:13" ht="16.5" customHeight="1">
      <c r="A36" s="48"/>
      <c r="B36" s="40" t="s">
        <v>74</v>
      </c>
      <c r="C36" s="29" t="s">
        <v>6</v>
      </c>
      <c r="D36" s="22" t="s">
        <v>12</v>
      </c>
      <c r="E36" s="1">
        <f>SUM(E37:E39)</f>
        <v>156401.30000000002</v>
      </c>
      <c r="F36" s="1">
        <f aca="true" t="shared" si="11" ref="F36:K36">SUM(F37:F39)</f>
        <v>968366.5999999999</v>
      </c>
      <c r="G36" s="1">
        <f t="shared" si="11"/>
        <v>160641.2</v>
      </c>
      <c r="H36" s="1">
        <f t="shared" si="11"/>
        <v>201172.7</v>
      </c>
      <c r="I36" s="1">
        <f t="shared" si="11"/>
        <v>190679.1</v>
      </c>
      <c r="J36" s="1">
        <f t="shared" si="11"/>
        <v>193307.1</v>
      </c>
      <c r="K36" s="1">
        <f t="shared" si="11"/>
        <v>222566.5</v>
      </c>
      <c r="L36" s="51"/>
      <c r="M36" s="52"/>
    </row>
    <row r="37" spans="1:13" ht="57.75" customHeight="1">
      <c r="A37" s="49"/>
      <c r="B37" s="41"/>
      <c r="C37" s="29" t="s">
        <v>6</v>
      </c>
      <c r="D37" s="6" t="s">
        <v>52</v>
      </c>
      <c r="E37" s="1">
        <f aca="true" t="shared" si="12" ref="E37:K37">E31+E12</f>
        <v>147828.6</v>
      </c>
      <c r="F37" s="1">
        <f t="shared" si="12"/>
        <v>950951.9999999999</v>
      </c>
      <c r="G37" s="1">
        <f t="shared" si="12"/>
        <v>153433.7</v>
      </c>
      <c r="H37" s="1">
        <f t="shared" si="12"/>
        <v>192767</v>
      </c>
      <c r="I37" s="1">
        <f t="shared" si="12"/>
        <v>190106.4</v>
      </c>
      <c r="J37" s="1">
        <f t="shared" si="12"/>
        <v>192734.4</v>
      </c>
      <c r="K37" s="1">
        <f t="shared" si="12"/>
        <v>221910.5</v>
      </c>
      <c r="L37" s="51"/>
      <c r="M37" s="52"/>
    </row>
    <row r="38" spans="1:13" ht="45.75" customHeight="1">
      <c r="A38" s="49"/>
      <c r="B38" s="41"/>
      <c r="C38" s="29" t="s">
        <v>6</v>
      </c>
      <c r="D38" s="6" t="s">
        <v>25</v>
      </c>
      <c r="E38" s="1">
        <f>E17</f>
        <v>574.7</v>
      </c>
      <c r="F38" s="1">
        <f>SUM(G38:K38)</f>
        <v>2944.6000000000004</v>
      </c>
      <c r="G38" s="1">
        <f aca="true" t="shared" si="13" ref="G38:K39">G17</f>
        <v>570.5</v>
      </c>
      <c r="H38" s="1">
        <f t="shared" si="13"/>
        <v>572.7</v>
      </c>
      <c r="I38" s="1">
        <f t="shared" si="13"/>
        <v>572.7</v>
      </c>
      <c r="J38" s="1">
        <f t="shared" si="13"/>
        <v>572.7</v>
      </c>
      <c r="K38" s="1">
        <f t="shared" si="13"/>
        <v>656</v>
      </c>
      <c r="L38" s="51"/>
      <c r="M38" s="52"/>
    </row>
    <row r="39" spans="1:13" ht="35.25" customHeight="1">
      <c r="A39" s="50"/>
      <c r="B39" s="42"/>
      <c r="C39" s="29" t="s">
        <v>6</v>
      </c>
      <c r="D39" s="6" t="s">
        <v>26</v>
      </c>
      <c r="E39" s="1">
        <f>E18</f>
        <v>7998</v>
      </c>
      <c r="F39" s="1">
        <f>SUM(G39:K39)</f>
        <v>14470</v>
      </c>
      <c r="G39" s="1">
        <f t="shared" si="13"/>
        <v>6637</v>
      </c>
      <c r="H39" s="1">
        <f t="shared" si="13"/>
        <v>7833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51"/>
      <c r="M39" s="52"/>
    </row>
    <row r="40" spans="6:12" ht="12">
      <c r="F40" s="23"/>
      <c r="L40" s="24" t="s">
        <v>69</v>
      </c>
    </row>
    <row r="41" ht="15.75">
      <c r="B41" s="25"/>
    </row>
    <row r="48" ht="12">
      <c r="E48" s="24"/>
    </row>
  </sheetData>
  <sheetProtection/>
  <mergeCells count="29">
    <mergeCell ref="H2:M2"/>
    <mergeCell ref="B7:B10"/>
    <mergeCell ref="A7:A10"/>
    <mergeCell ref="A27:A29"/>
    <mergeCell ref="M11:M30"/>
    <mergeCell ref="A15:A18"/>
    <mergeCell ref="B15:B18"/>
    <mergeCell ref="L15:L18"/>
    <mergeCell ref="A11:A14"/>
    <mergeCell ref="B11:B14"/>
    <mergeCell ref="M36:M39"/>
    <mergeCell ref="L5:L6"/>
    <mergeCell ref="M5:M6"/>
    <mergeCell ref="G5:K5"/>
    <mergeCell ref="B5:B6"/>
    <mergeCell ref="C5:C6"/>
    <mergeCell ref="D5:D6"/>
    <mergeCell ref="E5:E6"/>
    <mergeCell ref="F5:F6"/>
    <mergeCell ref="H1:M1"/>
    <mergeCell ref="A3:M3"/>
    <mergeCell ref="E34:K34"/>
    <mergeCell ref="L11:L14"/>
    <mergeCell ref="B36:B39"/>
    <mergeCell ref="E21:K21"/>
    <mergeCell ref="A5:A6"/>
    <mergeCell ref="M31:M35"/>
    <mergeCell ref="A36:A39"/>
    <mergeCell ref="L36:L39"/>
  </mergeCells>
  <printOptions/>
  <pageMargins left="0.27" right="0.16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2016-08-29T12:47:52Z</cp:lastPrinted>
  <dcterms:created xsi:type="dcterms:W3CDTF">2014-08-07T12:05:53Z</dcterms:created>
  <dcterms:modified xsi:type="dcterms:W3CDTF">2016-11-02T11:38:03Z</dcterms:modified>
  <cp:category/>
  <cp:version/>
  <cp:contentType/>
  <cp:contentStatus/>
</cp:coreProperties>
</file>