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9240" activeTab="0"/>
  </bookViews>
  <sheets>
    <sheet name="Мероприятия" sheetId="1" r:id="rId1"/>
  </sheets>
  <definedNames>
    <definedName name="_Par488" localSheetId="0">'Мероприятия'!#REF!</definedName>
  </definedNames>
  <calcPr fullCalcOnLoad="1"/>
</workbook>
</file>

<file path=xl/sharedStrings.xml><?xml version="1.0" encoding="utf-8"?>
<sst xmlns="http://schemas.openxmlformats.org/spreadsheetml/2006/main" count="153" uniqueCount="90">
  <si>
    <t>Объем финансирования по годам (тыс. руб.)</t>
  </si>
  <si>
    <t xml:space="preserve">2015 год       </t>
  </si>
  <si>
    <t xml:space="preserve">2016 год  </t>
  </si>
  <si>
    <t xml:space="preserve">2017 год  </t>
  </si>
  <si>
    <t xml:space="preserve">2018 год  </t>
  </si>
  <si>
    <t xml:space="preserve">2019 год </t>
  </si>
  <si>
    <t>2015-2019</t>
  </si>
  <si>
    <t xml:space="preserve">Срок       
исполнения 
мероприятия
</t>
  </si>
  <si>
    <t xml:space="preserve">Всего (тыс. руб.)
</t>
  </si>
  <si>
    <t>№ п/п</t>
  </si>
  <si>
    <t>В пределах средств, предусмотренных на основную деятельность ответственных за исполнение мероприятия</t>
  </si>
  <si>
    <t xml:space="preserve">Источники     
финанси-рования
</t>
  </si>
  <si>
    <t>Всего по подпрограмме</t>
  </si>
  <si>
    <t>Снижение количества выбросов в атмосферу, снижение сбросов загрязняющих веществ.</t>
  </si>
  <si>
    <t>Привлечение организаций, учреждений, жителей к бережному отношению к природе.</t>
  </si>
  <si>
    <t>Повышение экологической грамотности населения.</t>
  </si>
  <si>
    <t>Мероприятия по реализации подпрограммы</t>
  </si>
  <si>
    <t xml:space="preserve">Ответственный
за выполнение
мероприятия  
подпрограммы
</t>
  </si>
  <si>
    <t xml:space="preserve">Результаты  
выполнения  
мероприятий 
подпрограммы
</t>
  </si>
  <si>
    <t>Объем финансирования мероприятия в текущем финансовом году (тыс. руб.)</t>
  </si>
  <si>
    <t>Перечень мероприятий подпрограммы 
«Охрана окружающей среды на территории городского округа Электросталь Московской области" на 2015-2019 годы</t>
  </si>
  <si>
    <t>Внебюджетные средства</t>
  </si>
  <si>
    <t>Комплексный анализ радиационной обстановки на территории городского округа</t>
  </si>
  <si>
    <t>Уменьшение распространения на территории городского округа инфекционных заболеваний, переносимых насекомыми (комарами, клещами)</t>
  </si>
  <si>
    <t xml:space="preserve">Отдел ОДДТС и экологии Управления по промышленности, транспорту, связи и экологии Администрации </t>
  </si>
  <si>
    <t>Отдел по озеленению и лесохозяйственной деятельности МУ "УМЗ" УГЖКХ Администрации городского округа</t>
  </si>
  <si>
    <t>В пределах финансовых средств, предусмотренных на основную деятельность</t>
  </si>
  <si>
    <t xml:space="preserve">Доля земель лесного фонда, на которых осуществляется мониторинг пожарной опасности в лесах и лесных пожаров, в общей площади лесов составит 50 процентов (ежегодно).
Протяжённость минерализованных полос, ежегодно созданных  в городских лесах, составит не менее 30 км.
Протяжённость просек, очищенных от кустарника и мелколесья для проезда пожарной техники, ежегодно составит не менее 350 метров.
</t>
  </si>
  <si>
    <t>Протяжённость минерализованных полос, ежегодно созданных  в городских лесах, составит не менее 30 км</t>
  </si>
  <si>
    <t>Протяжённость просек, очищенных от кустарника и мелколесья для проезда пожарной техники, ежегодно составит не менее 350 метров.</t>
  </si>
  <si>
    <t>Всего</t>
  </si>
  <si>
    <t>Отдел по озеленению и лесохозяйственной деятельности МУ "УМЗ" 
УГЖКХ Администрации городского округа</t>
  </si>
  <si>
    <t>Отдел по озеленению и лесохозяйственной деятельности МУ "УМЗ", УГЖКХ Администрации городского округа, хозяйствующие субъекты городского округа.</t>
  </si>
  <si>
    <t>Отдел по озеленению и лесохозяйственной деятельности МУ "УМЗ", УГЖКХ Администрации городского округа</t>
  </si>
  <si>
    <t>Отдел технического надзора объектов муниципального имущества МУ "УМЗ",
УГЖКХ Администрации городского округа</t>
  </si>
  <si>
    <t>Мероприятие 1. Разработка радиационно-гигиенического паспорта</t>
  </si>
  <si>
    <t>Мероприятие 2. Проведение дней защиты от экологической опасности</t>
  </si>
  <si>
    <t>Мероприятие 3. Мероприятия по охране окружающей среды.</t>
  </si>
  <si>
    <t>Основное мероприятие №2 "Формирование и развитие системы непрерывного экологического образования, воспитания и просвещения населения"</t>
  </si>
  <si>
    <t>Основное мероприятие №3. "Природоохранные мероприятия на водоемах"</t>
  </si>
  <si>
    <t>2015-2018</t>
  </si>
  <si>
    <t>Мероприятие 1. Экологическое образование, воспитание и информирование населения.</t>
  </si>
  <si>
    <t>Мероприятие 2. Проведение в городском округе дней леса по уборке пяти близлежащих лесных участков</t>
  </si>
  <si>
    <t>Мероприятие 3. Осуществление мониторинга пожарной опасности в лесах и лесных пожаров</t>
  </si>
  <si>
    <t>Улучшение экологической обстановки на территории городского округа</t>
  </si>
  <si>
    <t>Финансирование мероприятий предусмотренно в рамках муниципальной программы "Содержание и развитие ЖКХ городского округа Электросталь Московской области на 2015-2019 годы" подпрограммы "Благоустройство и содержание территории городского округа"(общая сумма составляет 65774,8 тыс. руб.)</t>
  </si>
  <si>
    <t>Уменьшение аварийных деревьев на территории городского округа, увеличение вновь посаженных зеленных насождений, улучшение декаративного вида зеленных насаждений</t>
  </si>
  <si>
    <t>Отдел жилищной инфроструктуры УГЖКХ, отдел по размещению муниципального заказа МУ "УМЗ", отдел технического надзора по содержанию объектов муниципальной инфроструктуры МУ "УМЗ", подрядные организации, определенные по результатам торгов.</t>
  </si>
  <si>
    <t>Улучшение санитарного состояния зеленых насаждений городского округа, восстановление древесно-кустарниковой растительности, аварийных ситуаций, связанных с падением аварийных и сухостойных деревьев.</t>
  </si>
  <si>
    <t>Внебюджетные средства.</t>
  </si>
  <si>
    <t>Задача 1. Увеличение количества мероприятий, направленных на улучшение экологической обстановки на территории городского округа.</t>
  </si>
  <si>
    <t>Основное мероприятие 1. Проведение мероприятий экологической направленности</t>
  </si>
  <si>
    <t>1.</t>
  </si>
  <si>
    <t>1.1.</t>
  </si>
  <si>
    <t>1.1.1.</t>
  </si>
  <si>
    <t>1.1.2.</t>
  </si>
  <si>
    <t>1.1.3.</t>
  </si>
  <si>
    <t>1.2.</t>
  </si>
  <si>
    <t>1.2.1.</t>
  </si>
  <si>
    <t>1.3.</t>
  </si>
  <si>
    <t>1.3.1.</t>
  </si>
  <si>
    <t>1.4.</t>
  </si>
  <si>
    <t>1.4.1.</t>
  </si>
  <si>
    <t>1.4.2.</t>
  </si>
  <si>
    <t>1.4.3.</t>
  </si>
  <si>
    <t>1.4.4.</t>
  </si>
  <si>
    <t>1.4.5.</t>
  </si>
  <si>
    <t>1.4.6.</t>
  </si>
  <si>
    <t xml:space="preserve">Средства бюджета      
городского округа Электросталь   
</t>
  </si>
  <si>
    <t>Мероприятие 1. Проведение работ по акарицидной и ларвицидной обработке прибрежных территорий водоемов «Южный» и «Лазурный»</t>
  </si>
  <si>
    <t>Мероприятие 1. Размещение заказов и выполнение работ по уборке сухостойных и поваленных деревьев в лесах городского округа</t>
  </si>
  <si>
    <t>Мероприятие 4. Размещение заказов и выполнение работ по созданию минерализованных полос</t>
  </si>
  <si>
    <t>Мероприятие 5. Размещение заказов и выполнение работ по прочистке межквартальных просек</t>
  </si>
  <si>
    <t>Основное мероприятие 4. Охрана, восстановление и содержание зеленых насаждений</t>
  </si>
  <si>
    <t>1.5.</t>
  </si>
  <si>
    <t>Мероприятие 6. Содержание и уход за зеленными насаждениями на территории городского округа</t>
  </si>
  <si>
    <t>Основное мероприятие 5. Рекультивация полигона ТБО.</t>
  </si>
  <si>
    <t>Мероприятие 1. Проведение мероприятий по рекультивации полигона ТБО "Электросталь"</t>
  </si>
  <si>
    <t>Бюджет Московской области</t>
  </si>
  <si>
    <t>Федеральный бюджет</t>
  </si>
  <si>
    <t>2016-2018</t>
  </si>
  <si>
    <t>1.5.1.</t>
  </si>
  <si>
    <t>Управление промышленности, траспорта, связи и экологиии,
УГЖКХ,
УМЗ</t>
  </si>
  <si>
    <t>Рекультивирован полигон ТБО "Электросталь"</t>
  </si>
  <si>
    <t>Адм</t>
  </si>
  <si>
    <t>УГЖКХ</t>
  </si>
  <si>
    <t>Всего по УГЖКХ</t>
  </si>
  <si>
    <t xml:space="preserve">Приложение №4
к изменениям, которые вносятся в муниципальную программу «Повышение эффективности деятельности органов местного самоуправления городского округа Электросталь Московской области» на 2015-2019 годы
</t>
  </si>
  <si>
    <t>"Приложение
к подпрограмме «Охрана окружающей среды на территории городского округа Электросталь Московской области» муниципальной программы  «Повышение эффективности деятельности органов местного самоуправления городского округа Электросталь Московской области» на 2015-2019 годы</t>
  </si>
  <si>
    <t>".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</si>
</sst>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3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49" fontId="3" fillId="0" borderId="10" xfId="0" applyNumberFormat="1" applyFont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172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top"/>
    </xf>
    <xf numFmtId="172" fontId="3" fillId="0" borderId="10" xfId="0" applyNumberFormat="1" applyFont="1" applyBorder="1" applyAlignment="1">
      <alignment horizontal="center" vertical="top" wrapText="1"/>
    </xf>
    <xf numFmtId="172" fontId="3" fillId="34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14" fontId="3" fillId="33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4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85" zoomScaleNormal="85" zoomScaleSheetLayoutView="85" zoomScalePageLayoutView="0" workbookViewId="0" topLeftCell="A1">
      <selection activeCell="J1" sqref="J1:M1"/>
    </sheetView>
  </sheetViews>
  <sheetFormatPr defaultColWidth="9.00390625" defaultRowHeight="12.75"/>
  <cols>
    <col min="1" max="1" width="5.625" style="4" customWidth="1"/>
    <col min="2" max="2" width="27.00390625" style="7" customWidth="1"/>
    <col min="3" max="3" width="13.875" style="1" customWidth="1"/>
    <col min="4" max="4" width="17.00390625" style="1" customWidth="1"/>
    <col min="5" max="5" width="16.25390625" style="1" customWidth="1"/>
    <col min="6" max="6" width="10.375" style="1" customWidth="1"/>
    <col min="7" max="7" width="8.75390625" style="1" customWidth="1"/>
    <col min="8" max="9" width="9.125" style="1" customWidth="1"/>
    <col min="10" max="10" width="8.75390625" style="1" customWidth="1"/>
    <col min="11" max="11" width="8.625" style="1" customWidth="1"/>
    <col min="12" max="12" width="24.25390625" style="2" customWidth="1"/>
    <col min="13" max="13" width="22.375" style="1" customWidth="1"/>
    <col min="14" max="14" width="1.75390625" style="1" customWidth="1"/>
    <col min="15" max="16384" width="9.125" style="1" customWidth="1"/>
  </cols>
  <sheetData>
    <row r="1" spans="10:13" ht="84" customHeight="1">
      <c r="J1" s="35" t="s">
        <v>87</v>
      </c>
      <c r="K1" s="48"/>
      <c r="L1" s="48"/>
      <c r="M1" s="48"/>
    </row>
    <row r="2" spans="10:13" ht="96.75" customHeight="1">
      <c r="J2" s="35" t="s">
        <v>88</v>
      </c>
      <c r="K2" s="35"/>
      <c r="L2" s="35"/>
      <c r="M2" s="35"/>
    </row>
    <row r="3" spans="1:13" s="4" customFormat="1" ht="36" customHeight="1">
      <c r="A3" s="36" t="s">
        <v>20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5" s="4" customFormat="1" ht="20.25" customHeight="1">
      <c r="A4" s="42" t="s">
        <v>9</v>
      </c>
      <c r="B4" s="37" t="s">
        <v>16</v>
      </c>
      <c r="C4" s="37" t="s">
        <v>7</v>
      </c>
      <c r="D4" s="37" t="s">
        <v>11</v>
      </c>
      <c r="E4" s="37" t="s">
        <v>19</v>
      </c>
      <c r="F4" s="37" t="s">
        <v>8</v>
      </c>
      <c r="G4" s="37" t="s">
        <v>0</v>
      </c>
      <c r="H4" s="37"/>
      <c r="I4" s="37"/>
      <c r="J4" s="37"/>
      <c r="K4" s="37"/>
      <c r="L4" s="37" t="s">
        <v>17</v>
      </c>
      <c r="M4" s="37" t="s">
        <v>18</v>
      </c>
      <c r="N4" s="1"/>
      <c r="O4" s="1"/>
    </row>
    <row r="5" spans="1:15" s="4" customFormat="1" ht="43.5" customHeight="1">
      <c r="A5" s="42"/>
      <c r="B5" s="37"/>
      <c r="C5" s="37"/>
      <c r="D5" s="37"/>
      <c r="E5" s="37"/>
      <c r="F5" s="37"/>
      <c r="G5" s="8" t="s">
        <v>1</v>
      </c>
      <c r="H5" s="8" t="s">
        <v>2</v>
      </c>
      <c r="I5" s="8" t="s">
        <v>3</v>
      </c>
      <c r="J5" s="8" t="s">
        <v>4</v>
      </c>
      <c r="K5" s="8" t="s">
        <v>5</v>
      </c>
      <c r="L5" s="37"/>
      <c r="M5" s="37"/>
      <c r="N5" s="1"/>
      <c r="O5" s="1"/>
    </row>
    <row r="6" spans="1:15" s="4" customFormat="1" ht="17.25" customHeight="1">
      <c r="A6" s="47" t="s">
        <v>52</v>
      </c>
      <c r="B6" s="38" t="s">
        <v>50</v>
      </c>
      <c r="C6" s="33" t="s">
        <v>6</v>
      </c>
      <c r="D6" s="17" t="s">
        <v>30</v>
      </c>
      <c r="E6" s="11">
        <f>SUM(E7:E10)</f>
        <v>520.1</v>
      </c>
      <c r="F6" s="11">
        <f aca="true" t="shared" si="0" ref="F6:K6">SUM(F7:F10)</f>
        <v>244402.5</v>
      </c>
      <c r="G6" s="11">
        <f t="shared" si="0"/>
        <v>537.3</v>
      </c>
      <c r="H6" s="11">
        <f t="shared" si="0"/>
        <v>517.6</v>
      </c>
      <c r="I6" s="11">
        <f t="shared" si="0"/>
        <v>217400.4</v>
      </c>
      <c r="J6" s="11">
        <f t="shared" si="0"/>
        <v>25134.1</v>
      </c>
      <c r="K6" s="11">
        <f t="shared" si="0"/>
        <v>813.0999999999999</v>
      </c>
      <c r="L6" s="43"/>
      <c r="M6" s="33" t="s">
        <v>44</v>
      </c>
      <c r="N6" s="1"/>
      <c r="O6" s="1"/>
    </row>
    <row r="7" spans="1:15" s="4" customFormat="1" ht="39.75" customHeight="1">
      <c r="A7" s="47"/>
      <c r="B7" s="38"/>
      <c r="C7" s="33"/>
      <c r="D7" s="19" t="s">
        <v>68</v>
      </c>
      <c r="E7" s="11">
        <f>E11+E19+E21</f>
        <v>473.1</v>
      </c>
      <c r="F7" s="28">
        <f aca="true" t="shared" si="1" ref="F7:K7">F11+F19+F21+F33</f>
        <v>16461.5</v>
      </c>
      <c r="G7" s="28">
        <f t="shared" si="1"/>
        <v>482.3</v>
      </c>
      <c r="H7" s="28">
        <f t="shared" si="1"/>
        <v>457.6</v>
      </c>
      <c r="I7" s="28">
        <f t="shared" si="1"/>
        <v>12481.4</v>
      </c>
      <c r="J7" s="28">
        <f t="shared" si="1"/>
        <v>2302.1</v>
      </c>
      <c r="K7" s="28">
        <f t="shared" si="1"/>
        <v>738.0999999999999</v>
      </c>
      <c r="L7" s="43"/>
      <c r="M7" s="33"/>
      <c r="N7" s="1"/>
      <c r="O7" s="1"/>
    </row>
    <row r="8" spans="1:15" s="4" customFormat="1" ht="28.5" customHeight="1">
      <c r="A8" s="47"/>
      <c r="B8" s="38"/>
      <c r="C8" s="33"/>
      <c r="D8" s="19" t="s">
        <v>78</v>
      </c>
      <c r="E8" s="27">
        <f>E34</f>
        <v>0</v>
      </c>
      <c r="F8" s="27">
        <f aca="true" t="shared" si="2" ref="F8:K8">F34</f>
        <v>227616</v>
      </c>
      <c r="G8" s="27">
        <f t="shared" si="2"/>
        <v>0</v>
      </c>
      <c r="H8" s="27">
        <f t="shared" si="2"/>
        <v>0</v>
      </c>
      <c r="I8" s="27">
        <f t="shared" si="2"/>
        <v>204854</v>
      </c>
      <c r="J8" s="27">
        <f t="shared" si="2"/>
        <v>22762</v>
      </c>
      <c r="K8" s="27">
        <f t="shared" si="2"/>
        <v>0</v>
      </c>
      <c r="L8" s="43"/>
      <c r="M8" s="33"/>
      <c r="N8" s="1"/>
      <c r="O8" s="1"/>
    </row>
    <row r="9" spans="1:15" s="4" customFormat="1" ht="18" customHeight="1">
      <c r="A9" s="47"/>
      <c r="B9" s="38"/>
      <c r="C9" s="33"/>
      <c r="D9" s="19" t="s">
        <v>79</v>
      </c>
      <c r="E9" s="27">
        <f>E31</f>
        <v>0</v>
      </c>
      <c r="F9" s="27">
        <f aca="true" t="shared" si="3" ref="F9:K9">F31</f>
        <v>0</v>
      </c>
      <c r="G9" s="27">
        <f t="shared" si="3"/>
        <v>0</v>
      </c>
      <c r="H9" s="27">
        <f t="shared" si="3"/>
        <v>0</v>
      </c>
      <c r="I9" s="27">
        <f t="shared" si="3"/>
        <v>0</v>
      </c>
      <c r="J9" s="27">
        <f t="shared" si="3"/>
        <v>0</v>
      </c>
      <c r="K9" s="27">
        <f t="shared" si="3"/>
        <v>0</v>
      </c>
      <c r="L9" s="43"/>
      <c r="M9" s="33"/>
      <c r="N9" s="1"/>
      <c r="O9" s="1"/>
    </row>
    <row r="10" spans="1:15" s="4" customFormat="1" ht="26.25" customHeight="1">
      <c r="A10" s="47"/>
      <c r="B10" s="38"/>
      <c r="C10" s="33"/>
      <c r="D10" s="10" t="s">
        <v>49</v>
      </c>
      <c r="E10" s="11">
        <f aca="true" t="shared" si="4" ref="E10:K10">E16</f>
        <v>47</v>
      </c>
      <c r="F10" s="31">
        <f t="shared" si="4"/>
        <v>325</v>
      </c>
      <c r="G10" s="31">
        <f t="shared" si="4"/>
        <v>55</v>
      </c>
      <c r="H10" s="11">
        <f t="shared" si="4"/>
        <v>60</v>
      </c>
      <c r="I10" s="11">
        <f t="shared" si="4"/>
        <v>65</v>
      </c>
      <c r="J10" s="11">
        <f t="shared" si="4"/>
        <v>70</v>
      </c>
      <c r="K10" s="11">
        <f t="shared" si="4"/>
        <v>75</v>
      </c>
      <c r="L10" s="43"/>
      <c r="M10" s="33"/>
      <c r="N10" s="1"/>
      <c r="O10" s="1"/>
    </row>
    <row r="11" spans="1:15" s="4" customFormat="1" ht="61.5" customHeight="1">
      <c r="A11" s="17" t="s">
        <v>53</v>
      </c>
      <c r="B11" s="10" t="s">
        <v>51</v>
      </c>
      <c r="C11" s="14" t="s">
        <v>6</v>
      </c>
      <c r="D11" s="19" t="s">
        <v>68</v>
      </c>
      <c r="E11" s="11">
        <f>E12</f>
        <v>162</v>
      </c>
      <c r="F11" s="31">
        <f aca="true" t="shared" si="5" ref="F11:K11">F12</f>
        <v>1298.2</v>
      </c>
      <c r="G11" s="31">
        <f t="shared" si="5"/>
        <v>161.6</v>
      </c>
      <c r="H11" s="11">
        <f t="shared" si="5"/>
        <v>161.6</v>
      </c>
      <c r="I11" s="11">
        <f t="shared" si="5"/>
        <v>300</v>
      </c>
      <c r="J11" s="11">
        <f t="shared" si="5"/>
        <v>325</v>
      </c>
      <c r="K11" s="11">
        <f t="shared" si="5"/>
        <v>350</v>
      </c>
      <c r="L11" s="20"/>
      <c r="M11" s="11" t="s">
        <v>44</v>
      </c>
      <c r="N11" s="1"/>
      <c r="O11" s="1"/>
    </row>
    <row r="12" spans="1:15" s="6" customFormat="1" ht="61.5" customHeight="1">
      <c r="A12" s="16" t="s">
        <v>54</v>
      </c>
      <c r="B12" s="19" t="s">
        <v>35</v>
      </c>
      <c r="C12" s="14" t="s">
        <v>6</v>
      </c>
      <c r="D12" s="19" t="s">
        <v>68</v>
      </c>
      <c r="E12" s="14">
        <v>162</v>
      </c>
      <c r="F12" s="32">
        <f>SUM(G12:K12)</f>
        <v>1298.2</v>
      </c>
      <c r="G12" s="32">
        <v>161.6</v>
      </c>
      <c r="H12" s="14">
        <v>161.6</v>
      </c>
      <c r="I12" s="14">
        <v>300</v>
      </c>
      <c r="J12" s="14">
        <v>325</v>
      </c>
      <c r="K12" s="14">
        <v>350</v>
      </c>
      <c r="L12" s="20" t="s">
        <v>24</v>
      </c>
      <c r="M12" s="20" t="s">
        <v>22</v>
      </c>
      <c r="N12" s="9"/>
      <c r="O12" s="9"/>
    </row>
    <row r="13" spans="1:15" s="4" customFormat="1" ht="60.75" customHeight="1">
      <c r="A13" s="17" t="s">
        <v>55</v>
      </c>
      <c r="B13" s="10" t="s">
        <v>36</v>
      </c>
      <c r="C13" s="11" t="s">
        <v>6</v>
      </c>
      <c r="D13" s="19" t="s">
        <v>68</v>
      </c>
      <c r="E13" s="33" t="s">
        <v>10</v>
      </c>
      <c r="F13" s="33"/>
      <c r="G13" s="33"/>
      <c r="H13" s="33"/>
      <c r="I13" s="33"/>
      <c r="J13" s="33"/>
      <c r="K13" s="33"/>
      <c r="L13" s="11" t="s">
        <v>24</v>
      </c>
      <c r="M13" s="11" t="s">
        <v>14</v>
      </c>
      <c r="N13" s="1"/>
      <c r="O13" s="1"/>
    </row>
    <row r="14" spans="1:15" s="4" customFormat="1" ht="62.25" customHeight="1">
      <c r="A14" s="17" t="s">
        <v>56</v>
      </c>
      <c r="B14" s="19" t="s">
        <v>37</v>
      </c>
      <c r="C14" s="11" t="s">
        <v>6</v>
      </c>
      <c r="D14" s="19" t="s">
        <v>68</v>
      </c>
      <c r="E14" s="33" t="s">
        <v>10</v>
      </c>
      <c r="F14" s="33"/>
      <c r="G14" s="33"/>
      <c r="H14" s="33"/>
      <c r="I14" s="33"/>
      <c r="J14" s="33"/>
      <c r="K14" s="33"/>
      <c r="L14" s="11" t="s">
        <v>24</v>
      </c>
      <c r="M14" s="11" t="s">
        <v>13</v>
      </c>
      <c r="N14" s="1"/>
      <c r="O14" s="1"/>
    </row>
    <row r="15" spans="1:15" s="4" customFormat="1" ht="60.75" customHeight="1">
      <c r="A15" s="39" t="s">
        <v>57</v>
      </c>
      <c r="B15" s="38" t="s">
        <v>38</v>
      </c>
      <c r="C15" s="11" t="s">
        <v>6</v>
      </c>
      <c r="D15" s="19" t="s">
        <v>68</v>
      </c>
      <c r="E15" s="43" t="s">
        <v>10</v>
      </c>
      <c r="F15" s="43"/>
      <c r="G15" s="43"/>
      <c r="H15" s="43"/>
      <c r="I15" s="43"/>
      <c r="J15" s="43"/>
      <c r="K15" s="43"/>
      <c r="L15" s="20" t="s">
        <v>24</v>
      </c>
      <c r="M15" s="20" t="s">
        <v>15</v>
      </c>
      <c r="N15" s="1"/>
      <c r="O15" s="1"/>
    </row>
    <row r="16" spans="1:15" s="4" customFormat="1" ht="30" customHeight="1">
      <c r="A16" s="39"/>
      <c r="B16" s="38"/>
      <c r="C16" s="11"/>
      <c r="D16" s="10" t="s">
        <v>21</v>
      </c>
      <c r="E16" s="11">
        <f aca="true" t="shared" si="6" ref="E16:K16">E18</f>
        <v>47</v>
      </c>
      <c r="F16" s="11">
        <f t="shared" si="6"/>
        <v>325</v>
      </c>
      <c r="G16" s="11">
        <f t="shared" si="6"/>
        <v>55</v>
      </c>
      <c r="H16" s="11">
        <f t="shared" si="6"/>
        <v>60</v>
      </c>
      <c r="I16" s="11">
        <f t="shared" si="6"/>
        <v>65</v>
      </c>
      <c r="J16" s="11">
        <f t="shared" si="6"/>
        <v>70</v>
      </c>
      <c r="K16" s="11">
        <f t="shared" si="6"/>
        <v>75</v>
      </c>
      <c r="L16" s="20"/>
      <c r="M16" s="20"/>
      <c r="N16" s="1"/>
      <c r="O16" s="1"/>
    </row>
    <row r="17" spans="1:15" s="6" customFormat="1" ht="39.75" customHeight="1">
      <c r="A17" s="41" t="s">
        <v>58</v>
      </c>
      <c r="B17" s="44" t="s">
        <v>41</v>
      </c>
      <c r="C17" s="45" t="s">
        <v>6</v>
      </c>
      <c r="D17" s="19" t="s">
        <v>68</v>
      </c>
      <c r="E17" s="43" t="s">
        <v>10</v>
      </c>
      <c r="F17" s="43"/>
      <c r="G17" s="43"/>
      <c r="H17" s="43"/>
      <c r="I17" s="43"/>
      <c r="J17" s="43"/>
      <c r="K17" s="43"/>
      <c r="L17" s="43" t="s">
        <v>24</v>
      </c>
      <c r="M17" s="43" t="s">
        <v>15</v>
      </c>
      <c r="N17" s="9"/>
      <c r="O17" s="9"/>
    </row>
    <row r="18" spans="1:15" s="4" customFormat="1" ht="25.5" customHeight="1">
      <c r="A18" s="41"/>
      <c r="B18" s="44"/>
      <c r="C18" s="46"/>
      <c r="D18" s="10" t="s">
        <v>21</v>
      </c>
      <c r="E18" s="12">
        <v>47</v>
      </c>
      <c r="F18" s="12">
        <f>SUM(G18:K18)</f>
        <v>325</v>
      </c>
      <c r="G18" s="12">
        <v>55</v>
      </c>
      <c r="H18" s="12">
        <v>60</v>
      </c>
      <c r="I18" s="12">
        <v>65</v>
      </c>
      <c r="J18" s="12">
        <v>70</v>
      </c>
      <c r="K18" s="12">
        <v>75</v>
      </c>
      <c r="L18" s="43"/>
      <c r="M18" s="43"/>
      <c r="N18" s="1"/>
      <c r="O18" s="1"/>
    </row>
    <row r="19" spans="1:15" s="4" customFormat="1" ht="76.5" customHeight="1">
      <c r="A19" s="18" t="s">
        <v>59</v>
      </c>
      <c r="B19" s="10" t="s">
        <v>39</v>
      </c>
      <c r="C19" s="11" t="s">
        <v>40</v>
      </c>
      <c r="D19" s="19" t="s">
        <v>68</v>
      </c>
      <c r="E19" s="12">
        <f>E20</f>
        <v>100</v>
      </c>
      <c r="F19" s="12">
        <f aca="true" t="shared" si="7" ref="F19:K19">F20</f>
        <v>508.9</v>
      </c>
      <c r="G19" s="12">
        <f t="shared" si="7"/>
        <v>100</v>
      </c>
      <c r="H19" s="32">
        <f t="shared" si="7"/>
        <v>64.5</v>
      </c>
      <c r="I19" s="12">
        <f t="shared" si="7"/>
        <v>104.9</v>
      </c>
      <c r="J19" s="12">
        <f t="shared" si="7"/>
        <v>118.5</v>
      </c>
      <c r="K19" s="12">
        <f t="shared" si="7"/>
        <v>121</v>
      </c>
      <c r="L19" s="11" t="s">
        <v>34</v>
      </c>
      <c r="M19" s="11" t="s">
        <v>23</v>
      </c>
      <c r="N19" s="1"/>
      <c r="O19" s="1"/>
    </row>
    <row r="20" spans="1:13" ht="75.75" customHeight="1">
      <c r="A20" s="17" t="s">
        <v>60</v>
      </c>
      <c r="B20" s="10" t="s">
        <v>69</v>
      </c>
      <c r="C20" s="11" t="s">
        <v>6</v>
      </c>
      <c r="D20" s="19" t="s">
        <v>68</v>
      </c>
      <c r="E20" s="11">
        <v>100</v>
      </c>
      <c r="F20" s="11">
        <f>SUM(G20:K20)</f>
        <v>508.9</v>
      </c>
      <c r="G20" s="11">
        <v>100</v>
      </c>
      <c r="H20" s="31">
        <v>64.5</v>
      </c>
      <c r="I20" s="11">
        <v>104.9</v>
      </c>
      <c r="J20" s="11">
        <v>118.5</v>
      </c>
      <c r="K20" s="11">
        <v>121</v>
      </c>
      <c r="L20" s="11" t="s">
        <v>34</v>
      </c>
      <c r="M20" s="11" t="s">
        <v>23</v>
      </c>
    </row>
    <row r="21" spans="1:13" ht="63.75" customHeight="1">
      <c r="A21" s="17" t="s">
        <v>61</v>
      </c>
      <c r="B21" s="10" t="s">
        <v>73</v>
      </c>
      <c r="C21" s="11"/>
      <c r="D21" s="19" t="s">
        <v>68</v>
      </c>
      <c r="E21" s="11">
        <f>E22+E25+E26</f>
        <v>211.10000000000002</v>
      </c>
      <c r="F21" s="11">
        <f>SUM(G21:K21)</f>
        <v>1212.3999999999999</v>
      </c>
      <c r="G21" s="11">
        <f>G22+G25+G26</f>
        <v>220.7</v>
      </c>
      <c r="H21" s="11">
        <f>H22+H25+H26</f>
        <v>231.5</v>
      </c>
      <c r="I21" s="11">
        <f>I22+I25+I26</f>
        <v>231.5</v>
      </c>
      <c r="J21" s="11">
        <f>J22+J25+J26</f>
        <v>261.59999999999997</v>
      </c>
      <c r="K21" s="11">
        <f>K22+K25+K26</f>
        <v>267.09999999999997</v>
      </c>
      <c r="L21" s="11" t="s">
        <v>31</v>
      </c>
      <c r="M21" s="11"/>
    </row>
    <row r="22" spans="1:13" ht="62.25" customHeight="1">
      <c r="A22" s="17" t="s">
        <v>62</v>
      </c>
      <c r="B22" s="10" t="s">
        <v>70</v>
      </c>
      <c r="C22" s="11" t="s">
        <v>6</v>
      </c>
      <c r="D22" s="19" t="s">
        <v>68</v>
      </c>
      <c r="E22" s="11">
        <v>108.4</v>
      </c>
      <c r="F22" s="11">
        <f>SUM(G22:K22)</f>
        <v>666.1999999999999</v>
      </c>
      <c r="G22" s="13">
        <v>120.7</v>
      </c>
      <c r="H22" s="13">
        <v>126.6</v>
      </c>
      <c r="I22" s="13">
        <v>126.6</v>
      </c>
      <c r="J22" s="11">
        <v>146.2</v>
      </c>
      <c r="K22" s="11">
        <v>146.1</v>
      </c>
      <c r="L22" s="11" t="s">
        <v>31</v>
      </c>
      <c r="M22" s="33" t="s">
        <v>48</v>
      </c>
    </row>
    <row r="23" spans="1:13" ht="75.75" customHeight="1">
      <c r="A23" s="15" t="s">
        <v>63</v>
      </c>
      <c r="B23" s="10" t="s">
        <v>42</v>
      </c>
      <c r="C23" s="11" t="s">
        <v>6</v>
      </c>
      <c r="D23" s="19" t="s">
        <v>68</v>
      </c>
      <c r="E23" s="37" t="s">
        <v>10</v>
      </c>
      <c r="F23" s="37"/>
      <c r="G23" s="37"/>
      <c r="H23" s="37"/>
      <c r="I23" s="37"/>
      <c r="J23" s="37"/>
      <c r="K23" s="37"/>
      <c r="L23" s="11" t="s">
        <v>32</v>
      </c>
      <c r="M23" s="33"/>
    </row>
    <row r="24" spans="1:13" ht="198" customHeight="1">
      <c r="A24" s="15" t="s">
        <v>64</v>
      </c>
      <c r="B24" s="10" t="s">
        <v>43</v>
      </c>
      <c r="C24" s="11" t="s">
        <v>6</v>
      </c>
      <c r="D24" s="19" t="s">
        <v>68</v>
      </c>
      <c r="E24" s="33" t="s">
        <v>26</v>
      </c>
      <c r="F24" s="33"/>
      <c r="G24" s="33"/>
      <c r="H24" s="33"/>
      <c r="I24" s="33"/>
      <c r="J24" s="33"/>
      <c r="K24" s="33"/>
      <c r="L24" s="11" t="s">
        <v>25</v>
      </c>
      <c r="M24" s="29" t="s">
        <v>27</v>
      </c>
    </row>
    <row r="25" spans="1:13" ht="62.25" customHeight="1">
      <c r="A25" s="15" t="s">
        <v>65</v>
      </c>
      <c r="B25" s="10" t="s">
        <v>71</v>
      </c>
      <c r="C25" s="11" t="s">
        <v>6</v>
      </c>
      <c r="D25" s="19" t="s">
        <v>68</v>
      </c>
      <c r="E25" s="11">
        <v>61.9</v>
      </c>
      <c r="F25" s="11">
        <f>SUM(G25:K25)</f>
        <v>327.6</v>
      </c>
      <c r="G25" s="11">
        <v>60</v>
      </c>
      <c r="H25" s="11">
        <v>62.9</v>
      </c>
      <c r="I25" s="11">
        <v>62.9</v>
      </c>
      <c r="J25" s="11">
        <v>69.2</v>
      </c>
      <c r="K25" s="11">
        <v>72.6</v>
      </c>
      <c r="L25" s="11" t="s">
        <v>25</v>
      </c>
      <c r="M25" s="11" t="s">
        <v>28</v>
      </c>
    </row>
    <row r="26" spans="1:13" ht="65.25" customHeight="1">
      <c r="A26" s="15" t="s">
        <v>66</v>
      </c>
      <c r="B26" s="10" t="s">
        <v>72</v>
      </c>
      <c r="C26" s="11" t="s">
        <v>6</v>
      </c>
      <c r="D26" s="19" t="s">
        <v>68</v>
      </c>
      <c r="E26" s="11">
        <v>40.8</v>
      </c>
      <c r="F26" s="11">
        <f>SUM(G26:K26)</f>
        <v>218.6</v>
      </c>
      <c r="G26" s="11">
        <v>40</v>
      </c>
      <c r="H26" s="11">
        <v>42</v>
      </c>
      <c r="I26" s="11">
        <v>42</v>
      </c>
      <c r="J26" s="11">
        <v>46.2</v>
      </c>
      <c r="K26" s="11">
        <v>48.4</v>
      </c>
      <c r="L26" s="11" t="s">
        <v>33</v>
      </c>
      <c r="M26" s="11" t="s">
        <v>29</v>
      </c>
    </row>
    <row r="27" spans="1:13" ht="131.25" customHeight="1">
      <c r="A27" s="15" t="s">
        <v>67</v>
      </c>
      <c r="B27" s="10" t="s">
        <v>75</v>
      </c>
      <c r="C27" s="11" t="s">
        <v>6</v>
      </c>
      <c r="D27" s="19" t="s">
        <v>68</v>
      </c>
      <c r="E27" s="33" t="s">
        <v>45</v>
      </c>
      <c r="F27" s="33"/>
      <c r="G27" s="33"/>
      <c r="H27" s="33"/>
      <c r="I27" s="33"/>
      <c r="J27" s="33"/>
      <c r="K27" s="33"/>
      <c r="L27" s="11" t="s">
        <v>47</v>
      </c>
      <c r="M27" s="11" t="s">
        <v>46</v>
      </c>
    </row>
    <row r="28" spans="1:13" ht="15" customHeight="1">
      <c r="A28" s="40" t="s">
        <v>74</v>
      </c>
      <c r="B28" s="38" t="s">
        <v>76</v>
      </c>
      <c r="C28" s="33" t="s">
        <v>80</v>
      </c>
      <c r="D28" s="19" t="s">
        <v>30</v>
      </c>
      <c r="E28" s="25">
        <f>SUM(E29:E31)</f>
        <v>0</v>
      </c>
      <c r="F28" s="25">
        <f aca="true" t="shared" si="8" ref="F28:K28">SUM(F29:F31)</f>
        <v>241058</v>
      </c>
      <c r="G28" s="25">
        <f t="shared" si="8"/>
        <v>0</v>
      </c>
      <c r="H28" s="25">
        <f t="shared" si="8"/>
        <v>0</v>
      </c>
      <c r="I28" s="25">
        <f t="shared" si="8"/>
        <v>216699</v>
      </c>
      <c r="J28" s="25">
        <f t="shared" si="8"/>
        <v>24359</v>
      </c>
      <c r="K28" s="25">
        <f t="shared" si="8"/>
        <v>0</v>
      </c>
      <c r="L28" s="33" t="s">
        <v>82</v>
      </c>
      <c r="M28" s="33" t="s">
        <v>83</v>
      </c>
    </row>
    <row r="29" spans="1:13" ht="47.25" customHeight="1">
      <c r="A29" s="40"/>
      <c r="B29" s="38"/>
      <c r="C29" s="33"/>
      <c r="D29" s="19" t="s">
        <v>68</v>
      </c>
      <c r="E29" s="25">
        <f>E33</f>
        <v>0</v>
      </c>
      <c r="F29" s="25">
        <f aca="true" t="shared" si="9" ref="F29:K29">F33</f>
        <v>13442</v>
      </c>
      <c r="G29" s="25">
        <f t="shared" si="9"/>
        <v>0</v>
      </c>
      <c r="H29" s="25">
        <f t="shared" si="9"/>
        <v>0</v>
      </c>
      <c r="I29" s="25">
        <f t="shared" si="9"/>
        <v>11845</v>
      </c>
      <c r="J29" s="25">
        <f t="shared" si="9"/>
        <v>1597</v>
      </c>
      <c r="K29" s="25">
        <f t="shared" si="9"/>
        <v>0</v>
      </c>
      <c r="L29" s="33"/>
      <c r="M29" s="33"/>
    </row>
    <row r="30" spans="1:13" ht="31.5" customHeight="1">
      <c r="A30" s="40"/>
      <c r="B30" s="38"/>
      <c r="C30" s="33"/>
      <c r="D30" s="19" t="s">
        <v>78</v>
      </c>
      <c r="E30" s="25">
        <f aca="true" t="shared" si="10" ref="E30:K31">E34</f>
        <v>0</v>
      </c>
      <c r="F30" s="25">
        <f t="shared" si="10"/>
        <v>227616</v>
      </c>
      <c r="G30" s="25">
        <f t="shared" si="10"/>
        <v>0</v>
      </c>
      <c r="H30" s="25">
        <f t="shared" si="10"/>
        <v>0</v>
      </c>
      <c r="I30" s="25">
        <f t="shared" si="10"/>
        <v>204854</v>
      </c>
      <c r="J30" s="25">
        <f t="shared" si="10"/>
        <v>22762</v>
      </c>
      <c r="K30" s="25">
        <f t="shared" si="10"/>
        <v>0</v>
      </c>
      <c r="L30" s="33"/>
      <c r="M30" s="33"/>
    </row>
    <row r="31" spans="1:13" ht="17.25" customHeight="1">
      <c r="A31" s="40"/>
      <c r="B31" s="38"/>
      <c r="C31" s="33"/>
      <c r="D31" s="19" t="s">
        <v>79</v>
      </c>
      <c r="E31" s="25">
        <f t="shared" si="10"/>
        <v>0</v>
      </c>
      <c r="F31" s="25">
        <f t="shared" si="10"/>
        <v>0</v>
      </c>
      <c r="G31" s="25">
        <f t="shared" si="10"/>
        <v>0</v>
      </c>
      <c r="H31" s="25">
        <f t="shared" si="10"/>
        <v>0</v>
      </c>
      <c r="I31" s="25">
        <f t="shared" si="10"/>
        <v>0</v>
      </c>
      <c r="J31" s="25">
        <f t="shared" si="10"/>
        <v>0</v>
      </c>
      <c r="K31" s="25">
        <f t="shared" si="10"/>
        <v>0</v>
      </c>
      <c r="L31" s="33"/>
      <c r="M31" s="33"/>
    </row>
    <row r="32" spans="1:13" ht="17.25" customHeight="1">
      <c r="A32" s="40" t="s">
        <v>81</v>
      </c>
      <c r="B32" s="38" t="s">
        <v>77</v>
      </c>
      <c r="C32" s="33" t="s">
        <v>80</v>
      </c>
      <c r="D32" s="19" t="s">
        <v>30</v>
      </c>
      <c r="E32" s="27">
        <f>SUM(E33:E35)</f>
        <v>0</v>
      </c>
      <c r="F32" s="27">
        <f aca="true" t="shared" si="11" ref="F32:K32">SUM(F33:F35)</f>
        <v>241058</v>
      </c>
      <c r="G32" s="27">
        <f t="shared" si="11"/>
        <v>0</v>
      </c>
      <c r="H32" s="27">
        <f t="shared" si="11"/>
        <v>0</v>
      </c>
      <c r="I32" s="27">
        <f t="shared" si="11"/>
        <v>216699</v>
      </c>
      <c r="J32" s="27">
        <f t="shared" si="11"/>
        <v>24359</v>
      </c>
      <c r="K32" s="27">
        <f t="shared" si="11"/>
        <v>0</v>
      </c>
      <c r="L32" s="33" t="s">
        <v>82</v>
      </c>
      <c r="M32" s="33" t="s">
        <v>83</v>
      </c>
    </row>
    <row r="33" spans="1:13" ht="53.25" customHeight="1">
      <c r="A33" s="40"/>
      <c r="B33" s="38"/>
      <c r="C33" s="33"/>
      <c r="D33" s="19" t="s">
        <v>68</v>
      </c>
      <c r="E33" s="27">
        <v>0</v>
      </c>
      <c r="F33" s="27">
        <f>SUM(G33:K33)</f>
        <v>13442</v>
      </c>
      <c r="G33" s="27">
        <v>0</v>
      </c>
      <c r="H33" s="27">
        <v>0</v>
      </c>
      <c r="I33" s="27">
        <v>11845</v>
      </c>
      <c r="J33" s="27">
        <v>1597</v>
      </c>
      <c r="K33" s="27">
        <v>0</v>
      </c>
      <c r="L33" s="33"/>
      <c r="M33" s="33"/>
    </row>
    <row r="34" spans="1:13" ht="39.75" customHeight="1">
      <c r="A34" s="40"/>
      <c r="B34" s="38"/>
      <c r="C34" s="33"/>
      <c r="D34" s="19" t="s">
        <v>78</v>
      </c>
      <c r="E34" s="27">
        <v>0</v>
      </c>
      <c r="F34" s="27">
        <f>SUM(G34:K34)</f>
        <v>227616</v>
      </c>
      <c r="G34" s="27">
        <v>0</v>
      </c>
      <c r="H34" s="27">
        <v>0</v>
      </c>
      <c r="I34" s="27">
        <v>204854</v>
      </c>
      <c r="J34" s="27">
        <v>22762</v>
      </c>
      <c r="K34" s="27">
        <v>0</v>
      </c>
      <c r="L34" s="33"/>
      <c r="M34" s="33"/>
    </row>
    <row r="35" spans="1:13" ht="21.75" customHeight="1">
      <c r="A35" s="40"/>
      <c r="B35" s="38"/>
      <c r="C35" s="33"/>
      <c r="D35" s="19" t="s">
        <v>79</v>
      </c>
      <c r="E35" s="27">
        <v>0</v>
      </c>
      <c r="F35" s="27">
        <f>SUM(G35:K35)</f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33"/>
      <c r="M35" s="33"/>
    </row>
    <row r="36" spans="1:13" ht="16.5" customHeight="1">
      <c r="A36" s="40"/>
      <c r="B36" s="33" t="s">
        <v>12</v>
      </c>
      <c r="C36" s="39"/>
      <c r="D36" s="17" t="s">
        <v>30</v>
      </c>
      <c r="E36" s="23">
        <f>SUM(E37:E40)</f>
        <v>520.1</v>
      </c>
      <c r="F36" s="23">
        <f aca="true" t="shared" si="12" ref="F36:K36">SUM(F37:F40)</f>
        <v>244402.5</v>
      </c>
      <c r="G36" s="23">
        <f t="shared" si="12"/>
        <v>537.3</v>
      </c>
      <c r="H36" s="23">
        <f t="shared" si="12"/>
        <v>517.6</v>
      </c>
      <c r="I36" s="23">
        <f t="shared" si="12"/>
        <v>217400.4</v>
      </c>
      <c r="J36" s="23">
        <f t="shared" si="12"/>
        <v>25134.1</v>
      </c>
      <c r="K36" s="23">
        <f t="shared" si="12"/>
        <v>813.1</v>
      </c>
      <c r="L36" s="33"/>
      <c r="M36" s="33"/>
    </row>
    <row r="37" spans="1:15" s="4" customFormat="1" ht="39.75" customHeight="1">
      <c r="A37" s="40"/>
      <c r="B37" s="33"/>
      <c r="C37" s="39"/>
      <c r="D37" s="19" t="s">
        <v>68</v>
      </c>
      <c r="E37" s="23">
        <f>E26+E25+E22+E20+E12+E29</f>
        <v>473.1</v>
      </c>
      <c r="F37" s="23">
        <f aca="true" t="shared" si="13" ref="F37:K37">F26+F25+F22+F20+F12+F29</f>
        <v>16461.5</v>
      </c>
      <c r="G37" s="23">
        <f t="shared" si="13"/>
        <v>482.29999999999995</v>
      </c>
      <c r="H37" s="23">
        <f t="shared" si="13"/>
        <v>457.6</v>
      </c>
      <c r="I37" s="23">
        <f t="shared" si="13"/>
        <v>12481.4</v>
      </c>
      <c r="J37" s="23">
        <f t="shared" si="13"/>
        <v>2302.1</v>
      </c>
      <c r="K37" s="23">
        <f t="shared" si="13"/>
        <v>738.1</v>
      </c>
      <c r="L37" s="33"/>
      <c r="M37" s="33"/>
      <c r="N37" s="1"/>
      <c r="O37" s="1"/>
    </row>
    <row r="38" spans="1:15" s="4" customFormat="1" ht="26.25" customHeight="1">
      <c r="A38" s="40"/>
      <c r="B38" s="33"/>
      <c r="C38" s="39"/>
      <c r="D38" s="19" t="s">
        <v>78</v>
      </c>
      <c r="E38" s="23">
        <f>E30</f>
        <v>0</v>
      </c>
      <c r="F38" s="23">
        <f aca="true" t="shared" si="14" ref="F38:K38">F30</f>
        <v>227616</v>
      </c>
      <c r="G38" s="23">
        <f t="shared" si="14"/>
        <v>0</v>
      </c>
      <c r="H38" s="23">
        <f t="shared" si="14"/>
        <v>0</v>
      </c>
      <c r="I38" s="23">
        <f t="shared" si="14"/>
        <v>204854</v>
      </c>
      <c r="J38" s="23">
        <f t="shared" si="14"/>
        <v>22762</v>
      </c>
      <c r="K38" s="23">
        <f t="shared" si="14"/>
        <v>0</v>
      </c>
      <c r="L38" s="33"/>
      <c r="M38" s="33"/>
      <c r="N38" s="1"/>
      <c r="O38" s="1"/>
    </row>
    <row r="39" spans="1:15" s="4" customFormat="1" ht="16.5" customHeight="1">
      <c r="A39" s="40"/>
      <c r="B39" s="33"/>
      <c r="C39" s="39"/>
      <c r="D39" s="19" t="s">
        <v>79</v>
      </c>
      <c r="E39" s="23">
        <f>E31</f>
        <v>0</v>
      </c>
      <c r="F39" s="23">
        <f aca="true" t="shared" si="15" ref="F39:K39">F31</f>
        <v>0</v>
      </c>
      <c r="G39" s="23">
        <f t="shared" si="15"/>
        <v>0</v>
      </c>
      <c r="H39" s="23">
        <f t="shared" si="15"/>
        <v>0</v>
      </c>
      <c r="I39" s="23">
        <f t="shared" si="15"/>
        <v>0</v>
      </c>
      <c r="J39" s="23">
        <f t="shared" si="15"/>
        <v>0</v>
      </c>
      <c r="K39" s="23">
        <f t="shared" si="15"/>
        <v>0</v>
      </c>
      <c r="L39" s="33"/>
      <c r="M39" s="33"/>
      <c r="N39" s="1"/>
      <c r="O39" s="1"/>
    </row>
    <row r="40" spans="1:15" s="4" customFormat="1" ht="28.5" customHeight="1">
      <c r="A40" s="40"/>
      <c r="B40" s="33"/>
      <c r="C40" s="39"/>
      <c r="D40" s="10" t="s">
        <v>21</v>
      </c>
      <c r="E40" s="21">
        <f>E18</f>
        <v>47</v>
      </c>
      <c r="F40" s="21">
        <f aca="true" t="shared" si="16" ref="F40:K40">F23+F18</f>
        <v>325</v>
      </c>
      <c r="G40" s="21">
        <f t="shared" si="16"/>
        <v>55</v>
      </c>
      <c r="H40" s="21">
        <f t="shared" si="16"/>
        <v>60</v>
      </c>
      <c r="I40" s="21">
        <f t="shared" si="16"/>
        <v>65</v>
      </c>
      <c r="J40" s="21">
        <f t="shared" si="16"/>
        <v>70</v>
      </c>
      <c r="K40" s="21">
        <f t="shared" si="16"/>
        <v>75</v>
      </c>
      <c r="L40" s="33"/>
      <c r="M40" s="33"/>
      <c r="N40" s="1"/>
      <c r="O40" s="1"/>
    </row>
    <row r="41" spans="1:13" ht="39" customHeight="1" hidden="1">
      <c r="A41" s="5"/>
      <c r="B41" s="3"/>
      <c r="C41" s="22" t="s">
        <v>84</v>
      </c>
      <c r="D41" s="19" t="s">
        <v>68</v>
      </c>
      <c r="E41" s="22">
        <f>E11</f>
        <v>162</v>
      </c>
      <c r="F41" s="22">
        <f aca="true" t="shared" si="17" ref="F41:K41">F11</f>
        <v>1298.2</v>
      </c>
      <c r="G41" s="22">
        <f t="shared" si="17"/>
        <v>161.6</v>
      </c>
      <c r="H41" s="22">
        <f t="shared" si="17"/>
        <v>161.6</v>
      </c>
      <c r="I41" s="22">
        <f t="shared" si="17"/>
        <v>300</v>
      </c>
      <c r="J41" s="22">
        <f t="shared" si="17"/>
        <v>325</v>
      </c>
      <c r="K41" s="22">
        <f t="shared" si="17"/>
        <v>350</v>
      </c>
      <c r="M41" s="3"/>
    </row>
    <row r="42" spans="1:13" ht="37.5" customHeight="1" hidden="1">
      <c r="A42" s="5"/>
      <c r="B42" s="24"/>
      <c r="C42" s="34" t="s">
        <v>85</v>
      </c>
      <c r="D42" s="19" t="s">
        <v>68</v>
      </c>
      <c r="E42" s="25">
        <f>E19+E21+E29</f>
        <v>311.1</v>
      </c>
      <c r="F42" s="25">
        <f aca="true" t="shared" si="18" ref="F42:K42">F19+F21+F29</f>
        <v>15163.3</v>
      </c>
      <c r="G42" s="25">
        <f t="shared" si="18"/>
        <v>320.7</v>
      </c>
      <c r="H42" s="25">
        <f t="shared" si="18"/>
        <v>296</v>
      </c>
      <c r="I42" s="25">
        <f t="shared" si="18"/>
        <v>12181.4</v>
      </c>
      <c r="J42" s="25">
        <f t="shared" si="18"/>
        <v>1977.1</v>
      </c>
      <c r="K42" s="25">
        <f t="shared" si="18"/>
        <v>388.09999999999997</v>
      </c>
      <c r="M42" s="3"/>
    </row>
    <row r="43" spans="1:13" ht="26.25" customHeight="1" hidden="1">
      <c r="A43" s="5"/>
      <c r="B43" s="3"/>
      <c r="C43" s="34"/>
      <c r="D43" s="19" t="s">
        <v>78</v>
      </c>
      <c r="E43" s="23">
        <f>E38</f>
        <v>0</v>
      </c>
      <c r="F43" s="23">
        <f aca="true" t="shared" si="19" ref="F43:K43">F38</f>
        <v>227616</v>
      </c>
      <c r="G43" s="23">
        <f t="shared" si="19"/>
        <v>0</v>
      </c>
      <c r="H43" s="23">
        <f t="shared" si="19"/>
        <v>0</v>
      </c>
      <c r="I43" s="23">
        <f t="shared" si="19"/>
        <v>204854</v>
      </c>
      <c r="J43" s="23">
        <f t="shared" si="19"/>
        <v>22762</v>
      </c>
      <c r="K43" s="23">
        <f t="shared" si="19"/>
        <v>0</v>
      </c>
      <c r="M43" s="3"/>
    </row>
    <row r="44" spans="1:13" ht="15.75" hidden="1">
      <c r="A44" s="5"/>
      <c r="B44" s="3"/>
      <c r="C44" s="34"/>
      <c r="D44" s="17" t="s">
        <v>86</v>
      </c>
      <c r="E44" s="26">
        <f>E42+E43</f>
        <v>311.1</v>
      </c>
      <c r="F44" s="26">
        <f aca="true" t="shared" si="20" ref="F44:K44">F42+F43</f>
        <v>242779.3</v>
      </c>
      <c r="G44" s="26">
        <f t="shared" si="20"/>
        <v>320.7</v>
      </c>
      <c r="H44" s="26">
        <f t="shared" si="20"/>
        <v>296</v>
      </c>
      <c r="I44" s="26">
        <f t="shared" si="20"/>
        <v>217035.4</v>
      </c>
      <c r="J44" s="26">
        <f t="shared" si="20"/>
        <v>24739.1</v>
      </c>
      <c r="K44" s="26">
        <f t="shared" si="20"/>
        <v>388.09999999999997</v>
      </c>
      <c r="M44" s="3"/>
    </row>
    <row r="45" spans="1:13" ht="39" customHeight="1" hidden="1">
      <c r="A45" s="5"/>
      <c r="B45" s="3"/>
      <c r="C45" s="2"/>
      <c r="D45" s="19" t="s">
        <v>68</v>
      </c>
      <c r="E45" s="26">
        <f>E41+E42</f>
        <v>473.1</v>
      </c>
      <c r="F45" s="26">
        <f aca="true" t="shared" si="21" ref="F45:K45">F41+F42</f>
        <v>16461.5</v>
      </c>
      <c r="G45" s="26">
        <f t="shared" si="21"/>
        <v>482.29999999999995</v>
      </c>
      <c r="H45" s="26">
        <f t="shared" si="21"/>
        <v>457.6</v>
      </c>
      <c r="I45" s="26">
        <f t="shared" si="21"/>
        <v>12481.4</v>
      </c>
      <c r="J45" s="26">
        <f t="shared" si="21"/>
        <v>2302.1</v>
      </c>
      <c r="K45" s="26">
        <f t="shared" si="21"/>
        <v>738.0999999999999</v>
      </c>
      <c r="M45" s="3"/>
    </row>
    <row r="46" spans="1:13" ht="15.75">
      <c r="A46" s="5"/>
      <c r="B46" s="3"/>
      <c r="C46" s="2"/>
      <c r="D46" s="2"/>
      <c r="E46" s="2"/>
      <c r="F46" s="2"/>
      <c r="G46" s="2"/>
      <c r="H46" s="2"/>
      <c r="I46" s="2"/>
      <c r="J46" s="2"/>
      <c r="K46" s="2"/>
      <c r="M46" s="3" t="s">
        <v>89</v>
      </c>
    </row>
    <row r="47" spans="1:13" ht="15.75">
      <c r="A47" s="5"/>
      <c r="B47" s="30"/>
      <c r="C47" s="2"/>
      <c r="D47" s="2"/>
      <c r="E47" s="2"/>
      <c r="F47" s="2"/>
      <c r="G47" s="2"/>
      <c r="H47" s="2"/>
      <c r="I47" s="2"/>
      <c r="J47" s="2"/>
      <c r="K47" s="2"/>
      <c r="M47" s="3"/>
    </row>
    <row r="48" spans="1:13" ht="15.75">
      <c r="A48" s="5"/>
      <c r="B48" s="3"/>
      <c r="C48" s="2"/>
      <c r="D48" s="2"/>
      <c r="E48" s="2"/>
      <c r="F48" s="2"/>
      <c r="G48" s="2"/>
      <c r="H48" s="2"/>
      <c r="I48" s="2"/>
      <c r="J48" s="2"/>
      <c r="K48" s="2"/>
      <c r="M48" s="3"/>
    </row>
    <row r="49" spans="1:13" ht="15.75">
      <c r="A49" s="5"/>
      <c r="B49" s="3"/>
      <c r="C49" s="2"/>
      <c r="D49" s="2"/>
      <c r="E49" s="2"/>
      <c r="F49" s="2"/>
      <c r="G49" s="2"/>
      <c r="H49" s="2"/>
      <c r="I49" s="2"/>
      <c r="J49" s="2"/>
      <c r="K49" s="2"/>
      <c r="M49" s="3"/>
    </row>
    <row r="50" spans="1:13" ht="15.75">
      <c r="A50" s="5"/>
      <c r="B50" s="3"/>
      <c r="C50" s="2"/>
      <c r="D50" s="2"/>
      <c r="E50" s="2"/>
      <c r="F50" s="2"/>
      <c r="G50" s="2"/>
      <c r="H50" s="2"/>
      <c r="I50" s="2"/>
      <c r="J50" s="2"/>
      <c r="K50" s="2"/>
      <c r="M50" s="3"/>
    </row>
    <row r="51" spans="1:13" ht="15.75">
      <c r="A51" s="5"/>
      <c r="B51" s="3"/>
      <c r="C51" s="2"/>
      <c r="D51" s="2"/>
      <c r="E51" s="2"/>
      <c r="F51" s="2"/>
      <c r="G51" s="2"/>
      <c r="H51" s="2"/>
      <c r="I51" s="2"/>
      <c r="J51" s="2"/>
      <c r="K51" s="2"/>
      <c r="M51" s="3"/>
    </row>
    <row r="52" spans="1:13" ht="15.75">
      <c r="A52" s="5"/>
      <c r="B52" s="3"/>
      <c r="C52" s="2"/>
      <c r="D52" s="2"/>
      <c r="E52" s="2"/>
      <c r="F52" s="2"/>
      <c r="G52" s="2"/>
      <c r="H52" s="2"/>
      <c r="I52" s="2"/>
      <c r="J52" s="2"/>
      <c r="K52" s="2"/>
      <c r="M52" s="3"/>
    </row>
    <row r="53" spans="1:13" ht="15.75">
      <c r="A53" s="5"/>
      <c r="B53" s="3"/>
      <c r="C53" s="2"/>
      <c r="D53" s="2"/>
      <c r="E53" s="2"/>
      <c r="F53" s="2"/>
      <c r="G53" s="2"/>
      <c r="H53" s="2"/>
      <c r="I53" s="2"/>
      <c r="J53" s="2"/>
      <c r="K53" s="2"/>
      <c r="M53" s="3"/>
    </row>
    <row r="54" spans="1:13" ht="15.75">
      <c r="A54" s="5"/>
      <c r="B54" s="3"/>
      <c r="C54" s="2"/>
      <c r="D54" s="2"/>
      <c r="E54" s="2"/>
      <c r="F54" s="2"/>
      <c r="G54" s="2"/>
      <c r="H54" s="2"/>
      <c r="I54" s="2"/>
      <c r="J54" s="2"/>
      <c r="K54" s="2"/>
      <c r="M54" s="3"/>
    </row>
    <row r="55" spans="1:13" ht="15.75">
      <c r="A55" s="5"/>
      <c r="B55" s="3"/>
      <c r="C55" s="2"/>
      <c r="D55" s="2"/>
      <c r="E55" s="2"/>
      <c r="F55" s="2"/>
      <c r="G55" s="2"/>
      <c r="H55" s="2"/>
      <c r="I55" s="2"/>
      <c r="J55" s="2"/>
      <c r="K55" s="2"/>
      <c r="M55" s="3"/>
    </row>
    <row r="56" spans="1:13" ht="15.75">
      <c r="A56" s="5"/>
      <c r="B56" s="3"/>
      <c r="C56" s="2"/>
      <c r="D56" s="2"/>
      <c r="E56" s="2"/>
      <c r="F56" s="2"/>
      <c r="G56" s="2"/>
      <c r="H56" s="2"/>
      <c r="I56" s="2"/>
      <c r="J56" s="2"/>
      <c r="K56" s="2"/>
      <c r="M56" s="3"/>
    </row>
    <row r="57" spans="1:13" ht="15.75">
      <c r="A57" s="5"/>
      <c r="B57" s="3"/>
      <c r="C57" s="2"/>
      <c r="D57" s="2"/>
      <c r="E57" s="2"/>
      <c r="F57" s="2"/>
      <c r="G57" s="2"/>
      <c r="H57" s="2"/>
      <c r="I57" s="2"/>
      <c r="J57" s="2"/>
      <c r="K57" s="2"/>
      <c r="M57" s="3"/>
    </row>
    <row r="58" spans="1:13" ht="15.75">
      <c r="A58" s="5"/>
      <c r="B58" s="3"/>
      <c r="C58" s="2"/>
      <c r="D58" s="2"/>
      <c r="E58" s="2"/>
      <c r="F58" s="2"/>
      <c r="G58" s="2"/>
      <c r="H58" s="2"/>
      <c r="I58" s="2"/>
      <c r="J58" s="2"/>
      <c r="K58" s="2"/>
      <c r="M58" s="3"/>
    </row>
    <row r="59" spans="1:13" ht="15.75">
      <c r="A59" s="5"/>
      <c r="B59" s="3"/>
      <c r="C59" s="2"/>
      <c r="D59" s="2"/>
      <c r="E59" s="2"/>
      <c r="F59" s="2"/>
      <c r="G59" s="2"/>
      <c r="H59" s="2"/>
      <c r="I59" s="2"/>
      <c r="J59" s="2"/>
      <c r="K59" s="2"/>
      <c r="M59" s="3"/>
    </row>
    <row r="60" spans="1:13" ht="15.75">
      <c r="A60" s="5"/>
      <c r="B60" s="3"/>
      <c r="C60" s="2"/>
      <c r="D60" s="2"/>
      <c r="E60" s="2"/>
      <c r="F60" s="2"/>
      <c r="G60" s="2"/>
      <c r="H60" s="2"/>
      <c r="I60" s="2"/>
      <c r="J60" s="2"/>
      <c r="K60" s="2"/>
      <c r="M60" s="3"/>
    </row>
    <row r="61" spans="1:13" ht="15.75">
      <c r="A61" s="5"/>
      <c r="B61" s="3"/>
      <c r="C61" s="2"/>
      <c r="D61" s="2"/>
      <c r="E61" s="2"/>
      <c r="F61" s="2"/>
      <c r="G61" s="2"/>
      <c r="H61" s="2"/>
      <c r="I61" s="2"/>
      <c r="J61" s="2"/>
      <c r="K61" s="2"/>
      <c r="M61" s="3"/>
    </row>
    <row r="62" spans="1:13" ht="15.75">
      <c r="A62" s="5"/>
      <c r="B62" s="3"/>
      <c r="C62" s="2"/>
      <c r="D62" s="2"/>
      <c r="E62" s="2"/>
      <c r="F62" s="2"/>
      <c r="G62" s="2"/>
      <c r="H62" s="2"/>
      <c r="I62" s="2"/>
      <c r="J62" s="2"/>
      <c r="K62" s="2"/>
      <c r="M62" s="3"/>
    </row>
    <row r="63" spans="1:13" ht="15.75">
      <c r="A63" s="5"/>
      <c r="B63" s="3"/>
      <c r="C63" s="2"/>
      <c r="D63" s="2"/>
      <c r="E63" s="2"/>
      <c r="F63" s="2"/>
      <c r="G63" s="2"/>
      <c r="H63" s="2"/>
      <c r="I63" s="2"/>
      <c r="J63" s="2"/>
      <c r="K63" s="2"/>
      <c r="M63" s="3"/>
    </row>
    <row r="64" spans="1:13" ht="15.75">
      <c r="A64" s="5"/>
      <c r="B64" s="3"/>
      <c r="C64" s="2"/>
      <c r="D64" s="2"/>
      <c r="E64" s="2"/>
      <c r="F64" s="2"/>
      <c r="G64" s="2"/>
      <c r="H64" s="2"/>
      <c r="I64" s="2"/>
      <c r="J64" s="2"/>
      <c r="K64" s="2"/>
      <c r="M64" s="3"/>
    </row>
    <row r="65" spans="1:13" ht="15.75">
      <c r="A65" s="5"/>
      <c r="B65" s="3"/>
      <c r="C65" s="2"/>
      <c r="D65" s="2"/>
      <c r="E65" s="2"/>
      <c r="F65" s="2"/>
      <c r="G65" s="2"/>
      <c r="H65" s="2"/>
      <c r="I65" s="2"/>
      <c r="J65" s="2"/>
      <c r="K65" s="2"/>
      <c r="M65" s="3"/>
    </row>
    <row r="66" spans="1:13" ht="15.75">
      <c r="A66" s="5"/>
      <c r="B66" s="3"/>
      <c r="C66" s="2"/>
      <c r="D66" s="2"/>
      <c r="E66" s="2"/>
      <c r="F66" s="2"/>
      <c r="G66" s="2"/>
      <c r="H66" s="2"/>
      <c r="I66" s="2"/>
      <c r="J66" s="2"/>
      <c r="K66" s="2"/>
      <c r="M66" s="3"/>
    </row>
    <row r="67" spans="1:13" ht="15.75">
      <c r="A67" s="5"/>
      <c r="B67" s="3"/>
      <c r="C67" s="2"/>
      <c r="D67" s="2"/>
      <c r="E67" s="2"/>
      <c r="F67" s="2"/>
      <c r="G67" s="2"/>
      <c r="H67" s="2"/>
      <c r="I67" s="2"/>
      <c r="J67" s="2"/>
      <c r="K67" s="2"/>
      <c r="M67" s="3"/>
    </row>
    <row r="68" spans="1:13" ht="15.75">
      <c r="A68" s="5"/>
      <c r="B68" s="3"/>
      <c r="C68" s="2"/>
      <c r="D68" s="2"/>
      <c r="E68" s="2"/>
      <c r="F68" s="2"/>
      <c r="G68" s="2"/>
      <c r="H68" s="2"/>
      <c r="I68" s="2"/>
      <c r="J68" s="2"/>
      <c r="K68" s="2"/>
      <c r="M68" s="3"/>
    </row>
    <row r="69" spans="1:13" ht="15.75">
      <c r="A69" s="5"/>
      <c r="B69" s="3"/>
      <c r="C69" s="2"/>
      <c r="D69" s="2"/>
      <c r="E69" s="2"/>
      <c r="F69" s="2"/>
      <c r="G69" s="2"/>
      <c r="H69" s="2"/>
      <c r="I69" s="2"/>
      <c r="J69" s="2"/>
      <c r="K69" s="2"/>
      <c r="M69" s="3"/>
    </row>
    <row r="70" spans="1:13" ht="15.75">
      <c r="A70" s="5"/>
      <c r="B70" s="3"/>
      <c r="C70" s="2"/>
      <c r="D70" s="2"/>
      <c r="E70" s="2"/>
      <c r="F70" s="2"/>
      <c r="G70" s="2"/>
      <c r="H70" s="2"/>
      <c r="I70" s="2"/>
      <c r="J70" s="2"/>
      <c r="K70" s="2"/>
      <c r="M70" s="3"/>
    </row>
    <row r="71" spans="1:13" ht="15.75">
      <c r="A71" s="5"/>
      <c r="B71" s="3"/>
      <c r="C71" s="2"/>
      <c r="D71" s="2"/>
      <c r="E71" s="2"/>
      <c r="F71" s="2"/>
      <c r="G71" s="2"/>
      <c r="H71" s="2"/>
      <c r="I71" s="2"/>
      <c r="J71" s="2"/>
      <c r="K71" s="2"/>
      <c r="M71" s="3"/>
    </row>
    <row r="72" spans="1:13" ht="15.75">
      <c r="A72" s="5"/>
      <c r="B72" s="3"/>
      <c r="C72" s="2"/>
      <c r="D72" s="2"/>
      <c r="E72" s="2"/>
      <c r="F72" s="2"/>
      <c r="G72" s="2"/>
      <c r="H72" s="2"/>
      <c r="I72" s="2"/>
      <c r="J72" s="2"/>
      <c r="K72" s="2"/>
      <c r="M72" s="3"/>
    </row>
    <row r="73" spans="1:13" ht="15.75">
      <c r="A73" s="5"/>
      <c r="B73" s="3"/>
      <c r="C73" s="2"/>
      <c r="D73" s="2"/>
      <c r="E73" s="2"/>
      <c r="F73" s="2"/>
      <c r="G73" s="2"/>
      <c r="H73" s="2"/>
      <c r="I73" s="2"/>
      <c r="J73" s="2"/>
      <c r="K73" s="2"/>
      <c r="M73" s="3"/>
    </row>
    <row r="74" spans="1:13" ht="15.75">
      <c r="A74" s="5"/>
      <c r="B74" s="3"/>
      <c r="C74" s="2"/>
      <c r="D74" s="2"/>
      <c r="E74" s="2"/>
      <c r="F74" s="2"/>
      <c r="G74" s="2"/>
      <c r="H74" s="2"/>
      <c r="I74" s="2"/>
      <c r="J74" s="2"/>
      <c r="K74" s="2"/>
      <c r="M74" s="3"/>
    </row>
    <row r="75" spans="1:13" ht="15.75">
      <c r="A75" s="5"/>
      <c r="B75" s="3"/>
      <c r="C75" s="2"/>
      <c r="D75" s="2"/>
      <c r="E75" s="2"/>
      <c r="F75" s="2"/>
      <c r="G75" s="2"/>
      <c r="H75" s="2"/>
      <c r="I75" s="2"/>
      <c r="J75" s="2"/>
      <c r="K75" s="2"/>
      <c r="M75" s="3"/>
    </row>
    <row r="76" spans="1:13" ht="15.75">
      <c r="A76" s="5"/>
      <c r="B76" s="3"/>
      <c r="C76" s="2"/>
      <c r="D76" s="2"/>
      <c r="E76" s="2"/>
      <c r="F76" s="2"/>
      <c r="G76" s="2"/>
      <c r="H76" s="2"/>
      <c r="I76" s="2"/>
      <c r="J76" s="2"/>
      <c r="K76" s="2"/>
      <c r="M76" s="3"/>
    </row>
    <row r="77" spans="1:13" ht="15.75">
      <c r="A77" s="5"/>
      <c r="B77" s="3"/>
      <c r="C77" s="2"/>
      <c r="D77" s="2"/>
      <c r="E77" s="2"/>
      <c r="F77" s="2"/>
      <c r="G77" s="2"/>
      <c r="H77" s="2"/>
      <c r="I77" s="2"/>
      <c r="J77" s="2"/>
      <c r="K77" s="2"/>
      <c r="M77" s="3"/>
    </row>
    <row r="78" spans="1:13" ht="15.75">
      <c r="A78" s="5"/>
      <c r="B78" s="3"/>
      <c r="C78" s="2"/>
      <c r="D78" s="2"/>
      <c r="E78" s="2"/>
      <c r="F78" s="2"/>
      <c r="G78" s="2"/>
      <c r="H78" s="2"/>
      <c r="I78" s="2"/>
      <c r="J78" s="2"/>
      <c r="K78" s="2"/>
      <c r="M78" s="3"/>
    </row>
    <row r="79" spans="1:13" ht="15.75">
      <c r="A79" s="5"/>
      <c r="B79" s="3"/>
      <c r="C79" s="2"/>
      <c r="D79" s="2"/>
      <c r="E79" s="2"/>
      <c r="F79" s="2"/>
      <c r="G79" s="2"/>
      <c r="H79" s="2"/>
      <c r="I79" s="2"/>
      <c r="J79" s="2"/>
      <c r="K79" s="2"/>
      <c r="M79" s="3"/>
    </row>
    <row r="80" spans="1:13" ht="15.75">
      <c r="A80" s="5"/>
      <c r="B80" s="3"/>
      <c r="C80" s="2"/>
      <c r="D80" s="2"/>
      <c r="E80" s="2"/>
      <c r="F80" s="2"/>
      <c r="G80" s="2"/>
      <c r="H80" s="2"/>
      <c r="I80" s="2"/>
      <c r="J80" s="2"/>
      <c r="K80" s="2"/>
      <c r="M80" s="3"/>
    </row>
    <row r="81" spans="1:13" ht="15.75">
      <c r="A81" s="5"/>
      <c r="B81" s="3"/>
      <c r="C81" s="2"/>
      <c r="D81" s="2"/>
      <c r="E81" s="2"/>
      <c r="F81" s="2"/>
      <c r="G81" s="2"/>
      <c r="H81" s="2"/>
      <c r="I81" s="2"/>
      <c r="J81" s="2"/>
      <c r="K81" s="2"/>
      <c r="M81" s="3"/>
    </row>
    <row r="82" spans="1:13" ht="15.75">
      <c r="A82" s="5"/>
      <c r="B82" s="3"/>
      <c r="C82" s="2"/>
      <c r="D82" s="2"/>
      <c r="E82" s="2"/>
      <c r="F82" s="2"/>
      <c r="G82" s="2"/>
      <c r="H82" s="2"/>
      <c r="I82" s="2"/>
      <c r="J82" s="2"/>
      <c r="K82" s="2"/>
      <c r="M82" s="3"/>
    </row>
    <row r="83" spans="1:13" ht="15.75">
      <c r="A83" s="5"/>
      <c r="B83" s="3"/>
      <c r="C83" s="2"/>
      <c r="D83" s="2"/>
      <c r="E83" s="2"/>
      <c r="F83" s="2"/>
      <c r="G83" s="2"/>
      <c r="H83" s="2"/>
      <c r="I83" s="2"/>
      <c r="J83" s="2"/>
      <c r="K83" s="2"/>
      <c r="M83" s="3"/>
    </row>
    <row r="84" spans="1:13" ht="15.75">
      <c r="A84" s="5"/>
      <c r="B84" s="3"/>
      <c r="C84" s="2"/>
      <c r="D84" s="2"/>
      <c r="E84" s="2"/>
      <c r="F84" s="2"/>
      <c r="G84" s="2"/>
      <c r="H84" s="2"/>
      <c r="I84" s="2"/>
      <c r="J84" s="2"/>
      <c r="K84" s="2"/>
      <c r="M84" s="3"/>
    </row>
    <row r="85" spans="1:13" ht="15.75">
      <c r="A85" s="5"/>
      <c r="B85" s="3"/>
      <c r="C85" s="2"/>
      <c r="D85" s="2"/>
      <c r="E85" s="2"/>
      <c r="F85" s="2"/>
      <c r="G85" s="2"/>
      <c r="H85" s="2"/>
      <c r="I85" s="2"/>
      <c r="J85" s="2"/>
      <c r="K85" s="2"/>
      <c r="M85" s="3"/>
    </row>
    <row r="86" spans="1:13" ht="15.75">
      <c r="A86" s="5"/>
      <c r="B86" s="3"/>
      <c r="C86" s="2"/>
      <c r="D86" s="2"/>
      <c r="E86" s="2"/>
      <c r="F86" s="2"/>
      <c r="G86" s="2"/>
      <c r="H86" s="2"/>
      <c r="I86" s="2"/>
      <c r="J86" s="2"/>
      <c r="K86" s="2"/>
      <c r="M86" s="3"/>
    </row>
    <row r="87" spans="1:13" ht="15.75">
      <c r="A87" s="5"/>
      <c r="B87" s="3"/>
      <c r="C87" s="2"/>
      <c r="D87" s="2"/>
      <c r="E87" s="2"/>
      <c r="F87" s="2"/>
      <c r="G87" s="2"/>
      <c r="H87" s="2"/>
      <c r="I87" s="2"/>
      <c r="J87" s="2"/>
      <c r="K87" s="2"/>
      <c r="M87" s="3"/>
    </row>
    <row r="88" spans="1:13" ht="15.75">
      <c r="A88" s="5"/>
      <c r="B88" s="3"/>
      <c r="C88" s="2"/>
      <c r="D88" s="2"/>
      <c r="E88" s="2"/>
      <c r="F88" s="2"/>
      <c r="G88" s="2"/>
      <c r="H88" s="2"/>
      <c r="I88" s="2"/>
      <c r="J88" s="2"/>
      <c r="K88" s="2"/>
      <c r="M88" s="3"/>
    </row>
    <row r="89" spans="1:13" ht="15.75">
      <c r="A89" s="5"/>
      <c r="B89" s="3"/>
      <c r="C89" s="2"/>
      <c r="D89" s="2"/>
      <c r="E89" s="2"/>
      <c r="F89" s="2"/>
      <c r="G89" s="2"/>
      <c r="H89" s="2"/>
      <c r="I89" s="2"/>
      <c r="J89" s="2"/>
      <c r="K89" s="2"/>
      <c r="M89" s="3"/>
    </row>
    <row r="90" spans="1:13" ht="15.75">
      <c r="A90" s="5"/>
      <c r="B90" s="3"/>
      <c r="C90" s="2"/>
      <c r="D90" s="2"/>
      <c r="E90" s="2"/>
      <c r="F90" s="2"/>
      <c r="G90" s="2"/>
      <c r="H90" s="2"/>
      <c r="I90" s="2"/>
      <c r="J90" s="2"/>
      <c r="K90" s="2"/>
      <c r="M90" s="3"/>
    </row>
    <row r="91" spans="1:13" ht="15.75">
      <c r="A91" s="5"/>
      <c r="B91" s="3"/>
      <c r="C91" s="2"/>
      <c r="D91" s="2"/>
      <c r="E91" s="2"/>
      <c r="F91" s="2"/>
      <c r="G91" s="2"/>
      <c r="H91" s="2"/>
      <c r="I91" s="2"/>
      <c r="J91" s="2"/>
      <c r="K91" s="2"/>
      <c r="M91" s="3"/>
    </row>
    <row r="92" spans="1:13" ht="15.75">
      <c r="A92" s="5"/>
      <c r="B92" s="3"/>
      <c r="C92" s="2"/>
      <c r="D92" s="2"/>
      <c r="E92" s="2"/>
      <c r="F92" s="2"/>
      <c r="G92" s="2"/>
      <c r="H92" s="2"/>
      <c r="I92" s="2"/>
      <c r="J92" s="2"/>
      <c r="K92" s="2"/>
      <c r="M92" s="3"/>
    </row>
    <row r="93" spans="1:13" ht="15.75">
      <c r="A93" s="5"/>
      <c r="B93" s="3"/>
      <c r="C93" s="2"/>
      <c r="D93" s="2"/>
      <c r="E93" s="2"/>
      <c r="F93" s="2"/>
      <c r="G93" s="2"/>
      <c r="H93" s="2"/>
      <c r="I93" s="2"/>
      <c r="J93" s="2"/>
      <c r="K93" s="2"/>
      <c r="M93" s="3"/>
    </row>
    <row r="94" spans="1:13" ht="15.75">
      <c r="A94" s="5"/>
      <c r="B94" s="3"/>
      <c r="C94" s="2"/>
      <c r="D94" s="2"/>
      <c r="E94" s="2"/>
      <c r="F94" s="2"/>
      <c r="G94" s="2"/>
      <c r="H94" s="2"/>
      <c r="I94" s="2"/>
      <c r="J94" s="2"/>
      <c r="K94" s="2"/>
      <c r="M94" s="3"/>
    </row>
    <row r="95" spans="1:13" ht="15.75">
      <c r="A95" s="5"/>
      <c r="B95" s="3"/>
      <c r="C95" s="2"/>
      <c r="D95" s="2"/>
      <c r="E95" s="2"/>
      <c r="F95" s="2"/>
      <c r="G95" s="2"/>
      <c r="H95" s="2"/>
      <c r="I95" s="2"/>
      <c r="J95" s="2"/>
      <c r="K95" s="2"/>
      <c r="M95" s="3"/>
    </row>
  </sheetData>
  <sheetProtection/>
  <mergeCells count="48">
    <mergeCell ref="L17:L18"/>
    <mergeCell ref="C17:C18"/>
    <mergeCell ref="A36:A40"/>
    <mergeCell ref="L36:L40"/>
    <mergeCell ref="M36:M40"/>
    <mergeCell ref="B6:B10"/>
    <mergeCell ref="C6:C10"/>
    <mergeCell ref="A6:A10"/>
    <mergeCell ref="L6:L10"/>
    <mergeCell ref="M6:M10"/>
    <mergeCell ref="M22:M23"/>
    <mergeCell ref="G4:K4"/>
    <mergeCell ref="B4:B5"/>
    <mergeCell ref="D4:D5"/>
    <mergeCell ref="C4:C5"/>
    <mergeCell ref="E4:E5"/>
    <mergeCell ref="B15:B16"/>
    <mergeCell ref="M17:M18"/>
    <mergeCell ref="E17:K17"/>
    <mergeCell ref="B17:B18"/>
    <mergeCell ref="M4:M5"/>
    <mergeCell ref="E14:K14"/>
    <mergeCell ref="E13:K13"/>
    <mergeCell ref="A17:A18"/>
    <mergeCell ref="E23:K23"/>
    <mergeCell ref="E27:K27"/>
    <mergeCell ref="A4:A5"/>
    <mergeCell ref="E24:K24"/>
    <mergeCell ref="E15:K15"/>
    <mergeCell ref="A15:A16"/>
    <mergeCell ref="B28:B31"/>
    <mergeCell ref="B36:B40"/>
    <mergeCell ref="C36:C40"/>
    <mergeCell ref="A28:A31"/>
    <mergeCell ref="C28:C31"/>
    <mergeCell ref="B32:B35"/>
    <mergeCell ref="A32:A35"/>
    <mergeCell ref="C32:C35"/>
    <mergeCell ref="J1:M1"/>
    <mergeCell ref="L28:L31"/>
    <mergeCell ref="L32:L35"/>
    <mergeCell ref="M28:M31"/>
    <mergeCell ref="M32:M35"/>
    <mergeCell ref="C42:C44"/>
    <mergeCell ref="J2:M2"/>
    <mergeCell ref="A3:M3"/>
    <mergeCell ref="F4:F5"/>
    <mergeCell ref="L4:L5"/>
  </mergeCells>
  <printOptions/>
  <pageMargins left="0.1968503937007874" right="0.15748031496062992" top="0.4330708661417323" bottom="0.2362204724409449" header="0.2362204724409449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nesterova</dc:creator>
  <cp:keywords/>
  <dc:description/>
  <cp:lastModifiedBy>Татьяна A. Побежимова</cp:lastModifiedBy>
  <cp:lastPrinted>2016-12-26T10:01:54Z</cp:lastPrinted>
  <dcterms:created xsi:type="dcterms:W3CDTF">2014-08-07T12:05:53Z</dcterms:created>
  <dcterms:modified xsi:type="dcterms:W3CDTF">2017-02-06T15:00:01Z</dcterms:modified>
  <cp:category/>
  <cp:version/>
  <cp:contentType/>
  <cp:contentStatus/>
</cp:coreProperties>
</file>