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<sst xmlns="http://schemas.openxmlformats.org/spreadsheetml/2006/main" count="193" uniqueCount="103">
  <si>
    <t>№ п/п</t>
  </si>
  <si>
    <t>Мероприятия по реализации программы</t>
  </si>
  <si>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</si>
  <si>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</si>
  <si>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</si>
  <si>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 подпрограммы</t>
  </si>
  <si>
    <t>Результаты выполнения мероприятий подпрограммы</t>
  </si>
  <si>
    <t>Всего, в том числе:</t>
  </si>
  <si>
    <t>2015-2019</t>
  </si>
  <si>
    <t>Внебюджетные источники</t>
  </si>
  <si>
    <t>1.2.</t>
  </si>
  <si>
    <t>Мониторинг СМИ по выявлению информационных угроз и составление карты «болевых» точек, реагирование на информационные угрозы, проведение оперативных совещаний, выработка решений и официальных заявлений для СМИ</t>
  </si>
  <si>
    <t>Проведение ежегодного конкурса профессионального мастерства среди муниципальных СМИ «Ты – наша жизнь, Электросталь»</t>
  </si>
  <si>
    <t>Размещение материалов объемом 480 полос формата А3 в год</t>
  </si>
  <si>
    <t>Размещение материалов объемом 60 полос формата А3 в год</t>
  </si>
  <si>
    <t>Размещение материалов объемом 5 полос формата А3 в год</t>
  </si>
  <si>
    <t>Размещение материалов объемом 6 полос формата А3 в год</t>
  </si>
  <si>
    <t>Размещение материалов объемом 8 полос формата А3</t>
  </si>
  <si>
    <t>Информирование о деятельности органов местного самоуправления городского округа Электросталь Московской области объемом 5760 минут в год</t>
  </si>
  <si>
    <t>Информирование о деятельности органов местного самоуправления городского округа Электросталь Московской области объемом 12000 минут в год</t>
  </si>
  <si>
    <t>Изготовление и распространение телевизионных программ краеведческого характера, посвящённых истории городского округа Электросталь Московской области объёмом 277 минут в год</t>
  </si>
  <si>
    <t>Размещение информационных материалов о деятельности органов местного самоуправления городского округа Электросталь Московской области объемом 32 публикации, 4 комментария, 2 интервью, 1 фотолента в год</t>
  </si>
  <si>
    <t>МКУ «Центр по рекламе и информации городского округа Электросталь Московской области»</t>
  </si>
  <si>
    <t>Размещение социальной рекламы на баннерах конструкциях наружной рекламы в количестве 100 поверхностей формата 3*6 м. в год.</t>
  </si>
  <si>
    <t>Оформление наружного информационного пространства городского округа Электросталь Московской области элементами праздничного тематического и праздничного светового оформления</t>
  </si>
  <si>
    <t>ВСЕГО по Подпрограмме</t>
  </si>
  <si>
    <t>Всего</t>
  </si>
  <si>
    <t>В пределах средств, предусмотренных муниципальной программой  «Молодежь Электростали на 2014-2018 годы», утвержденной постановлением Администрации городского округа Электросталь Московской области от 23.12.2013 № 1028/14 (с последующими изменениями и дополнениями)</t>
  </si>
  <si>
    <t>1.3.</t>
  </si>
  <si>
    <t>1.4.</t>
  </si>
  <si>
    <t>2.1.</t>
  </si>
  <si>
    <t>Распространение информационных материалов объемом 500 публикаций, 2000 перепубликаций, охват от 150 000 прочтений в год</t>
  </si>
  <si>
    <t>Основное мероприятие 1. Создание и развитие комплексной системы информирования населения о деятельности органов государственной власти Московской области и органов местного самоуправления муниципального образования городской округ Электросталь Московской области, модернизация средств массовой информации.</t>
  </si>
  <si>
    <t>Мероприятие 1. Создание и фунционирование Центра медийных технологий</t>
  </si>
  <si>
    <t>Мероприятие 2. Формирование муниципального сегмента системы реагирования на информационные вызовы (угрозы) в СМИ</t>
  </si>
  <si>
    <t>Мероприятие 3.Создание и обеспечение деятельности Кризисного информационного центра при главе городского округа Электросталь Московской области</t>
  </si>
  <si>
    <t>Мероприятие 4. Проведение мониторинга СМИ по выявлению информационных угроз и составление карты «болевых» (кризисных) точек на территории городского округа Электросталь Московской области, потенциально опасных в информационном плане</t>
  </si>
  <si>
    <t>Мероприятие 5. Осуществление взаимодействия органов местного самоуправления и печатными СМИ в области подписки, доставки и распространения тиражей печатных изданий</t>
  </si>
  <si>
    <t>Мероприятие 6. Повышение уровня профессиональной и творческой деятельности сотрудников средств массовой информации городского округа Электросталь Московской области</t>
  </si>
  <si>
    <t>Мероприятие 1. Размещение материалов о деятельности органов местного самоуправления и информирование населения о социально-экономическом развитии муниципального образования, нормативно-правовых актов и иной официальной информации муниципального образования Городской округ Электросталь Московской области на полосах муниципальной газеты</t>
  </si>
  <si>
    <t>Мероприятие 2. Размещение материалов о деятельности органов местного самоуправления и информирование населения о социально-экономическом развитии городского округа Электросталь Московской области в печатных СМИ, выходящих на территории муниципального образования</t>
  </si>
  <si>
    <t>Мероприятие 3. Размещение материалов о деятельности органов местного самоуправления и информирование населения о социально-экономическом развитии муниципального образования городской округ Электросталь Московской области в региональных печатных СМИ (Московской области)</t>
  </si>
  <si>
    <t>Мероприятие 4. Информирование населения через печатные средства СМИ о состоянии защиты от чрезвычайных ситуаций и ликвидации их последствий, принятых мерах по обеспечению безопасности, прогнозируемых и возникших чрезвычайных ситуациях, приемах и способах защиты населения и территории муниципального образования городской округ Электросталь Московской области</t>
  </si>
  <si>
    <t>Задача 1. Рост среднемесячного охвата целевой аудитории (совершеннолетние жители муниципального образования Московской области (18+) печатными и электронными средствами массовой информации</t>
  </si>
  <si>
    <t>Мероприятие 5. Подготовка специального выпуска печатных СМИ, выходящих на территории муниципального образования городской округ Электросталь Московской области, посвященного празднованию Великой Победы</t>
  </si>
  <si>
    <t>Мероприятие 6. Подготовка специального выпуска печатных СМИ, выходящих на территории муниципального образования городской округ Электросталь Московской области, посвящен-ного празднованию дня города Электросталь</t>
  </si>
  <si>
    <t>Мероприятие 7. Размещение информации и информирование населения муниципального образования городской округ Электросталь Московской области об организации, подготовке и проведению выборов и референдумов на территории муниципального образования в печатных СМИ, выходящих на территории муниципального образования</t>
  </si>
  <si>
    <t>Мероприятие 1. Информирование населения о деятельности органов местного самоуправления путем изготовления и распространения (вещания) на территории городского округа Электросталь Московской области радиопередач</t>
  </si>
  <si>
    <t>Мероприятие 2. Информирование населения о деятельности органов местного самоуправления путем изготовления и распространения (вещания) на территории городского округа Электросталь Московской области телепрограмм</t>
  </si>
  <si>
    <t>Мероприятие 3. Изготовление и распространение (вещание) в эфире телевизионного электронного средства массовой информации телевизионных материалов, посвященных знаменательным историческим событиям в городском округе Электросталь Московской области</t>
  </si>
  <si>
    <t>Мероприятие 4. Информирование населения о деятельности органов местного самоуправления в сети Интернет на специальном, посвященном Московской области, новостном сайте, а также на общефедеральном новостном сайте</t>
  </si>
  <si>
    <t>Мероприятие 5. Размещение материалов о деятельности органов местного самоуправления и информирование населения о социально-экономическом развитии муниципального образования городской округ Электросталь Московской области в сети Интернет на аккаунтах официального сайта городского округа в социальных сетях</t>
  </si>
  <si>
    <t>Управление городского жилищно-коммунального хозяйства</t>
  </si>
  <si>
    <t>Управление по потребительскому рынку, услугам и связям с обществен-ностью</t>
  </si>
  <si>
    <t xml:space="preserve">Основное мероприятие 2. Информирование населения о деятельности органов местного самоуправления городского округа Электросталь Московской области в печатных средствах массовой информации </t>
  </si>
  <si>
    <t>Основное мероприятие 3. Информирование населения о деятельности органов местного самоуправления городского округа Электросталь Московской области в  электронных средствах массовой информации</t>
  </si>
  <si>
    <t>Основное мероприятие 4. Информирование населения городского округа Электросталь по социально значимым вопросам</t>
  </si>
  <si>
    <t>Мероприятие 1. Изготовление и распространение полиграфической продукции о социально значимых вопросах в деятельности органов местного самоуправления городского округа Электросталь Московской области и посвященных знаменательным историческим событиям в городском округе Электросталь Московской области</t>
  </si>
  <si>
    <t>Мероприятие 2. Информирование населения о деятельности органов местного самоуправления посредством социальной рекламы на баннерах конструкциях наружной рекламы</t>
  </si>
  <si>
    <t>Мероприятие 3. Демонтаж незаконно установленных рекламных конструкций, не соответствующих утвержденной схеме размещения рекламных конструкций на территории городского округа Электросталь Московской области и внесение изменений в схему размещения рекламных конструкций на территории городского округа Электросталь Московской области при обстоятельствах инфраструктурного и имущественного характера</t>
  </si>
  <si>
    <t>Мероприятие 1. Оформление наружного информационного пространства городского округа Электросталь Московской области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</si>
  <si>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Итого</t>
  </si>
  <si>
    <t xml:space="preserve">Средства бюджета городского округа Электросталь </t>
  </si>
  <si>
    <t>Основное мероприятие 5. Праздничное оформление города</t>
  </si>
  <si>
    <t>1.1.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</si>
  <si>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</si>
  <si>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</si>
  <si>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</si>
  <si>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</si>
  <si>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</si>
  <si>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</si>
  <si>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</si>
  <si>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</si>
  <si>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</si>
  <si>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</si>
  <si>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</si>
  <si>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1.2.6.</t>
  </si>
  <si>
    <t>1.2.7.</t>
  </si>
  <si>
    <t>1.3.1.</t>
  </si>
  <si>
    <t>1.3.2.</t>
  </si>
  <si>
    <t>1.3.3.</t>
  </si>
  <si>
    <t>1.3.4.</t>
  </si>
  <si>
    <t>1.3.5.</t>
  </si>
  <si>
    <t>2.</t>
  </si>
  <si>
    <t>2.1.1.</t>
  </si>
  <si>
    <t>1.4.2.</t>
  </si>
  <si>
    <t>1.4.3.</t>
  </si>
  <si>
    <t>1.4.1.</t>
  </si>
  <si>
    <t>Задача 2. Обеспечение праздничноего и тематического оформление территории городского округа Электросталь Московской области</t>
  </si>
  <si>
    <t>к подпрограмме «Информирование населения о деятельности органов местного самоуправления городского округа Электросталь Московской области»</t>
  </si>
  <si>
    <t xml:space="preserve">Перечень мероприятий подпрограммы
«Информирование населения о деятельности органов местного самоуправления городского округа Электросталь Московской области»
</t>
  </si>
  <si>
    <t>Срок исполне-ния мероп-риятия</t>
  </si>
  <si>
    <t>Объем финанси-рования меропри-ятия 
в 2014 году (тыс. руб.)*</t>
  </si>
  <si>
    <t xml:space="preserve">Обеспечение областными и муниципальными печатными СМИ жителей городского округа </t>
  </si>
  <si>
    <t>В пределах средств, предусмотренных муниципальными бюджетными учреждениями и предприятиями на подписку на областные и муниципальные печатные издания</t>
  </si>
  <si>
    <t>угжкх</t>
  </si>
  <si>
    <t xml:space="preserve">СМИ </t>
  </si>
  <si>
    <t>Шлыкова</t>
  </si>
  <si>
    <t>Управление по потребительскому рынку, услугам и связям с общественностью</t>
  </si>
  <si>
    <t>Распростране-ние информацион-ных материалов о муниципаль-ном образова-нии в количестве 1600 шт. формата А5 в год.</t>
  </si>
  <si>
    <t xml:space="preserve">Приложение №6
к изменениям, которые вносятся в муниципальную программу «Повышение эффективности деятельности органов местного самоуправления городского округа Электросталь Московской области» на 2015-2019 годы
</t>
  </si>
  <si>
    <t>"Приложение № 1</t>
  </si>
  <si>
    <t>".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</si>
</sst>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8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85" zoomScaleNormal="85" zoomScalePageLayoutView="0" workbookViewId="0" topLeftCell="A1">
      <selection activeCell="H1" sqref="H1:M1"/>
    </sheetView>
  </sheetViews>
  <sheetFormatPr defaultColWidth="9.140625" defaultRowHeight="15"/>
  <cols>
    <col min="1" max="1" width="5.57421875" style="4" customWidth="1"/>
    <col min="2" max="2" width="22.7109375" style="5" customWidth="1"/>
    <col min="3" max="3" width="7.8515625" style="5" customWidth="1"/>
    <col min="4" max="4" width="14.00390625" style="5" customWidth="1"/>
    <col min="5" max="5" width="10.8515625" style="5" customWidth="1"/>
    <col min="6" max="7" width="8.28125" style="5" customWidth="1"/>
    <col min="8" max="8" width="8.28125" style="3" customWidth="1"/>
    <col min="9" max="11" width="8.28125" style="5" customWidth="1"/>
    <col min="12" max="12" width="16.140625" style="5" customWidth="1"/>
    <col min="13" max="13" width="14.140625" style="5" customWidth="1"/>
    <col min="14" max="16384" width="9.140625" style="5" customWidth="1"/>
  </cols>
  <sheetData>
    <row r="1" spans="8:13" ht="84" customHeight="1">
      <c r="H1" s="23" t="s">
        <v>100</v>
      </c>
      <c r="I1" s="23"/>
      <c r="J1" s="23"/>
      <c r="K1" s="23"/>
      <c r="L1" s="23"/>
      <c r="M1" s="23"/>
    </row>
    <row r="2" spans="1:13" s="9" customFormat="1" ht="21.75" customHeight="1">
      <c r="A2" s="8"/>
      <c r="H2" s="24" t="s">
        <v>101</v>
      </c>
      <c r="I2" s="24"/>
      <c r="J2" s="24"/>
      <c r="K2" s="24"/>
      <c r="L2" s="24"/>
      <c r="M2" s="24"/>
    </row>
    <row r="3" spans="8:13" ht="51.75" customHeight="1">
      <c r="H3" s="24" t="s">
        <v>89</v>
      </c>
      <c r="I3" s="24"/>
      <c r="J3" s="24"/>
      <c r="K3" s="24"/>
      <c r="L3" s="24"/>
      <c r="M3" s="24"/>
    </row>
    <row r="4" spans="9:13" ht="10.5" customHeight="1">
      <c r="I4" s="7"/>
      <c r="J4" s="7"/>
      <c r="K4" s="7"/>
      <c r="L4" s="7"/>
      <c r="M4" s="7"/>
    </row>
    <row r="5" spans="1:13" ht="37.5" customHeight="1">
      <c r="A5" s="25" t="s">
        <v>90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7" spans="1:13" ht="15">
      <c r="A7" s="14" t="s">
        <v>0</v>
      </c>
      <c r="B7" s="14" t="s">
        <v>1</v>
      </c>
      <c r="C7" s="14" t="s">
        <v>91</v>
      </c>
      <c r="D7" s="14" t="s">
        <v>2</v>
      </c>
      <c r="E7" s="14" t="s">
        <v>92</v>
      </c>
      <c r="F7" s="14" t="s">
        <v>3</v>
      </c>
      <c r="G7" s="14" t="s">
        <v>4</v>
      </c>
      <c r="H7" s="14"/>
      <c r="I7" s="14"/>
      <c r="J7" s="14"/>
      <c r="K7" s="14"/>
      <c r="L7" s="14" t="s">
        <v>5</v>
      </c>
      <c r="M7" s="14" t="s">
        <v>6</v>
      </c>
    </row>
    <row r="8" spans="1:13" ht="73.5" customHeight="1">
      <c r="A8" s="14"/>
      <c r="B8" s="14"/>
      <c r="C8" s="14"/>
      <c r="D8" s="14"/>
      <c r="E8" s="14"/>
      <c r="F8" s="14"/>
      <c r="G8" s="12">
        <v>2015</v>
      </c>
      <c r="H8" s="12">
        <v>2016</v>
      </c>
      <c r="I8" s="12">
        <v>2017</v>
      </c>
      <c r="J8" s="12">
        <v>2018</v>
      </c>
      <c r="K8" s="12">
        <v>2019</v>
      </c>
      <c r="L8" s="14"/>
      <c r="M8" s="14"/>
    </row>
    <row r="9" spans="1:13" ht="15">
      <c r="A9" s="12">
        <v>1</v>
      </c>
      <c r="B9" s="12">
        <v>2</v>
      </c>
      <c r="C9" s="12">
        <v>5</v>
      </c>
      <c r="D9" s="12">
        <v>4</v>
      </c>
      <c r="E9" s="12">
        <v>6</v>
      </c>
      <c r="F9" s="12">
        <v>7</v>
      </c>
      <c r="G9" s="12">
        <v>8</v>
      </c>
      <c r="H9" s="12">
        <v>9</v>
      </c>
      <c r="I9" s="12">
        <v>10</v>
      </c>
      <c r="J9" s="12">
        <v>11</v>
      </c>
      <c r="K9" s="12">
        <v>12</v>
      </c>
      <c r="L9" s="12">
        <v>13</v>
      </c>
      <c r="M9" s="12">
        <v>14</v>
      </c>
    </row>
    <row r="10" spans="1:13" ht="25.5" customHeight="1">
      <c r="A10" s="14">
        <v>1</v>
      </c>
      <c r="B10" s="15" t="s">
        <v>43</v>
      </c>
      <c r="C10" s="14"/>
      <c r="D10" s="2" t="s">
        <v>7</v>
      </c>
      <c r="E10" s="12">
        <f>E11+E12</f>
        <v>8564</v>
      </c>
      <c r="F10" s="12">
        <f>SUM(G10:K10)</f>
        <v>62647.3</v>
      </c>
      <c r="G10" s="12">
        <f>G11+G12</f>
        <v>9669.2</v>
      </c>
      <c r="H10" s="12">
        <f>H11+H12</f>
        <v>10484.099999999999</v>
      </c>
      <c r="I10" s="12">
        <f>I11+I12</f>
        <v>12760</v>
      </c>
      <c r="J10" s="12">
        <f>J11+J12</f>
        <v>14188</v>
      </c>
      <c r="K10" s="12">
        <f>K11+K12</f>
        <v>15546</v>
      </c>
      <c r="L10" s="14"/>
      <c r="M10" s="14"/>
    </row>
    <row r="11" spans="1:13" ht="45.75" customHeight="1">
      <c r="A11" s="14"/>
      <c r="B11" s="15"/>
      <c r="C11" s="14"/>
      <c r="D11" s="2" t="s">
        <v>9</v>
      </c>
      <c r="E11" s="12">
        <f>E14</f>
        <v>868</v>
      </c>
      <c r="F11" s="20" t="s">
        <v>94</v>
      </c>
      <c r="G11" s="21"/>
      <c r="H11" s="21"/>
      <c r="I11" s="21"/>
      <c r="J11" s="21"/>
      <c r="K11" s="22"/>
      <c r="L11" s="14"/>
      <c r="M11" s="14"/>
    </row>
    <row r="12" spans="1:13" ht="69.75" customHeight="1">
      <c r="A12" s="14"/>
      <c r="B12" s="15"/>
      <c r="C12" s="14"/>
      <c r="D12" s="2" t="s">
        <v>62</v>
      </c>
      <c r="E12" s="12">
        <f>E21+E29</f>
        <v>7696</v>
      </c>
      <c r="F12" s="12">
        <f>SUM(G12:K12)</f>
        <v>62647.3</v>
      </c>
      <c r="G12" s="12">
        <f>G21+G29+G35</f>
        <v>9669.2</v>
      </c>
      <c r="H12" s="12">
        <f>H21+H29+H35</f>
        <v>10484.099999999999</v>
      </c>
      <c r="I12" s="12">
        <f>I21+I29+I35</f>
        <v>12760</v>
      </c>
      <c r="J12" s="12">
        <f>J21+J29+J35</f>
        <v>14188</v>
      </c>
      <c r="K12" s="12">
        <f>K21+K29+K35</f>
        <v>15546</v>
      </c>
      <c r="L12" s="14"/>
      <c r="M12" s="14"/>
    </row>
    <row r="13" spans="1:13" ht="29.25" customHeight="1">
      <c r="A13" s="14" t="s">
        <v>64</v>
      </c>
      <c r="B13" s="15" t="s">
        <v>32</v>
      </c>
      <c r="C13" s="12" t="s">
        <v>8</v>
      </c>
      <c r="D13" s="2" t="s">
        <v>7</v>
      </c>
      <c r="E13" s="12">
        <f>E14</f>
        <v>868</v>
      </c>
      <c r="F13" s="12">
        <f>SUM(G13:K13)</f>
        <v>0</v>
      </c>
      <c r="G13" s="12">
        <f>G14</f>
        <v>0</v>
      </c>
      <c r="H13" s="12">
        <f>H14</f>
        <v>0</v>
      </c>
      <c r="I13" s="12">
        <f>I14</f>
        <v>0</v>
      </c>
      <c r="J13" s="12">
        <f>J14</f>
        <v>0</v>
      </c>
      <c r="K13" s="12">
        <f>K14</f>
        <v>0</v>
      </c>
      <c r="L13" s="15" t="s">
        <v>98</v>
      </c>
      <c r="M13" s="14"/>
    </row>
    <row r="14" spans="1:13" ht="166.5" customHeight="1">
      <c r="A14" s="14"/>
      <c r="B14" s="15"/>
      <c r="C14" s="12" t="s">
        <v>8</v>
      </c>
      <c r="D14" s="2" t="s">
        <v>9</v>
      </c>
      <c r="E14" s="12">
        <f>E19</f>
        <v>868</v>
      </c>
      <c r="F14" s="12">
        <f>SUM(G14:K14)</f>
        <v>0</v>
      </c>
      <c r="G14" s="12">
        <f>G19</f>
        <v>0</v>
      </c>
      <c r="H14" s="12">
        <f>H19</f>
        <v>0</v>
      </c>
      <c r="I14" s="12">
        <f>I19</f>
        <v>0</v>
      </c>
      <c r="J14" s="12">
        <f>J19</f>
        <v>0</v>
      </c>
      <c r="K14" s="12">
        <f>K19</f>
        <v>0</v>
      </c>
      <c r="L14" s="15"/>
      <c r="M14" s="14"/>
    </row>
    <row r="15" spans="1:13" ht="68.25" customHeight="1">
      <c r="A15" s="1" t="s">
        <v>65</v>
      </c>
      <c r="B15" s="2" t="s">
        <v>33</v>
      </c>
      <c r="C15" s="12" t="s">
        <v>8</v>
      </c>
      <c r="D15" s="2" t="s">
        <v>62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2" t="s">
        <v>98</v>
      </c>
      <c r="M15" s="2"/>
    </row>
    <row r="16" spans="1:13" ht="79.5" customHeight="1">
      <c r="A16" s="12" t="s">
        <v>66</v>
      </c>
      <c r="B16" s="2" t="s">
        <v>34</v>
      </c>
      <c r="C16" s="12" t="s">
        <v>8</v>
      </c>
      <c r="D16" s="2" t="s">
        <v>62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2" t="s">
        <v>98</v>
      </c>
      <c r="M16" s="2"/>
    </row>
    <row r="17" spans="1:13" ht="266.25" customHeight="1">
      <c r="A17" s="1" t="s">
        <v>67</v>
      </c>
      <c r="B17" s="2" t="s">
        <v>35</v>
      </c>
      <c r="C17" s="12" t="s">
        <v>8</v>
      </c>
      <c r="D17" s="2" t="s">
        <v>62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2" t="s">
        <v>98</v>
      </c>
      <c r="M17" s="2" t="s">
        <v>11</v>
      </c>
    </row>
    <row r="18" spans="1:13" ht="153">
      <c r="A18" s="1" t="s">
        <v>68</v>
      </c>
      <c r="B18" s="2" t="s">
        <v>36</v>
      </c>
      <c r="C18" s="12" t="s">
        <v>8</v>
      </c>
      <c r="D18" s="2" t="s">
        <v>62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2" t="s">
        <v>98</v>
      </c>
      <c r="M18" s="2"/>
    </row>
    <row r="19" spans="1:13" ht="136.5" customHeight="1">
      <c r="A19" s="1" t="s">
        <v>69</v>
      </c>
      <c r="B19" s="2" t="s">
        <v>37</v>
      </c>
      <c r="C19" s="12" t="s">
        <v>8</v>
      </c>
      <c r="D19" s="2" t="s">
        <v>9</v>
      </c>
      <c r="E19" s="12">
        <v>868</v>
      </c>
      <c r="F19" s="14" t="s">
        <v>94</v>
      </c>
      <c r="G19" s="14"/>
      <c r="H19" s="14"/>
      <c r="I19" s="14"/>
      <c r="J19" s="14"/>
      <c r="K19" s="14"/>
      <c r="L19" s="2" t="s">
        <v>98</v>
      </c>
      <c r="M19" s="2" t="s">
        <v>93</v>
      </c>
    </row>
    <row r="20" spans="1:13" ht="129" customHeight="1">
      <c r="A20" s="1" t="s">
        <v>70</v>
      </c>
      <c r="B20" s="2" t="s">
        <v>38</v>
      </c>
      <c r="C20" s="12" t="s">
        <v>8</v>
      </c>
      <c r="D20" s="2" t="s">
        <v>62</v>
      </c>
      <c r="E20" s="12">
        <v>100</v>
      </c>
      <c r="F20" s="14" t="s">
        <v>27</v>
      </c>
      <c r="G20" s="14"/>
      <c r="H20" s="14"/>
      <c r="I20" s="14"/>
      <c r="J20" s="14"/>
      <c r="K20" s="14"/>
      <c r="L20" s="2" t="s">
        <v>98</v>
      </c>
      <c r="M20" s="2" t="s">
        <v>12</v>
      </c>
    </row>
    <row r="21" spans="1:13" ht="126.75" customHeight="1">
      <c r="A21" s="1" t="s">
        <v>10</v>
      </c>
      <c r="B21" s="2" t="s">
        <v>54</v>
      </c>
      <c r="C21" s="12" t="s">
        <v>8</v>
      </c>
      <c r="D21" s="2" t="s">
        <v>62</v>
      </c>
      <c r="E21" s="12">
        <f aca="true" t="shared" si="0" ref="E21:K21">E22+E23+E24+E25+E26+E27+E28</f>
        <v>2800</v>
      </c>
      <c r="F21" s="12">
        <f t="shared" si="0"/>
        <v>24261.600000000002</v>
      </c>
      <c r="G21" s="12">
        <f t="shared" si="0"/>
        <v>4317.6</v>
      </c>
      <c r="H21" s="12">
        <f t="shared" si="0"/>
        <v>4492</v>
      </c>
      <c r="I21" s="12">
        <f t="shared" si="0"/>
        <v>4907</v>
      </c>
      <c r="J21" s="12">
        <f t="shared" si="0"/>
        <v>5146</v>
      </c>
      <c r="K21" s="12">
        <f t="shared" si="0"/>
        <v>5399</v>
      </c>
      <c r="L21" s="2" t="s">
        <v>98</v>
      </c>
      <c r="M21" s="2"/>
    </row>
    <row r="22" spans="1:13" s="3" customFormat="1" ht="215.25" customHeight="1">
      <c r="A22" s="1" t="s">
        <v>71</v>
      </c>
      <c r="B22" s="2" t="s">
        <v>39</v>
      </c>
      <c r="C22" s="12" t="s">
        <v>8</v>
      </c>
      <c r="D22" s="2" t="s">
        <v>62</v>
      </c>
      <c r="E22" s="12">
        <v>2500</v>
      </c>
      <c r="F22" s="12">
        <f>G22+H22+I22+J22+K22</f>
        <v>15285.3</v>
      </c>
      <c r="G22" s="12">
        <v>2660</v>
      </c>
      <c r="H22" s="12">
        <v>2922.3</v>
      </c>
      <c r="I22" s="12">
        <v>3081</v>
      </c>
      <c r="J22" s="12">
        <v>3232</v>
      </c>
      <c r="K22" s="12">
        <v>3390</v>
      </c>
      <c r="L22" s="2" t="s">
        <v>98</v>
      </c>
      <c r="M22" s="2" t="s">
        <v>13</v>
      </c>
    </row>
    <row r="23" spans="1:13" s="3" customFormat="1" ht="166.5" customHeight="1">
      <c r="A23" s="1" t="s">
        <v>72</v>
      </c>
      <c r="B23" s="2" t="s">
        <v>40</v>
      </c>
      <c r="C23" s="12" t="s">
        <v>8</v>
      </c>
      <c r="D23" s="2" t="s">
        <v>62</v>
      </c>
      <c r="E23" s="12">
        <v>300</v>
      </c>
      <c r="F23" s="12">
        <f>G23+H23+I23+J23+K23</f>
        <v>5102.6</v>
      </c>
      <c r="G23" s="12">
        <v>1121.6</v>
      </c>
      <c r="H23" s="12">
        <v>655</v>
      </c>
      <c r="I23" s="12">
        <v>1056</v>
      </c>
      <c r="J23" s="12">
        <v>1108</v>
      </c>
      <c r="K23" s="12">
        <v>1162</v>
      </c>
      <c r="L23" s="2" t="s">
        <v>98</v>
      </c>
      <c r="M23" s="2" t="s">
        <v>14</v>
      </c>
    </row>
    <row r="24" spans="1:13" s="3" customFormat="1" ht="180.75" customHeight="1">
      <c r="A24" s="1" t="s">
        <v>73</v>
      </c>
      <c r="B24" s="2" t="s">
        <v>41</v>
      </c>
      <c r="C24" s="12" t="s">
        <v>8</v>
      </c>
      <c r="D24" s="2" t="s">
        <v>62</v>
      </c>
      <c r="E24" s="12">
        <v>0</v>
      </c>
      <c r="F24" s="12">
        <f>G24+H24+I24+J24+K24</f>
        <v>1823.7</v>
      </c>
      <c r="G24" s="12">
        <v>290</v>
      </c>
      <c r="H24" s="12">
        <v>494.7</v>
      </c>
      <c r="I24" s="12">
        <v>330</v>
      </c>
      <c r="J24" s="12">
        <v>346</v>
      </c>
      <c r="K24" s="12">
        <v>363</v>
      </c>
      <c r="L24" s="2" t="s">
        <v>98</v>
      </c>
      <c r="M24" s="2" t="s">
        <v>15</v>
      </c>
    </row>
    <row r="25" spans="1:13" ht="252" customHeight="1">
      <c r="A25" s="1" t="s">
        <v>74</v>
      </c>
      <c r="B25" s="2" t="s">
        <v>42</v>
      </c>
      <c r="C25" s="12" t="s">
        <v>8</v>
      </c>
      <c r="D25" s="2" t="s">
        <v>62</v>
      </c>
      <c r="E25" s="12">
        <v>0</v>
      </c>
      <c r="F25" s="12">
        <f>G25+H25+I25+J25+K25</f>
        <v>501</v>
      </c>
      <c r="G25" s="12">
        <v>50</v>
      </c>
      <c r="H25" s="12">
        <v>105</v>
      </c>
      <c r="I25" s="12">
        <v>110</v>
      </c>
      <c r="J25" s="12">
        <v>115</v>
      </c>
      <c r="K25" s="12">
        <v>121</v>
      </c>
      <c r="L25" s="2" t="s">
        <v>98</v>
      </c>
      <c r="M25" s="2" t="s">
        <v>16</v>
      </c>
    </row>
    <row r="26" spans="1:13" ht="140.25">
      <c r="A26" s="1" t="s">
        <v>75</v>
      </c>
      <c r="B26" s="2" t="s">
        <v>44</v>
      </c>
      <c r="C26" s="12" t="s">
        <v>8</v>
      </c>
      <c r="D26" s="2" t="s">
        <v>62</v>
      </c>
      <c r="E26" s="12">
        <v>0</v>
      </c>
      <c r="F26" s="12">
        <f>G26+H26+I26+J26+K26</f>
        <v>547</v>
      </c>
      <c r="G26" s="12">
        <v>96</v>
      </c>
      <c r="H26" s="12">
        <v>105</v>
      </c>
      <c r="I26" s="12">
        <v>110</v>
      </c>
      <c r="J26" s="12">
        <v>115</v>
      </c>
      <c r="K26" s="12">
        <v>121</v>
      </c>
      <c r="L26" s="2" t="s">
        <v>98</v>
      </c>
      <c r="M26" s="2" t="s">
        <v>17</v>
      </c>
    </row>
    <row r="27" spans="1:13" ht="144" customHeight="1">
      <c r="A27" s="1" t="s">
        <v>76</v>
      </c>
      <c r="B27" s="2" t="s">
        <v>45</v>
      </c>
      <c r="C27" s="12" t="s">
        <v>8</v>
      </c>
      <c r="D27" s="2" t="s">
        <v>62</v>
      </c>
      <c r="E27" s="12">
        <v>0</v>
      </c>
      <c r="F27" s="12">
        <f>G27+H27+I27+J27+K27</f>
        <v>501</v>
      </c>
      <c r="G27" s="12">
        <v>50</v>
      </c>
      <c r="H27" s="12">
        <v>105</v>
      </c>
      <c r="I27" s="12">
        <v>110</v>
      </c>
      <c r="J27" s="12">
        <v>115</v>
      </c>
      <c r="K27" s="12">
        <v>121</v>
      </c>
      <c r="L27" s="2" t="s">
        <v>98</v>
      </c>
      <c r="M27" s="2" t="s">
        <v>17</v>
      </c>
    </row>
    <row r="28" spans="1:13" ht="234" customHeight="1">
      <c r="A28" s="1" t="s">
        <v>77</v>
      </c>
      <c r="B28" s="2" t="s">
        <v>46</v>
      </c>
      <c r="C28" s="12" t="s">
        <v>8</v>
      </c>
      <c r="D28" s="2" t="s">
        <v>62</v>
      </c>
      <c r="E28" s="12">
        <v>0</v>
      </c>
      <c r="F28" s="12">
        <f>G28+H28+I28+J28+K28</f>
        <v>501</v>
      </c>
      <c r="G28" s="12">
        <v>50</v>
      </c>
      <c r="H28" s="12">
        <v>105</v>
      </c>
      <c r="I28" s="12">
        <v>110</v>
      </c>
      <c r="J28" s="12">
        <v>115</v>
      </c>
      <c r="K28" s="12">
        <v>121</v>
      </c>
      <c r="L28" s="2" t="s">
        <v>98</v>
      </c>
      <c r="M28" s="2" t="s">
        <v>17</v>
      </c>
    </row>
    <row r="29" spans="1:13" s="3" customFormat="1" ht="129.75" customHeight="1">
      <c r="A29" s="1" t="s">
        <v>28</v>
      </c>
      <c r="B29" s="2" t="s">
        <v>55</v>
      </c>
      <c r="C29" s="12" t="s">
        <v>8</v>
      </c>
      <c r="D29" s="2" t="s">
        <v>62</v>
      </c>
      <c r="E29" s="12">
        <f>E30+E31+E32+E33+E34</f>
        <v>4896</v>
      </c>
      <c r="F29" s="12">
        <f aca="true" t="shared" si="1" ref="F29:K29">F30+F31+F32+F33+F34</f>
        <v>29346.600000000002</v>
      </c>
      <c r="G29" s="12">
        <f t="shared" si="1"/>
        <v>4551</v>
      </c>
      <c r="H29" s="12">
        <f t="shared" si="1"/>
        <v>5109.599999999999</v>
      </c>
      <c r="I29" s="12">
        <f t="shared" si="1"/>
        <v>6251</v>
      </c>
      <c r="J29" s="12">
        <f t="shared" si="1"/>
        <v>6557</v>
      </c>
      <c r="K29" s="12">
        <f t="shared" si="1"/>
        <v>6878</v>
      </c>
      <c r="L29" s="2" t="s">
        <v>98</v>
      </c>
      <c r="M29" s="2"/>
    </row>
    <row r="30" spans="1:13" s="3" customFormat="1" ht="165.75">
      <c r="A30" s="1" t="s">
        <v>78</v>
      </c>
      <c r="B30" s="2" t="s">
        <v>47</v>
      </c>
      <c r="C30" s="12" t="s">
        <v>8</v>
      </c>
      <c r="D30" s="2" t="s">
        <v>62</v>
      </c>
      <c r="E30" s="6">
        <v>480</v>
      </c>
      <c r="F30" s="12">
        <f>G30+H30+I30+J30+K30</f>
        <v>2839.9</v>
      </c>
      <c r="G30" s="12">
        <v>456</v>
      </c>
      <c r="H30" s="12">
        <v>717.9</v>
      </c>
      <c r="I30" s="12">
        <v>529</v>
      </c>
      <c r="J30" s="12">
        <v>555</v>
      </c>
      <c r="K30" s="12">
        <v>582</v>
      </c>
      <c r="L30" s="2" t="s">
        <v>98</v>
      </c>
      <c r="M30" s="2" t="s">
        <v>18</v>
      </c>
    </row>
    <row r="31" spans="1:13" s="3" customFormat="1" ht="169.5" customHeight="1">
      <c r="A31" s="1" t="s">
        <v>79</v>
      </c>
      <c r="B31" s="2" t="s">
        <v>48</v>
      </c>
      <c r="C31" s="12" t="s">
        <v>8</v>
      </c>
      <c r="D31" s="2" t="s">
        <v>62</v>
      </c>
      <c r="E31" s="12">
        <v>3920</v>
      </c>
      <c r="F31" s="12">
        <f>G31+H31+I31+J31+K31</f>
        <v>21859.7</v>
      </c>
      <c r="G31" s="12">
        <v>3800</v>
      </c>
      <c r="H31" s="12">
        <v>4195.7</v>
      </c>
      <c r="I31" s="12">
        <v>4402</v>
      </c>
      <c r="J31" s="12">
        <v>4618</v>
      </c>
      <c r="K31" s="12">
        <v>4844</v>
      </c>
      <c r="L31" s="2" t="s">
        <v>98</v>
      </c>
      <c r="M31" s="2" t="s">
        <v>19</v>
      </c>
    </row>
    <row r="32" spans="1:13" s="3" customFormat="1" ht="201.75" customHeight="1">
      <c r="A32" s="1" t="s">
        <v>80</v>
      </c>
      <c r="B32" s="2" t="s">
        <v>49</v>
      </c>
      <c r="C32" s="12" t="s">
        <v>8</v>
      </c>
      <c r="D32" s="2" t="s">
        <v>62</v>
      </c>
      <c r="E32" s="12">
        <v>0</v>
      </c>
      <c r="F32" s="12">
        <f>G32+H32+I32+J32+K32</f>
        <v>1732</v>
      </c>
      <c r="G32" s="12">
        <v>0</v>
      </c>
      <c r="H32" s="12">
        <v>0</v>
      </c>
      <c r="I32" s="12">
        <v>550</v>
      </c>
      <c r="J32" s="12">
        <v>577</v>
      </c>
      <c r="K32" s="12">
        <v>605</v>
      </c>
      <c r="L32" s="2" t="s">
        <v>98</v>
      </c>
      <c r="M32" s="2" t="s">
        <v>20</v>
      </c>
    </row>
    <row r="33" spans="1:13" s="3" customFormat="1" ht="216" customHeight="1">
      <c r="A33" s="1" t="s">
        <v>81</v>
      </c>
      <c r="B33" s="2" t="s">
        <v>50</v>
      </c>
      <c r="C33" s="12" t="s">
        <v>8</v>
      </c>
      <c r="D33" s="2" t="s">
        <v>62</v>
      </c>
      <c r="E33" s="12">
        <v>396</v>
      </c>
      <c r="F33" s="12">
        <f>G33+H33+I33+J33+K33</f>
        <v>2519</v>
      </c>
      <c r="G33" s="12">
        <v>245</v>
      </c>
      <c r="H33" s="12">
        <v>196</v>
      </c>
      <c r="I33" s="12">
        <v>660</v>
      </c>
      <c r="J33" s="12">
        <v>692</v>
      </c>
      <c r="K33" s="12">
        <v>726</v>
      </c>
      <c r="L33" s="2" t="s">
        <v>98</v>
      </c>
      <c r="M33" s="2" t="s">
        <v>21</v>
      </c>
    </row>
    <row r="34" spans="1:13" s="3" customFormat="1" ht="193.5" customHeight="1">
      <c r="A34" s="1" t="s">
        <v>82</v>
      </c>
      <c r="B34" s="2" t="s">
        <v>51</v>
      </c>
      <c r="C34" s="12" t="s">
        <v>8</v>
      </c>
      <c r="D34" s="2" t="s">
        <v>62</v>
      </c>
      <c r="E34" s="12">
        <v>100</v>
      </c>
      <c r="F34" s="12">
        <f>G34+H34+I34+J34+K34</f>
        <v>396</v>
      </c>
      <c r="G34" s="12">
        <v>50</v>
      </c>
      <c r="H34" s="12">
        <v>0</v>
      </c>
      <c r="I34" s="12">
        <v>110</v>
      </c>
      <c r="J34" s="12">
        <v>115</v>
      </c>
      <c r="K34" s="12">
        <v>121</v>
      </c>
      <c r="L34" s="2" t="s">
        <v>98</v>
      </c>
      <c r="M34" s="2" t="s">
        <v>31</v>
      </c>
    </row>
    <row r="35" spans="1:13" s="3" customFormat="1" ht="79.5" customHeight="1">
      <c r="A35" s="13" t="s">
        <v>29</v>
      </c>
      <c r="B35" s="2" t="s">
        <v>56</v>
      </c>
      <c r="C35" s="2" t="s">
        <v>8</v>
      </c>
      <c r="D35" s="2" t="s">
        <v>62</v>
      </c>
      <c r="E35" s="12">
        <f>E36+E37+E38+E45</f>
        <v>1344</v>
      </c>
      <c r="F35" s="12">
        <f>SUM(G35:K35)</f>
        <v>9039.1</v>
      </c>
      <c r="G35" s="12">
        <f>G36+G37+G38</f>
        <v>800.6</v>
      </c>
      <c r="H35" s="12">
        <f>H36+H37+H38</f>
        <v>882.5</v>
      </c>
      <c r="I35" s="12">
        <f>I36+I37+I38</f>
        <v>1602</v>
      </c>
      <c r="J35" s="12">
        <f>J36+J37+J38</f>
        <v>2485</v>
      </c>
      <c r="K35" s="12">
        <f>K36+K37+K38</f>
        <v>3269</v>
      </c>
      <c r="L35" s="2" t="s">
        <v>98</v>
      </c>
      <c r="M35" s="2"/>
    </row>
    <row r="36" spans="1:13" s="3" customFormat="1" ht="207.75" customHeight="1">
      <c r="A36" s="1" t="s">
        <v>87</v>
      </c>
      <c r="B36" s="2" t="s">
        <v>57</v>
      </c>
      <c r="C36" s="12" t="s">
        <v>8</v>
      </c>
      <c r="D36" s="2" t="s">
        <v>62</v>
      </c>
      <c r="E36" s="12">
        <v>60</v>
      </c>
      <c r="F36" s="12">
        <f>G36+H36+I36+J36+K36</f>
        <v>953.5</v>
      </c>
      <c r="G36" s="12">
        <v>0</v>
      </c>
      <c r="H36" s="12">
        <v>8.5</v>
      </c>
      <c r="I36" s="12">
        <v>0</v>
      </c>
      <c r="J36" s="12">
        <v>461</v>
      </c>
      <c r="K36" s="12">
        <v>484</v>
      </c>
      <c r="L36" s="2" t="s">
        <v>53</v>
      </c>
      <c r="M36" s="2" t="s">
        <v>99</v>
      </c>
    </row>
    <row r="37" spans="1:13" s="3" customFormat="1" ht="129" customHeight="1">
      <c r="A37" s="1" t="s">
        <v>85</v>
      </c>
      <c r="B37" s="2" t="s">
        <v>58</v>
      </c>
      <c r="C37" s="12" t="s">
        <v>8</v>
      </c>
      <c r="D37" s="2" t="s">
        <v>62</v>
      </c>
      <c r="E37" s="12">
        <v>1184</v>
      </c>
      <c r="F37" s="12">
        <f>SUM(G37:K37)</f>
        <v>7583.1</v>
      </c>
      <c r="G37" s="12">
        <v>742.6</v>
      </c>
      <c r="H37" s="12">
        <v>775.5</v>
      </c>
      <c r="I37" s="12">
        <v>1492</v>
      </c>
      <c r="J37" s="12">
        <v>1909</v>
      </c>
      <c r="K37" s="12">
        <v>2664</v>
      </c>
      <c r="L37" s="2" t="s">
        <v>22</v>
      </c>
      <c r="M37" s="2" t="s">
        <v>23</v>
      </c>
    </row>
    <row r="38" spans="1:13" s="3" customFormat="1" ht="250.5" customHeight="1">
      <c r="A38" s="1" t="s">
        <v>86</v>
      </c>
      <c r="B38" s="2" t="s">
        <v>59</v>
      </c>
      <c r="C38" s="12" t="s">
        <v>8</v>
      </c>
      <c r="D38" s="2" t="s">
        <v>62</v>
      </c>
      <c r="E38" s="12">
        <v>100</v>
      </c>
      <c r="F38" s="12">
        <f>SUM(G38:K38)</f>
        <v>502.5</v>
      </c>
      <c r="G38" s="12">
        <v>58</v>
      </c>
      <c r="H38" s="12">
        <v>98.5</v>
      </c>
      <c r="I38" s="12">
        <v>110</v>
      </c>
      <c r="J38" s="12">
        <v>115</v>
      </c>
      <c r="K38" s="12">
        <v>121</v>
      </c>
      <c r="L38" s="2" t="s">
        <v>22</v>
      </c>
      <c r="M38" s="2"/>
    </row>
    <row r="39" spans="1:13" s="3" customFormat="1" ht="15">
      <c r="A39" s="19" t="s">
        <v>83</v>
      </c>
      <c r="B39" s="15" t="s">
        <v>88</v>
      </c>
      <c r="C39" s="14" t="s">
        <v>8</v>
      </c>
      <c r="D39" s="2" t="s">
        <v>61</v>
      </c>
      <c r="E39" s="12">
        <f>E40+E41</f>
        <v>850</v>
      </c>
      <c r="F39" s="12">
        <f aca="true" t="shared" si="2" ref="F39:K39">F40+F41</f>
        <v>9468.6</v>
      </c>
      <c r="G39" s="12">
        <f t="shared" si="2"/>
        <v>1907</v>
      </c>
      <c r="H39" s="12">
        <f t="shared" si="2"/>
        <v>1512.9</v>
      </c>
      <c r="I39" s="12">
        <f t="shared" si="2"/>
        <v>1880</v>
      </c>
      <c r="J39" s="12">
        <f t="shared" si="2"/>
        <v>2048.7</v>
      </c>
      <c r="K39" s="12">
        <f t="shared" si="2"/>
        <v>2120</v>
      </c>
      <c r="L39" s="14"/>
      <c r="M39" s="14"/>
    </row>
    <row r="40" spans="1:13" s="3" customFormat="1" ht="63.75">
      <c r="A40" s="19"/>
      <c r="B40" s="15"/>
      <c r="C40" s="14"/>
      <c r="D40" s="2" t="s">
        <v>62</v>
      </c>
      <c r="E40" s="12">
        <f>E43</f>
        <v>0</v>
      </c>
      <c r="F40" s="12">
        <f>SUM(G40:K40)</f>
        <v>4778.6</v>
      </c>
      <c r="G40" s="12">
        <f>G43</f>
        <v>1057</v>
      </c>
      <c r="H40" s="12">
        <f>H43</f>
        <v>620.9</v>
      </c>
      <c r="I40" s="12">
        <f>I43</f>
        <v>944</v>
      </c>
      <c r="J40" s="12">
        <f>J43</f>
        <v>1066.7</v>
      </c>
      <c r="K40" s="12">
        <f>K43</f>
        <v>1090</v>
      </c>
      <c r="L40" s="14"/>
      <c r="M40" s="14"/>
    </row>
    <row r="41" spans="1:13" s="3" customFormat="1" ht="25.5">
      <c r="A41" s="19"/>
      <c r="B41" s="15"/>
      <c r="C41" s="14"/>
      <c r="D41" s="2" t="s">
        <v>9</v>
      </c>
      <c r="E41" s="12">
        <f>E44</f>
        <v>850</v>
      </c>
      <c r="F41" s="12">
        <f>SUM(G41:K41)</f>
        <v>4690</v>
      </c>
      <c r="G41" s="12">
        <f>G44</f>
        <v>850</v>
      </c>
      <c r="H41" s="12">
        <f>H44</f>
        <v>892</v>
      </c>
      <c r="I41" s="12">
        <f>I44</f>
        <v>936</v>
      </c>
      <c r="J41" s="12">
        <f>J44</f>
        <v>982</v>
      </c>
      <c r="K41" s="12">
        <f>K44</f>
        <v>1030</v>
      </c>
      <c r="L41" s="14"/>
      <c r="M41" s="14"/>
    </row>
    <row r="42" spans="1:13" s="3" customFormat="1" ht="15">
      <c r="A42" s="19" t="s">
        <v>30</v>
      </c>
      <c r="B42" s="15" t="s">
        <v>63</v>
      </c>
      <c r="C42" s="14" t="s">
        <v>8</v>
      </c>
      <c r="D42" s="2" t="s">
        <v>61</v>
      </c>
      <c r="E42" s="12">
        <f>E43+E44</f>
        <v>850</v>
      </c>
      <c r="F42" s="12">
        <f aca="true" t="shared" si="3" ref="F42:K42">F43+F44</f>
        <v>9468.6</v>
      </c>
      <c r="G42" s="12">
        <f t="shared" si="3"/>
        <v>1907</v>
      </c>
      <c r="H42" s="12">
        <f t="shared" si="3"/>
        <v>1512.9</v>
      </c>
      <c r="I42" s="12">
        <f t="shared" si="3"/>
        <v>1880</v>
      </c>
      <c r="J42" s="12">
        <f t="shared" si="3"/>
        <v>2048.7</v>
      </c>
      <c r="K42" s="12">
        <f t="shared" si="3"/>
        <v>2120</v>
      </c>
      <c r="L42" s="14" t="s">
        <v>52</v>
      </c>
      <c r="M42" s="14" t="s">
        <v>24</v>
      </c>
    </row>
    <row r="43" spans="1:13" s="3" customFormat="1" ht="63.75">
      <c r="A43" s="19"/>
      <c r="B43" s="15"/>
      <c r="C43" s="14"/>
      <c r="D43" s="2" t="s">
        <v>62</v>
      </c>
      <c r="E43" s="12">
        <f>E45</f>
        <v>0</v>
      </c>
      <c r="F43" s="12">
        <f aca="true" t="shared" si="4" ref="F43:K43">F45</f>
        <v>4778.6</v>
      </c>
      <c r="G43" s="12">
        <f t="shared" si="4"/>
        <v>1057</v>
      </c>
      <c r="H43" s="12">
        <f t="shared" si="4"/>
        <v>620.9</v>
      </c>
      <c r="I43" s="12">
        <f t="shared" si="4"/>
        <v>944</v>
      </c>
      <c r="J43" s="12">
        <f t="shared" si="4"/>
        <v>1066.7</v>
      </c>
      <c r="K43" s="12">
        <f t="shared" si="4"/>
        <v>1090</v>
      </c>
      <c r="L43" s="14"/>
      <c r="M43" s="14"/>
    </row>
    <row r="44" spans="1:13" s="3" customFormat="1" ht="25.5">
      <c r="A44" s="19"/>
      <c r="B44" s="15"/>
      <c r="C44" s="14"/>
      <c r="D44" s="2" t="s">
        <v>9</v>
      </c>
      <c r="E44" s="12">
        <f>E46</f>
        <v>850</v>
      </c>
      <c r="F44" s="12">
        <f aca="true" t="shared" si="5" ref="F44:K44">F46</f>
        <v>4690</v>
      </c>
      <c r="G44" s="12">
        <f t="shared" si="5"/>
        <v>850</v>
      </c>
      <c r="H44" s="12">
        <f t="shared" si="5"/>
        <v>892</v>
      </c>
      <c r="I44" s="12">
        <f t="shared" si="5"/>
        <v>936</v>
      </c>
      <c r="J44" s="12">
        <f t="shared" si="5"/>
        <v>982</v>
      </c>
      <c r="K44" s="12">
        <f t="shared" si="5"/>
        <v>1030</v>
      </c>
      <c r="L44" s="14"/>
      <c r="M44" s="14"/>
    </row>
    <row r="45" spans="1:13" s="3" customFormat="1" ht="63.75">
      <c r="A45" s="14" t="s">
        <v>84</v>
      </c>
      <c r="B45" s="15" t="s">
        <v>60</v>
      </c>
      <c r="C45" s="14" t="s">
        <v>8</v>
      </c>
      <c r="D45" s="2" t="s">
        <v>62</v>
      </c>
      <c r="E45" s="12">
        <v>0</v>
      </c>
      <c r="F45" s="12">
        <f>SUM(G45:K45)</f>
        <v>4778.6</v>
      </c>
      <c r="G45" s="12">
        <v>1057</v>
      </c>
      <c r="H45" s="12">
        <v>620.9</v>
      </c>
      <c r="I45" s="12">
        <v>944</v>
      </c>
      <c r="J45" s="12">
        <v>1066.7</v>
      </c>
      <c r="K45" s="12">
        <v>1090</v>
      </c>
      <c r="L45" s="14" t="s">
        <v>52</v>
      </c>
      <c r="M45" s="14"/>
    </row>
    <row r="46" spans="1:13" s="3" customFormat="1" ht="209.25" customHeight="1">
      <c r="A46" s="14"/>
      <c r="B46" s="15"/>
      <c r="C46" s="14"/>
      <c r="D46" s="2" t="s">
        <v>9</v>
      </c>
      <c r="E46" s="12">
        <v>850</v>
      </c>
      <c r="F46" s="12">
        <f>SUM(G46:K46)</f>
        <v>4690</v>
      </c>
      <c r="G46" s="12">
        <v>850</v>
      </c>
      <c r="H46" s="12">
        <v>892</v>
      </c>
      <c r="I46" s="12">
        <v>936</v>
      </c>
      <c r="J46" s="12">
        <v>982</v>
      </c>
      <c r="K46" s="12">
        <v>1030</v>
      </c>
      <c r="L46" s="14"/>
      <c r="M46" s="14"/>
    </row>
    <row r="47" spans="1:13" s="3" customFormat="1" ht="16.5" customHeight="1">
      <c r="A47" s="14"/>
      <c r="B47" s="16" t="s">
        <v>25</v>
      </c>
      <c r="C47" s="14" t="s">
        <v>8</v>
      </c>
      <c r="D47" s="2" t="s">
        <v>26</v>
      </c>
      <c r="E47" s="12">
        <f>SUM(E48:E49)</f>
        <v>9414</v>
      </c>
      <c r="F47" s="12">
        <f>SUM(F48:F49)</f>
        <v>72115.90000000001</v>
      </c>
      <c r="G47" s="12">
        <f>SUM(G48:G49)</f>
        <v>11576.2</v>
      </c>
      <c r="H47" s="12">
        <f>SUM(H48:H49)</f>
        <v>11996.999999999998</v>
      </c>
      <c r="I47" s="12">
        <f>SUM(I48:I49)</f>
        <v>14640</v>
      </c>
      <c r="J47" s="12">
        <f>SUM(J48:J49)</f>
        <v>16236.7</v>
      </c>
      <c r="K47" s="12">
        <f>SUM(K48:K49)</f>
        <v>17666</v>
      </c>
      <c r="L47" s="14"/>
      <c r="M47" s="14"/>
    </row>
    <row r="48" spans="1:13" s="3" customFormat="1" ht="63.75">
      <c r="A48" s="14"/>
      <c r="B48" s="17"/>
      <c r="C48" s="14"/>
      <c r="D48" s="2" t="s">
        <v>62</v>
      </c>
      <c r="E48" s="12">
        <f aca="true" t="shared" si="6" ref="E48:K48">E40+E12</f>
        <v>7696</v>
      </c>
      <c r="F48" s="12">
        <f t="shared" si="6"/>
        <v>67425.90000000001</v>
      </c>
      <c r="G48" s="12">
        <f t="shared" si="6"/>
        <v>10726.2</v>
      </c>
      <c r="H48" s="12">
        <f t="shared" si="6"/>
        <v>11104.999999999998</v>
      </c>
      <c r="I48" s="12">
        <f t="shared" si="6"/>
        <v>13704</v>
      </c>
      <c r="J48" s="12">
        <f t="shared" si="6"/>
        <v>15254.7</v>
      </c>
      <c r="K48" s="12">
        <f t="shared" si="6"/>
        <v>16636</v>
      </c>
      <c r="L48" s="14"/>
      <c r="M48" s="14"/>
    </row>
    <row r="49" spans="1:13" s="3" customFormat="1" ht="25.5" customHeight="1">
      <c r="A49" s="14"/>
      <c r="B49" s="18"/>
      <c r="C49" s="14"/>
      <c r="D49" s="2" t="s">
        <v>9</v>
      </c>
      <c r="E49" s="12">
        <f>E41+E11</f>
        <v>1718</v>
      </c>
      <c r="F49" s="12">
        <v>4690</v>
      </c>
      <c r="G49" s="12">
        <f>G41+G11</f>
        <v>850</v>
      </c>
      <c r="H49" s="12">
        <f>H41+H11</f>
        <v>892</v>
      </c>
      <c r="I49" s="12">
        <f>I41+I11</f>
        <v>936</v>
      </c>
      <c r="J49" s="12">
        <f>J41+J11</f>
        <v>982</v>
      </c>
      <c r="K49" s="12">
        <f>K41+K11</f>
        <v>1030</v>
      </c>
      <c r="L49" s="14"/>
      <c r="M49" s="14"/>
    </row>
    <row r="50" spans="5:11" ht="15" hidden="1">
      <c r="E50" s="5" t="s">
        <v>96</v>
      </c>
      <c r="F50" s="5">
        <f>SUM(G50:K50)</f>
        <v>54561.7</v>
      </c>
      <c r="G50" s="5">
        <f>G21+G29+G36</f>
        <v>8868.6</v>
      </c>
      <c r="H50" s="3">
        <f>H21+H29+H36</f>
        <v>9610.099999999999</v>
      </c>
      <c r="I50" s="5">
        <f>I21+I29+I36</f>
        <v>11158</v>
      </c>
      <c r="J50" s="5">
        <f>J21+J29+J36</f>
        <v>12164</v>
      </c>
      <c r="K50" s="5">
        <f>K21+K29+K36</f>
        <v>12761</v>
      </c>
    </row>
    <row r="51" spans="5:11" ht="15" hidden="1">
      <c r="E51" s="5" t="s">
        <v>97</v>
      </c>
      <c r="F51" s="5">
        <f>F37+F38</f>
        <v>8085.6</v>
      </c>
      <c r="G51" s="5">
        <f>G37+G38</f>
        <v>800.6</v>
      </c>
      <c r="H51" s="3">
        <f>H37+H38</f>
        <v>874</v>
      </c>
      <c r="I51" s="5">
        <f>I37+I38</f>
        <v>1602</v>
      </c>
      <c r="J51" s="5">
        <f>J37+J38</f>
        <v>2024</v>
      </c>
      <c r="K51" s="5">
        <f>K37+K38</f>
        <v>2785</v>
      </c>
    </row>
    <row r="52" spans="6:11" ht="15" hidden="1">
      <c r="F52" s="5">
        <f>F50+F51</f>
        <v>62647.299999999996</v>
      </c>
      <c r="G52" s="5">
        <f>G50+G51</f>
        <v>9669.2</v>
      </c>
      <c r="H52" s="5">
        <f>H50+H51</f>
        <v>10484.099999999999</v>
      </c>
      <c r="I52" s="5">
        <f>I50+I51</f>
        <v>12760</v>
      </c>
      <c r="J52" s="5">
        <f>J50+J51</f>
        <v>14188</v>
      </c>
      <c r="K52" s="5">
        <f>K50+K51</f>
        <v>15546</v>
      </c>
    </row>
    <row r="53" spans="5:11" ht="15" hidden="1">
      <c r="E53" s="5" t="s">
        <v>95</v>
      </c>
      <c r="F53" s="5">
        <f>SUM(G53:K53)</f>
        <v>4778.6</v>
      </c>
      <c r="G53" s="5">
        <f>G43</f>
        <v>1057</v>
      </c>
      <c r="H53" s="3">
        <f>H43</f>
        <v>620.9</v>
      </c>
      <c r="I53" s="5">
        <f>I43</f>
        <v>944</v>
      </c>
      <c r="J53" s="5">
        <f>J43</f>
        <v>1066.7</v>
      </c>
      <c r="K53" s="5">
        <f>K43</f>
        <v>1090</v>
      </c>
    </row>
    <row r="54" spans="6:11" ht="15" hidden="1">
      <c r="F54" s="5">
        <f>F52+F53</f>
        <v>67425.9</v>
      </c>
      <c r="G54" s="5">
        <f>G52+G53</f>
        <v>10726.2</v>
      </c>
      <c r="H54" s="5">
        <f>H52+H53</f>
        <v>11104.999999999998</v>
      </c>
      <c r="I54" s="5">
        <f>I52+I53</f>
        <v>13704</v>
      </c>
      <c r="J54" s="5">
        <f>J52+J53</f>
        <v>15254.7</v>
      </c>
      <c r="K54" s="5">
        <f>K52+K53</f>
        <v>16636</v>
      </c>
    </row>
    <row r="55" ht="15">
      <c r="L55" s="10" t="s">
        <v>102</v>
      </c>
    </row>
    <row r="56" ht="15.75">
      <c r="B56" s="11"/>
    </row>
  </sheetData>
  <sheetProtection/>
  <mergeCells count="44">
    <mergeCell ref="H1:M1"/>
    <mergeCell ref="H2:M2"/>
    <mergeCell ref="H3:M3"/>
    <mergeCell ref="A5:M5"/>
    <mergeCell ref="A47:A49"/>
    <mergeCell ref="A45:A46"/>
    <mergeCell ref="L45:L46"/>
    <mergeCell ref="F20:K20"/>
    <mergeCell ref="C10:C12"/>
    <mergeCell ref="B10:B12"/>
    <mergeCell ref="A10:A12"/>
    <mergeCell ref="L13:L14"/>
    <mergeCell ref="L10:L12"/>
    <mergeCell ref="L47:L49"/>
    <mergeCell ref="M7:M8"/>
    <mergeCell ref="E7:E8"/>
    <mergeCell ref="M10:M12"/>
    <mergeCell ref="M13:M14"/>
    <mergeCell ref="B45:B46"/>
    <mergeCell ref="B42:B44"/>
    <mergeCell ref="M42:M46"/>
    <mergeCell ref="C45:C46"/>
    <mergeCell ref="L42:L44"/>
    <mergeCell ref="G7:K7"/>
    <mergeCell ref="L7:L8"/>
    <mergeCell ref="C42:C44"/>
    <mergeCell ref="A39:A41"/>
    <mergeCell ref="B13:B14"/>
    <mergeCell ref="F19:K19"/>
    <mergeCell ref="F11:K11"/>
    <mergeCell ref="A7:A8"/>
    <mergeCell ref="B7:B8"/>
    <mergeCell ref="D7:D8"/>
    <mergeCell ref="C7:C8"/>
    <mergeCell ref="F7:F8"/>
    <mergeCell ref="A13:A14"/>
    <mergeCell ref="A42:A44"/>
    <mergeCell ref="C47:C49"/>
    <mergeCell ref="L39:L41"/>
    <mergeCell ref="M39:M41"/>
    <mergeCell ref="M47:M49"/>
    <mergeCell ref="B39:B41"/>
    <mergeCell ref="C39:C41"/>
    <mergeCell ref="B47:B49"/>
  </mergeCells>
  <printOptions/>
  <pageMargins left="0.19" right="0.16" top="0.34" bottom="0.27" header="0.22" footer="0.21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2017-02-06T15:09:02Z</dcterms:modified>
  <cp:category/>
  <cp:version/>
  <cp:contentType/>
  <cp:contentStatus/>
</cp:coreProperties>
</file>