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20-22" sheetId="1" r:id="rId1"/>
  </sheets>
  <definedNames/>
  <calcPr fullCalcOnLoad="1"/>
</workbook>
</file>

<file path=xl/sharedStrings.xml><?xml version="1.0" encoding="utf-8"?>
<sst xmlns="http://schemas.openxmlformats.org/spreadsheetml/2006/main" count="122" uniqueCount="112">
  <si>
    <t>Всего</t>
  </si>
  <si>
    <t>Администрация городского округа</t>
  </si>
  <si>
    <t>Субвенции всего,    в том числе:</t>
  </si>
  <si>
    <t>ВСЕГО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</si>
  <si>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</si>
  <si>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</si>
  <si>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 - на оплату труда работников, в т.ч.: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</si>
  <si>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</si>
  <si>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</si>
  <si>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</si>
  <si>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 приобретение учебников и учебных пособий, средств обучения, игр, игрушек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</si>
  <si>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</si>
  <si>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</si>
  <si>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</si>
  <si>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1)педагогических работников</t>
  </si>
  <si>
    <t xml:space="preserve">          1) педагогических работников</t>
  </si>
  <si>
    <t xml:space="preserve">          1) педагогических работников </t>
  </si>
  <si>
    <t>Субсидии всего,    в том числе:</t>
  </si>
  <si>
    <t xml:space="preserve">        2)учебно-вспомогательного персонала </t>
  </si>
  <si>
    <t xml:space="preserve">     3) прочего персонала</t>
  </si>
  <si>
    <t xml:space="preserve">               2)административно-хозяйственных, учебно-вспомогательных и иных работников</t>
  </si>
  <si>
    <t>Управление образования Администрации городского округа</t>
  </si>
  <si>
    <t xml:space="preserve"> - оплату труда работников, в том числе:</t>
  </si>
  <si>
    <t xml:space="preserve">          2)административно-хозяйственных, учебно-вспомогательных и иных работников</t>
  </si>
  <si>
    <t>Год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</si>
  <si>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</si>
  <si>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 расходы на выплату компенсаций работникам, привлекаемым к проведению государственной итоговой аттестации в пунктах проведения экзаменов </t>
  </si>
  <si>
    <t xml:space="preserve"> -оплату услуг по неограниченному широкополосному круглосуточному доступу к информационно-телекоммуникационной сети «Интернет» муниципальных общеобразовательных организаций в Московской области,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</si>
  <si>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</si>
  <si>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</si>
  <si>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</si>
  <si>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</si>
  <si>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</si>
  <si>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</si>
  <si>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</si>
  <si>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</si>
  <si>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бюджетам муниципальных образований Московской области на осуществление первичного воинского учета на территориях, где отсутствуют военные комиссариаты</t>
  </si>
  <si>
    <t>Иные межбюджетные трансферты всего,    в том числе:</t>
  </si>
  <si>
    <t>Комитет имущественных отношений Администрации городского округа</t>
  </si>
  <si>
    <t>Управление по физической культуре и спорту Администрации городского округа</t>
  </si>
  <si>
    <t>Управление по культуре и молодежной политике Администрации городского округа</t>
  </si>
  <si>
    <t>Управление городского жилищно-коммунального хозяйства Администрации городского округа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</si>
  <si>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</si>
  <si>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бюджетам муниципальных образований Московской области на мероприятия по организации отдыха детей в каникулярное время</t>
  </si>
  <si>
    <t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</t>
  </si>
  <si>
    <t>Субсидии бюджетам муниципальных образований Московской области на капитальные вложения в объекты инженерной инфраструктуры на территории военных городков</t>
  </si>
  <si>
    <t>Субсидии бюджетам муниципальных образований Московской области на строительство и реконструкция объектов очистки сточных вод</t>
  </si>
  <si>
    <t>Субсидии бюджетам муниципальных образований Московской области на предоставление доступа к электронным сервисам цифровой инфраструктуры в сфере жилищно-коммунального хозяйства</t>
  </si>
  <si>
    <t>Комитет по строительству, дорожной деятельности и благоустройства  Администрации городского округа</t>
  </si>
  <si>
    <t>Субсидии бюджетам муниципальных образований Московской области 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</si>
  <si>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муниципальных образований Московской области  на ремонт подъездов в многоквартирных домах</t>
  </si>
  <si>
    <t>Субсидии бюджетам муниципальных образований Московской области на 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</si>
  <si>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Субсидии бюджетам муниципальных образований Московской области 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</si>
  <si>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Субсидии бюджетам муниципальных образований Московской области на компенсацию оплаты основного долга по ипотечному жилищному кредиту</t>
  </si>
  <si>
    <t>Субсидии бюджетам муниципальных образований Московской области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</si>
  <si>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</si>
  <si>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</t>
  </si>
  <si>
    <t xml:space="preserve"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</t>
  </si>
  <si>
    <t>Субвенции бюджетам муниципальных районов и городских округов Московской области 
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</si>
  <si>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</t>
  </si>
  <si>
    <t>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</si>
  <si>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</si>
  <si>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</si>
  <si>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</si>
  <si>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Субсидии бюджетам муниципальных образований Московской области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</si>
  <si>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образований Московской области на мероприятия по приобретению музыкальных инструментов для муниципальных организаций дополнительного образования сферы культуры Московской области</t>
  </si>
  <si>
    <t>Субсидии бюджетам муниципальных образований Московской области на создание детских технопарков «Кванториум»</t>
  </si>
  <si>
    <t>Субсидии бюджетам муниципальных образований Московской области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</si>
  <si>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 xml:space="preserve">Субсидии бюджетам муниципальных образований Московской области на капитальный ремонт, приобретение, монтаж и ввод в эксплуатацию объектов водоснабжения </t>
  </si>
  <si>
    <t xml:space="preserve">Субсидии бюджетам муниципальных образований Московской области на строительство и реконструкцию (модернизацию) объектов питьевого водоснабжения </t>
  </si>
  <si>
    <t xml:space="preserve">Субсидии бюджетам муниципальных образований Московской области на внедрение целевой модели цифровой образовательной среды в общеобразовательных организациях и профессиональных образовательных организациях </t>
  </si>
  <si>
    <t xml:space="preserve">Субсидии бюджетам муниципальных образований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 </t>
  </si>
  <si>
    <t>Субсидии бюджетам муниципальных образований Московской области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</si>
  <si>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благоустройства общественных территорий</t>
  </si>
  <si>
    <t xml:space="preserve">Субсидии бюджетам муниципальных образований Московской области на устройство и капитальный ремонт архитектурно-художественного освещения в рамках реализации проекта «Светлый город» </t>
  </si>
  <si>
    <t>Субсидии бюджетам муниципальных образований Московской области на капитальные вложения в объекты общего образования</t>
  </si>
  <si>
    <t>Иные межбюджетные транcферты, предоставляемые из бюджета Московской области бюджетам муниципальных образований Московской области на создание центров образования цифрового и гуманитарного профилей</t>
  </si>
  <si>
    <t>Субвенции бюджетам муниципальных районов и городских округов Московской области 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</si>
  <si>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образований Московской области на проведение Всероссийской переписи населения 2020 года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</si>
  <si>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</si>
  <si>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>Распределение субвенций, субсидий и иных межбюджетных трансфертов, предусмотренных бюджету городского округа Электросталь Московской области на 2020 год  и на плановый период 2021 и 2022 годов</t>
  </si>
  <si>
    <t xml:space="preserve">
Наименование расходов</t>
  </si>
  <si>
    <t>(тыс.руб.)</t>
  </si>
  <si>
    <t xml:space="preserve">Субсидии бюджетам муниципальных образований Московской области на реализацию мероприятий по обеспечению устойчивого сокращения непригодного для проживания жилищного фонда </t>
  </si>
  <si>
    <t xml:space="preserve">Субсидии бюджетам муниципальных образований Московской области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 </t>
  </si>
  <si>
    <t>Субсидии бюджетам муниципальных образований Московской области на создание новых мест в общеобразовательных организациях</t>
  </si>
  <si>
    <t>Субсидии бюджетам муниципальных образований Московской области на реализацию мероприятий по обеспечению жильем молодых семей</t>
  </si>
  <si>
    <t>Субсидии бюджетам муниципальных образований Московской области на реализацию мероприятий по обеспечению доступности приоритетных  объектов и услуг в приоритетных  социальных сферах жизнедеятельности инвалидов и других маломобильных групп населения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</si>
  <si>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(возврат остатка 2019 года)</t>
  </si>
  <si>
    <t>Субсидии бюджетам муниципальных образований Московской области на мероприятия по проведению капитального ремонта в муниципальных дошкольных образовательных организациях в Московской области (возврат остатка 2019 года)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</si>
  <si>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 (возврат остатка 2019 года)</t>
  </si>
  <si>
    <t>Иные межбюджетные транcферты, предоставляемые из бюджета Московской области бюджетам муниципальных образований Московской области  на дополнительные мероприятия по развитию жилищно-коммунального хозяйства и социально-культурной сферы (возврат остатка 2019 года)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</si>
  <si>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 (возврат остатка 2019 года)</t>
  </si>
  <si>
    <t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 (возврат остатка 2019 года)</t>
  </si>
  <si>
    <t>Субсидии бюджетам муниципальных образований Московской области на ремонт дворовых территорий</t>
  </si>
  <si>
    <t>Субсидии бюджетам муниципальных образований Московской области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(возврат остатка 2019)</t>
  </si>
  <si>
    <t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 (возврат остатка 2019 года)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</si>
  <si>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(возврат остатка 2019 года)</t>
  </si>
  <si>
    <t>Субсидии бюджетам муниципальных образований Московской области на строительство и реконструкция объектов очистки сточных вод ( возврат остатка 2019 года)</t>
  </si>
  <si>
    <t>Субсидии бюджетам муниципальных образований Московской области на обустройство и установка детских игровых площадок на территории муниципальных образований Московской области</t>
  </si>
  <si>
    <t>Иные межбюджетные транcферты, предоставляемые из бюджета Московской области бюджетам муниципальных образований Московской области на  возмещение расходов на материально-техническое обеспечение клубов "Активное долголетие"</t>
  </si>
  <si>
    <t>Субсидии бюджетам муниципальных образований Московской области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</si>
  <si>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</si>
  <si>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Субсидии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</si>
  <si>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Субвенции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</si>
  <si>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Иные межбюджетные трансферты предоставляемые из бюджета Московской области бюджетам муниципальных образований Московской области на выполнение мероприятий по организации наружного освещения территорий городских округов Московской области</t>
  </si>
  <si>
    <t>Субсидии бюджетам муниципальных образований Московской области нана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</si>
  <si>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Субсидии бюджетам муниципальных образований Московской области на 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</si>
  <si>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>Субвенции бюджетам муниципальных образований Московской области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</si>
  <si>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бюджетам муниципальных образований Московской области на соблюдение требований законодательства в области обеспечения санитарно-эпидемиологоческого благополучия населения, в частности по обеззараживанию (дезинфекции) мест общего пользования многоквартирных жилых домов</t>
  </si>
  <si>
    <t>Субсидии бюджетам муниципальных образований Московской области на реализацию проектов граждан, сформированных в рамках инициативного бюджетирования</t>
  </si>
  <si>
    <t>Приложение № 4
к решению Совета депутатов
городского округа Электросталь
Московской области
от 11.09.2020 № 448/76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</si>
</sst>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,##0.000"/>
  </numFmts>
  <fonts count="56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0"/>
    </font>
    <font>
      <b/>
      <sz val="8"/>
      <name val="Times New Roman"/>
      <family val="1"/>
    </font>
    <font>
      <i/>
      <sz val="8"/>
      <name val="Times New Roman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name val="Times New Roman Cyr"/>
      <family val="0"/>
    </font>
    <font>
      <b/>
      <sz val="11"/>
      <name val="Times New Roman CYR"/>
      <family val="0"/>
    </font>
    <font>
      <sz val="9"/>
      <name val="Times New Roman CYR"/>
      <family val="0"/>
    </font>
    <font>
      <sz val="9"/>
      <name val="Times New Roman Cyr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top" wrapText="1"/>
    </xf>
    <xf numFmtId="3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5" fontId="2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175" fontId="11" fillId="34" borderId="11" xfId="0" applyNumberFormat="1" applyFont="1" applyFill="1" applyBorder="1" applyAlignment="1">
      <alignment horizontal="center"/>
    </xf>
    <xf numFmtId="175" fontId="12" fillId="34" borderId="11" xfId="0" applyNumberFormat="1" applyFont="1" applyFill="1" applyBorder="1" applyAlignment="1">
      <alignment horizontal="center"/>
    </xf>
    <xf numFmtId="175" fontId="4" fillId="34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175" fontId="14" fillId="34" borderId="11" xfId="0" applyNumberFormat="1" applyFont="1" applyFill="1" applyBorder="1" applyAlignment="1">
      <alignment horizontal="center"/>
    </xf>
    <xf numFmtId="175" fontId="7" fillId="34" borderId="11" xfId="0" applyNumberFormat="1" applyFont="1" applyFill="1" applyBorder="1" applyAlignment="1">
      <alignment horizontal="center"/>
    </xf>
    <xf numFmtId="175" fontId="4" fillId="34" borderId="11" xfId="0" applyNumberFormat="1" applyFont="1" applyFill="1" applyBorder="1" applyAlignment="1">
      <alignment horizontal="center" wrapText="1"/>
    </xf>
    <xf numFmtId="175" fontId="7" fillId="34" borderId="11" xfId="0" applyNumberFormat="1" applyFont="1" applyFill="1" applyBorder="1" applyAlignment="1">
      <alignment horizontal="center" wrapText="1"/>
    </xf>
    <xf numFmtId="175" fontId="4" fillId="34" borderId="11" xfId="0" applyNumberFormat="1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wrapText="1"/>
    </xf>
    <xf numFmtId="175" fontId="8" fillId="0" borderId="11" xfId="0" applyNumberFormat="1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 wrapText="1"/>
    </xf>
    <xf numFmtId="0" fontId="11" fillId="34" borderId="11" xfId="0" applyFont="1" applyFill="1" applyBorder="1" applyAlignment="1">
      <alignment horizontal="right" wrapText="1"/>
    </xf>
    <xf numFmtId="0" fontId="18" fillId="34" borderId="11" xfId="0" applyFont="1" applyFill="1" applyBorder="1" applyAlignment="1">
      <alignment horizontal="right" wrapText="1"/>
    </xf>
    <xf numFmtId="0" fontId="18" fillId="34" borderId="11" xfId="0" applyNumberFormat="1" applyFont="1" applyFill="1" applyBorder="1" applyAlignment="1">
      <alignment horizontal="right" wrapText="1"/>
    </xf>
    <xf numFmtId="0" fontId="18" fillId="34" borderId="11" xfId="0" applyNumberFormat="1" applyFont="1" applyFill="1" applyBorder="1" applyAlignment="1">
      <alignment horizontal="right" vertical="center" wrapText="1"/>
    </xf>
    <xf numFmtId="175" fontId="8" fillId="34" borderId="11" xfId="0" applyNumberFormat="1" applyFont="1" applyFill="1" applyBorder="1" applyAlignment="1">
      <alignment horizontal="center"/>
    </xf>
    <xf numFmtId="175" fontId="0" fillId="34" borderId="11" xfId="0" applyNumberFormat="1" applyFont="1" applyFill="1" applyBorder="1" applyAlignment="1">
      <alignment/>
    </xf>
    <xf numFmtId="175" fontId="15" fillId="34" borderId="11" xfId="0" applyNumberFormat="1" applyFont="1" applyFill="1" applyBorder="1" applyAlignment="1">
      <alignment horizontal="center"/>
    </xf>
    <xf numFmtId="175" fontId="4" fillId="34" borderId="11" xfId="0" applyNumberFormat="1" applyFont="1" applyFill="1" applyBorder="1" applyAlignment="1">
      <alignment horizontal="center" vertical="center"/>
    </xf>
    <xf numFmtId="175" fontId="4" fillId="34" borderId="11" xfId="0" applyNumberFormat="1" applyFont="1" applyFill="1" applyBorder="1" applyAlignment="1">
      <alignment/>
    </xf>
    <xf numFmtId="0" fontId="19" fillId="34" borderId="11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1" fillId="35" borderId="0" xfId="0" applyNumberFormat="1" applyFont="1" applyFill="1" applyBorder="1" applyAlignment="1" applyProtection="1">
      <alignment vertical="top" wrapText="1"/>
      <protection hidden="1" locked="0"/>
    </xf>
    <xf numFmtId="49" fontId="21" fillId="0" borderId="0" xfId="0" applyNumberFormat="1" applyFont="1" applyFill="1" applyBorder="1" applyAlignment="1">
      <alignment horizontal="left" vertical="center" wrapText="1"/>
    </xf>
    <xf numFmtId="0" fontId="13" fillId="34" borderId="12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13" fillId="34" borderId="14" xfId="0" applyFont="1" applyFill="1" applyBorder="1" applyAlignment="1">
      <alignment horizontal="left" vertical="center" wrapText="1"/>
    </xf>
    <xf numFmtId="172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>
      <alignment horizontal="left" vertical="center" wrapText="1"/>
    </xf>
    <xf numFmtId="172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3" fillId="34" borderId="12" xfId="0" applyNumberFormat="1" applyFont="1" applyFill="1" applyBorder="1" applyAlignment="1">
      <alignment horizontal="left" vertical="center" wrapText="1"/>
    </xf>
    <xf numFmtId="0" fontId="13" fillId="34" borderId="13" xfId="0" applyNumberFormat="1" applyFont="1" applyFill="1" applyBorder="1" applyAlignment="1">
      <alignment horizontal="left" vertical="center" wrapText="1"/>
    </xf>
    <xf numFmtId="0" fontId="13" fillId="34" borderId="14" xfId="0" applyNumberFormat="1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left" vertical="center" wrapText="1"/>
    </xf>
    <xf numFmtId="172" fontId="1" fillId="34" borderId="12" xfId="0" applyNumberFormat="1" applyFont="1" applyFill="1" applyBorder="1" applyAlignment="1" applyProtection="1">
      <alignment horizontal="left" vertical="center" wrapText="1"/>
      <protection locked="0"/>
    </xf>
    <xf numFmtId="172" fontId="1" fillId="34" borderId="13" xfId="0" applyNumberFormat="1" applyFont="1" applyFill="1" applyBorder="1" applyAlignment="1" applyProtection="1">
      <alignment horizontal="left" vertical="center" wrapText="1"/>
      <protection locked="0"/>
    </xf>
    <xf numFmtId="172" fontId="1" fillId="34" borderId="14" xfId="0" applyNumberFormat="1" applyFont="1" applyFill="1" applyBorder="1" applyAlignment="1" applyProtection="1">
      <alignment horizontal="left" vertical="center" wrapText="1"/>
      <protection locked="0"/>
    </xf>
    <xf numFmtId="172" fontId="1" fillId="34" borderId="12" xfId="0" applyNumberFormat="1" applyFont="1" applyFill="1" applyBorder="1" applyAlignment="1" applyProtection="1">
      <alignment horizontal="left" vertical="top" wrapText="1"/>
      <protection locked="0"/>
    </xf>
    <xf numFmtId="172" fontId="1" fillId="34" borderId="13" xfId="0" applyNumberFormat="1" applyFont="1" applyFill="1" applyBorder="1" applyAlignment="1" applyProtection="1">
      <alignment horizontal="left" vertical="top" wrapText="1"/>
      <protection locked="0"/>
    </xf>
    <xf numFmtId="172" fontId="1" fillId="34" borderId="14" xfId="0" applyNumberFormat="1" applyFont="1" applyFill="1" applyBorder="1" applyAlignment="1" applyProtection="1">
      <alignment horizontal="left" vertical="top" wrapText="1"/>
      <protection locked="0"/>
    </xf>
    <xf numFmtId="172" fontId="1" fillId="34" borderId="12" xfId="0" applyNumberFormat="1" applyFont="1" applyFill="1" applyBorder="1" applyAlignment="1" applyProtection="1">
      <alignment horizontal="left" vertical="top" wrapText="1"/>
      <protection locked="0"/>
    </xf>
    <xf numFmtId="172" fontId="1" fillId="34" borderId="13" xfId="0" applyNumberFormat="1" applyFont="1" applyFill="1" applyBorder="1" applyAlignment="1" applyProtection="1">
      <alignment horizontal="left" vertical="top" wrapText="1"/>
      <protection locked="0"/>
    </xf>
    <xf numFmtId="172" fontId="1" fillId="34" borderId="14" xfId="0" applyNumberFormat="1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1" fillId="34" borderId="12" xfId="0" applyNumberFormat="1" applyFont="1" applyFill="1" applyBorder="1" applyAlignment="1">
      <alignment horizontal="left" vertical="center" wrapText="1"/>
    </xf>
    <xf numFmtId="0" fontId="1" fillId="34" borderId="13" xfId="0" applyNumberFormat="1" applyFont="1" applyFill="1" applyBorder="1" applyAlignment="1">
      <alignment horizontal="left" vertical="center" wrapText="1"/>
    </xf>
    <xf numFmtId="0" fontId="1" fillId="34" borderId="14" xfId="0" applyNumberFormat="1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3" fontId="16" fillId="0" borderId="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 applyProtection="1">
      <alignment horizontal="left" vertical="top" wrapText="1"/>
      <protection locked="0"/>
    </xf>
    <xf numFmtId="172" fontId="1" fillId="0" borderId="13" xfId="0" applyNumberFormat="1" applyFont="1" applyFill="1" applyBorder="1" applyAlignment="1" applyProtection="1">
      <alignment horizontal="left" vertical="top" wrapText="1"/>
      <protection locked="0"/>
    </xf>
    <xf numFmtId="172" fontId="1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" fillId="34" borderId="12" xfId="0" applyNumberFormat="1" applyFont="1" applyFill="1" applyBorder="1" applyAlignment="1">
      <alignment horizontal="center" vertical="center" wrapText="1"/>
    </xf>
    <xf numFmtId="0" fontId="1" fillId="34" borderId="13" xfId="0" applyNumberFormat="1" applyFont="1" applyFill="1" applyBorder="1" applyAlignment="1">
      <alignment horizontal="center" vertical="center" wrapText="1"/>
    </xf>
    <xf numFmtId="0" fontId="1" fillId="34" borderId="14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right" vertical="center" wrapText="1"/>
    </xf>
    <xf numFmtId="0" fontId="1" fillId="34" borderId="13" xfId="0" applyFont="1" applyFill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right" vertical="center" wrapText="1"/>
    </xf>
    <xf numFmtId="0" fontId="13" fillId="34" borderId="12" xfId="0" applyNumberFormat="1" applyFont="1" applyFill="1" applyBorder="1" applyAlignment="1">
      <alignment horizontal="center" vertical="center" wrapText="1"/>
    </xf>
    <xf numFmtId="0" fontId="13" fillId="34" borderId="13" xfId="0" applyNumberFormat="1" applyFont="1" applyFill="1" applyBorder="1" applyAlignment="1">
      <alignment horizontal="center" vertical="center" wrapText="1"/>
    </xf>
    <xf numFmtId="0" fontId="13" fillId="34" borderId="14" xfId="0" applyNumberFormat="1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top" wrapText="1"/>
    </xf>
    <xf numFmtId="0" fontId="13" fillId="34" borderId="13" xfId="0" applyFont="1" applyFill="1" applyBorder="1" applyAlignment="1">
      <alignment horizontal="center" vertical="top" wrapText="1"/>
    </xf>
    <xf numFmtId="0" fontId="13" fillId="34" borderId="14" xfId="0" applyFont="1" applyFill="1" applyBorder="1" applyAlignment="1">
      <alignment horizontal="center" vertical="top" wrapText="1"/>
    </xf>
    <xf numFmtId="2" fontId="4" fillId="34" borderId="12" xfId="0" applyNumberFormat="1" applyFont="1" applyFill="1" applyBorder="1" applyAlignment="1">
      <alignment horizontal="right" vertical="top" wrapText="1"/>
    </xf>
    <xf numFmtId="2" fontId="4" fillId="34" borderId="13" xfId="0" applyNumberFormat="1" applyFont="1" applyFill="1" applyBorder="1" applyAlignment="1">
      <alignment horizontal="right" vertical="top" wrapText="1"/>
    </xf>
    <xf numFmtId="2" fontId="4" fillId="34" borderId="14" xfId="0" applyNumberFormat="1" applyFont="1" applyFill="1" applyBorder="1" applyAlignment="1">
      <alignment horizontal="right" vertical="top" wrapText="1"/>
    </xf>
    <xf numFmtId="0" fontId="1" fillId="34" borderId="15" xfId="0" applyFont="1" applyFill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20" fillId="35" borderId="0" xfId="0" applyNumberFormat="1" applyFont="1" applyFill="1" applyBorder="1" applyAlignment="1" applyProtection="1">
      <alignment horizontal="center" vertical="top" wrapText="1"/>
      <protection hidden="1" locked="0"/>
    </xf>
    <xf numFmtId="0" fontId="17" fillId="0" borderId="0" xfId="0" applyFont="1" applyFill="1" applyAlignment="1">
      <alignment horizontal="center" vertical="center" wrapText="1"/>
    </xf>
    <xf numFmtId="0" fontId="13" fillId="34" borderId="12" xfId="0" applyFont="1" applyFill="1" applyBorder="1" applyAlignment="1">
      <alignment horizontal="right" vertical="center" wrapText="1"/>
    </xf>
    <xf numFmtId="0" fontId="13" fillId="34" borderId="13" xfId="0" applyFont="1" applyFill="1" applyBorder="1" applyAlignment="1">
      <alignment horizontal="right" vertical="center" wrapText="1"/>
    </xf>
    <xf numFmtId="0" fontId="13" fillId="34" borderId="14" xfId="0" applyFont="1" applyFill="1" applyBorder="1" applyAlignment="1">
      <alignment horizontal="right" vertical="center" wrapText="1"/>
    </xf>
    <xf numFmtId="0" fontId="1" fillId="34" borderId="12" xfId="0" applyFont="1" applyFill="1" applyBorder="1" applyAlignment="1">
      <alignment horizontal="right" vertical="center" wrapText="1"/>
    </xf>
    <xf numFmtId="0" fontId="1" fillId="34" borderId="13" xfId="0" applyFont="1" applyFill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center" vertical="center" wrapText="1"/>
    </xf>
    <xf numFmtId="172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2" xfId="0" applyNumberFormat="1" applyFont="1" applyFill="1" applyBorder="1" applyAlignment="1" applyProtection="1">
      <alignment vertical="center" wrapText="1"/>
      <protection locked="0"/>
    </xf>
    <xf numFmtId="172" fontId="1" fillId="0" borderId="13" xfId="0" applyNumberFormat="1" applyFont="1" applyFill="1" applyBorder="1" applyAlignment="1" applyProtection="1">
      <alignment vertical="center" wrapText="1"/>
      <protection locked="0"/>
    </xf>
    <xf numFmtId="172" fontId="1" fillId="0" borderId="14" xfId="0" applyNumberFormat="1" applyFont="1" applyFill="1" applyBorder="1" applyAlignment="1" applyProtection="1">
      <alignment vertical="center" wrapText="1"/>
      <protection locked="0"/>
    </xf>
    <xf numFmtId="0" fontId="6" fillId="0" borderId="13" xfId="0" applyFont="1" applyBorder="1" applyAlignment="1">
      <alignment horizontal="left" vertical="top" wrapText="1"/>
    </xf>
    <xf numFmtId="0" fontId="6" fillId="34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8"/>
  <sheetViews>
    <sheetView showGridLines="0" tabSelected="1" workbookViewId="0" topLeftCell="A1">
      <selection activeCell="H2" sqref="H2:J2"/>
    </sheetView>
  </sheetViews>
  <sheetFormatPr defaultColWidth="8.75390625" defaultRowHeight="12.75"/>
  <cols>
    <col min="1" max="1" width="38.25390625" style="3" customWidth="1"/>
    <col min="2" max="2" width="5.00390625" style="3" customWidth="1"/>
    <col min="3" max="3" width="10.75390625" style="1" customWidth="1"/>
    <col min="4" max="4" width="11.375" style="2" customWidth="1"/>
    <col min="5" max="5" width="12.25390625" style="2" customWidth="1"/>
    <col min="6" max="6" width="10.625" style="2" customWidth="1"/>
    <col min="7" max="7" width="11.25390625" style="2" customWidth="1"/>
    <col min="8" max="8" width="11.375" style="35" customWidth="1"/>
    <col min="9" max="9" width="9.75390625" style="35" customWidth="1"/>
    <col min="10" max="10" width="11.25390625" style="35" customWidth="1"/>
    <col min="11" max="11" width="9.25390625" style="35" customWidth="1"/>
    <col min="12" max="16384" width="8.75390625" style="35" customWidth="1"/>
  </cols>
  <sheetData>
    <row r="1" spans="6:7" ht="12.75" customHeight="1">
      <c r="F1" s="103"/>
      <c r="G1" s="103"/>
    </row>
    <row r="2" spans="5:10" ht="66" customHeight="1">
      <c r="E2" s="36"/>
      <c r="F2" s="36"/>
      <c r="G2" s="36"/>
      <c r="H2" s="117" t="s">
        <v>111</v>
      </c>
      <c r="I2" s="117"/>
      <c r="J2" s="117"/>
    </row>
    <row r="3" spans="1:10" ht="42.75" customHeight="1">
      <c r="A3" s="104" t="s">
        <v>80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2.75">
      <c r="A4" s="6"/>
      <c r="B4" s="6"/>
      <c r="C4" s="5"/>
      <c r="D4" s="4"/>
      <c r="E4" s="4"/>
      <c r="F4" s="4"/>
      <c r="G4" s="8"/>
      <c r="H4" s="8"/>
      <c r="I4" s="10"/>
      <c r="J4" s="8" t="s">
        <v>82</v>
      </c>
    </row>
    <row r="5" spans="1:10" ht="117.75" customHeight="1">
      <c r="A5" s="21" t="s">
        <v>81</v>
      </c>
      <c r="B5" s="11" t="s">
        <v>24</v>
      </c>
      <c r="C5" s="11" t="s">
        <v>0</v>
      </c>
      <c r="D5" s="22" t="s">
        <v>1</v>
      </c>
      <c r="E5" s="22" t="s">
        <v>21</v>
      </c>
      <c r="F5" s="22" t="s">
        <v>41</v>
      </c>
      <c r="G5" s="22" t="s">
        <v>38</v>
      </c>
      <c r="H5" s="22" t="s">
        <v>39</v>
      </c>
      <c r="I5" s="22" t="s">
        <v>40</v>
      </c>
      <c r="J5" s="22" t="s">
        <v>48</v>
      </c>
    </row>
    <row r="6" spans="1:10" ht="19.5" customHeight="1">
      <c r="A6" s="79" t="s">
        <v>2</v>
      </c>
      <c r="B6" s="24">
        <v>2020</v>
      </c>
      <c r="C6" s="23">
        <f>D6+E6+F6+G6+H6+I6+J6</f>
        <v>2095002.2</v>
      </c>
      <c r="D6" s="23">
        <f>D9+D33+D36+D39+D42+D51+D54+D57+D69+D72+D90+D105+D123+D126+D129+D132+D135+D138+D141+D144+D147+D165</f>
        <v>23868</v>
      </c>
      <c r="E6" s="23">
        <f>E9+E33+E36+E39+E42+E51+E54+E57+E69+E72+E90+E105+E123+E126+E129+E132+E135+E138+E141+E144+E147+E165+E168+E30</f>
        <v>1988147.2</v>
      </c>
      <c r="F6" s="23">
        <f aca="true" t="shared" si="0" ref="F6:J8">F9+F33+F36+F39+F42+F51+F54+F57+F69+F72+F90+F105+F123+F126+F129+F132+F135+F138+F141+F144+F147+F165</f>
        <v>65924</v>
      </c>
      <c r="G6" s="23">
        <f t="shared" si="0"/>
        <v>15545</v>
      </c>
      <c r="H6" s="23">
        <f t="shared" si="0"/>
        <v>0</v>
      </c>
      <c r="I6" s="23">
        <f t="shared" si="0"/>
        <v>0</v>
      </c>
      <c r="J6" s="23">
        <f t="shared" si="0"/>
        <v>1518</v>
      </c>
    </row>
    <row r="7" spans="1:10" ht="19.5" customHeight="1">
      <c r="A7" s="80"/>
      <c r="B7" s="24">
        <v>2021</v>
      </c>
      <c r="C7" s="23">
        <f>D7+E7+F7+G7+H7+I7+J7</f>
        <v>2134429</v>
      </c>
      <c r="D7" s="23">
        <f>D10+D34+D37+D40+D43+D52+D55+D58+D70+D73+D91+D106+D124+D127+D130+D133+D136+D139+D142+D145+D148+D166</f>
        <v>22283</v>
      </c>
      <c r="E7" s="23">
        <f>E10+E34+E37+E40+E43+E52+E55+E58+E70+E73+E91+E106+E124+E127+E130+E133+E136+E139+E142+E145+E148+E166+E169+E31</f>
        <v>2026573</v>
      </c>
      <c r="F7" s="23">
        <f t="shared" si="0"/>
        <v>70294</v>
      </c>
      <c r="G7" s="23">
        <f t="shared" si="0"/>
        <v>13761</v>
      </c>
      <c r="H7" s="23">
        <f t="shared" si="0"/>
        <v>0</v>
      </c>
      <c r="I7" s="23">
        <f t="shared" si="0"/>
        <v>0</v>
      </c>
      <c r="J7" s="23">
        <f t="shared" si="0"/>
        <v>1518</v>
      </c>
    </row>
    <row r="8" spans="1:10" ht="19.5" customHeight="1">
      <c r="A8" s="81"/>
      <c r="B8" s="24">
        <v>2022</v>
      </c>
      <c r="C8" s="23">
        <f>D8+E8+F8+G8+H8+I8+J8</f>
        <v>2136519</v>
      </c>
      <c r="D8" s="23">
        <f>D11+D35+D38+D41+D44+D53+D56+D59+D71+D74+D92+D107+D125+D128+D131+D134+D137+D140+D143+D146+D149+D167</f>
        <v>24008</v>
      </c>
      <c r="E8" s="23">
        <f>E11+E35+E38+E41+E44+E53+E56+E59+E71+E74+E92+E107+E125+E128+E131+E134+E137+E140+E143+E146+E149+E167+E170+E32</f>
        <v>2026573</v>
      </c>
      <c r="F8" s="23">
        <f t="shared" si="0"/>
        <v>72952</v>
      </c>
      <c r="G8" s="23">
        <f t="shared" si="0"/>
        <v>11468</v>
      </c>
      <c r="H8" s="23">
        <f t="shared" si="0"/>
        <v>0</v>
      </c>
      <c r="I8" s="23">
        <f t="shared" si="0"/>
        <v>0</v>
      </c>
      <c r="J8" s="23">
        <f t="shared" si="0"/>
        <v>1518</v>
      </c>
    </row>
    <row r="9" spans="1:10" ht="76.5" customHeight="1">
      <c r="A9" s="67" t="s">
        <v>25</v>
      </c>
      <c r="B9" s="27">
        <v>2020</v>
      </c>
      <c r="C9" s="12">
        <f aca="true" t="shared" si="1" ref="C9:C40">D9+E9+F9+G9</f>
        <v>1166021</v>
      </c>
      <c r="D9" s="23"/>
      <c r="E9" s="14">
        <f>E12+E21+E24+E27</f>
        <v>1166021</v>
      </c>
      <c r="F9" s="13"/>
      <c r="G9" s="13"/>
      <c r="H9" s="15"/>
      <c r="I9" s="15"/>
      <c r="J9" s="15"/>
    </row>
    <row r="10" spans="1:10" ht="30.75" customHeight="1">
      <c r="A10" s="68"/>
      <c r="B10" s="28">
        <v>2021</v>
      </c>
      <c r="C10" s="12">
        <f t="shared" si="1"/>
        <v>1168610</v>
      </c>
      <c r="D10" s="23"/>
      <c r="E10" s="14">
        <f>E13+E22+E25+E28</f>
        <v>1168610</v>
      </c>
      <c r="F10" s="13"/>
      <c r="G10" s="13"/>
      <c r="H10" s="15"/>
      <c r="I10" s="15"/>
      <c r="J10" s="15"/>
    </row>
    <row r="11" spans="1:10" ht="63" customHeight="1">
      <c r="A11" s="69"/>
      <c r="B11" s="28">
        <v>2022</v>
      </c>
      <c r="C11" s="12">
        <f t="shared" si="1"/>
        <v>1168610</v>
      </c>
      <c r="D11" s="13"/>
      <c r="E11" s="14">
        <f>E14+E23+E26+E29</f>
        <v>1168610</v>
      </c>
      <c r="F11" s="13"/>
      <c r="G11" s="13"/>
      <c r="H11" s="15"/>
      <c r="I11" s="15"/>
      <c r="J11" s="15"/>
    </row>
    <row r="12" spans="1:10" ht="17.25" customHeight="1">
      <c r="A12" s="61" t="s">
        <v>22</v>
      </c>
      <c r="B12" s="27">
        <v>2020</v>
      </c>
      <c r="C12" s="12">
        <f t="shared" si="1"/>
        <v>1120633</v>
      </c>
      <c r="D12" s="13"/>
      <c r="E12" s="14">
        <f>E15+E18</f>
        <v>1120633</v>
      </c>
      <c r="F12" s="13"/>
      <c r="G12" s="13"/>
      <c r="H12" s="15"/>
      <c r="I12" s="15"/>
      <c r="J12" s="15"/>
    </row>
    <row r="13" spans="1:10" ht="17.25" customHeight="1">
      <c r="A13" s="62"/>
      <c r="B13" s="28">
        <v>2021</v>
      </c>
      <c r="C13" s="12">
        <f t="shared" si="1"/>
        <v>1124023</v>
      </c>
      <c r="D13" s="13"/>
      <c r="E13" s="14">
        <f>E16+E19</f>
        <v>1124023</v>
      </c>
      <c r="F13" s="13"/>
      <c r="G13" s="13"/>
      <c r="H13" s="15"/>
      <c r="I13" s="15"/>
      <c r="J13" s="15"/>
    </row>
    <row r="14" spans="1:10" ht="17.25" customHeight="1">
      <c r="A14" s="63"/>
      <c r="B14" s="28">
        <v>2022</v>
      </c>
      <c r="C14" s="12">
        <f t="shared" si="1"/>
        <v>1124023</v>
      </c>
      <c r="D14" s="13"/>
      <c r="E14" s="14">
        <f>E17+E20</f>
        <v>1124023</v>
      </c>
      <c r="F14" s="13"/>
      <c r="G14" s="13"/>
      <c r="H14" s="15"/>
      <c r="I14" s="15"/>
      <c r="J14" s="15"/>
    </row>
    <row r="15" spans="1:10" ht="19.5" customHeight="1">
      <c r="A15" s="94" t="s">
        <v>14</v>
      </c>
      <c r="B15" s="27">
        <v>2020</v>
      </c>
      <c r="C15" s="12">
        <f t="shared" si="1"/>
        <v>859726</v>
      </c>
      <c r="D15" s="16"/>
      <c r="E15" s="17">
        <v>859726</v>
      </c>
      <c r="F15" s="13"/>
      <c r="G15" s="13"/>
      <c r="H15" s="15"/>
      <c r="I15" s="15"/>
      <c r="J15" s="15"/>
    </row>
    <row r="16" spans="1:10" ht="19.5" customHeight="1">
      <c r="A16" s="95"/>
      <c r="B16" s="28">
        <v>2021</v>
      </c>
      <c r="C16" s="12">
        <f t="shared" si="1"/>
        <v>860658</v>
      </c>
      <c r="D16" s="16"/>
      <c r="E16" s="17">
        <v>860658</v>
      </c>
      <c r="F16" s="13"/>
      <c r="G16" s="13"/>
      <c r="H16" s="15"/>
      <c r="I16" s="15"/>
      <c r="J16" s="15"/>
    </row>
    <row r="17" spans="1:10" ht="19.5" customHeight="1">
      <c r="A17" s="96"/>
      <c r="B17" s="28">
        <v>2022</v>
      </c>
      <c r="C17" s="12">
        <f t="shared" si="1"/>
        <v>860658</v>
      </c>
      <c r="D17" s="16"/>
      <c r="E17" s="17">
        <v>860658</v>
      </c>
      <c r="F17" s="13"/>
      <c r="G17" s="13"/>
      <c r="H17" s="15"/>
      <c r="I17" s="15"/>
      <c r="J17" s="15"/>
    </row>
    <row r="18" spans="1:10" ht="23.25" customHeight="1">
      <c r="A18" s="82" t="s">
        <v>20</v>
      </c>
      <c r="B18" s="27">
        <v>2020</v>
      </c>
      <c r="C18" s="12">
        <f t="shared" si="1"/>
        <v>260907</v>
      </c>
      <c r="D18" s="16"/>
      <c r="E18" s="17">
        <v>260907</v>
      </c>
      <c r="F18" s="13"/>
      <c r="G18" s="13"/>
      <c r="H18" s="15"/>
      <c r="I18" s="15"/>
      <c r="J18" s="15"/>
    </row>
    <row r="19" spans="1:10" ht="19.5" customHeight="1">
      <c r="A19" s="83"/>
      <c r="B19" s="28">
        <v>2021</v>
      </c>
      <c r="C19" s="12">
        <f t="shared" si="1"/>
        <v>263365</v>
      </c>
      <c r="D19" s="16"/>
      <c r="E19" s="17">
        <v>263365</v>
      </c>
      <c r="F19" s="13"/>
      <c r="G19" s="13"/>
      <c r="H19" s="15"/>
      <c r="I19" s="15"/>
      <c r="J19" s="15"/>
    </row>
    <row r="20" spans="1:10" ht="17.25" customHeight="1">
      <c r="A20" s="84"/>
      <c r="B20" s="28">
        <v>2022</v>
      </c>
      <c r="C20" s="12">
        <f t="shared" si="1"/>
        <v>263365</v>
      </c>
      <c r="D20" s="16"/>
      <c r="E20" s="17">
        <v>263365</v>
      </c>
      <c r="F20" s="13"/>
      <c r="G20" s="13"/>
      <c r="H20" s="15"/>
      <c r="I20" s="15"/>
      <c r="J20" s="15"/>
    </row>
    <row r="21" spans="1:10" ht="14.25" customHeight="1">
      <c r="A21" s="88" t="s">
        <v>9</v>
      </c>
      <c r="B21" s="27">
        <v>2020</v>
      </c>
      <c r="C21" s="12">
        <f t="shared" si="1"/>
        <v>35821</v>
      </c>
      <c r="D21" s="13"/>
      <c r="E21" s="14">
        <v>35821</v>
      </c>
      <c r="F21" s="13"/>
      <c r="G21" s="13"/>
      <c r="H21" s="15"/>
      <c r="I21" s="15"/>
      <c r="J21" s="15"/>
    </row>
    <row r="22" spans="1:10" ht="15.75" customHeight="1">
      <c r="A22" s="89"/>
      <c r="B22" s="28">
        <v>2021</v>
      </c>
      <c r="C22" s="12">
        <f t="shared" si="1"/>
        <v>35454</v>
      </c>
      <c r="D22" s="13"/>
      <c r="E22" s="14">
        <v>35454</v>
      </c>
      <c r="F22" s="13"/>
      <c r="G22" s="13"/>
      <c r="H22" s="15"/>
      <c r="I22" s="15"/>
      <c r="J22" s="15"/>
    </row>
    <row r="23" spans="1:10" ht="15" customHeight="1">
      <c r="A23" s="90"/>
      <c r="B23" s="28">
        <v>2022</v>
      </c>
      <c r="C23" s="12">
        <f t="shared" si="1"/>
        <v>35454</v>
      </c>
      <c r="D23" s="13"/>
      <c r="E23" s="14">
        <v>35454</v>
      </c>
      <c r="F23" s="13"/>
      <c r="G23" s="13"/>
      <c r="H23" s="15"/>
      <c r="I23" s="15"/>
      <c r="J23" s="15"/>
    </row>
    <row r="24" spans="1:10" ht="46.5" customHeight="1">
      <c r="A24" s="97" t="s">
        <v>27</v>
      </c>
      <c r="B24" s="27">
        <v>2020</v>
      </c>
      <c r="C24" s="12">
        <f t="shared" si="1"/>
        <v>151</v>
      </c>
      <c r="D24" s="13"/>
      <c r="E24" s="14">
        <v>151</v>
      </c>
      <c r="F24" s="13"/>
      <c r="G24" s="13"/>
      <c r="H24" s="15"/>
      <c r="I24" s="15"/>
      <c r="J24" s="15"/>
    </row>
    <row r="25" spans="1:10" ht="16.5" customHeight="1">
      <c r="A25" s="98"/>
      <c r="B25" s="28">
        <v>2021</v>
      </c>
      <c r="C25" s="12">
        <f t="shared" si="1"/>
        <v>151</v>
      </c>
      <c r="D25" s="13"/>
      <c r="E25" s="14">
        <v>151</v>
      </c>
      <c r="F25" s="13"/>
      <c r="G25" s="13"/>
      <c r="H25" s="15"/>
      <c r="I25" s="15"/>
      <c r="J25" s="15"/>
    </row>
    <row r="26" spans="1:10" ht="33.75" customHeight="1">
      <c r="A26" s="99"/>
      <c r="B26" s="28">
        <v>2022</v>
      </c>
      <c r="C26" s="12">
        <f t="shared" si="1"/>
        <v>151</v>
      </c>
      <c r="D26" s="13"/>
      <c r="E26" s="14">
        <v>151</v>
      </c>
      <c r="F26" s="13"/>
      <c r="G26" s="13"/>
      <c r="H26" s="15"/>
      <c r="I26" s="15"/>
      <c r="J26" s="15"/>
    </row>
    <row r="27" spans="1:10" ht="18" customHeight="1">
      <c r="A27" s="88" t="s">
        <v>26</v>
      </c>
      <c r="B27" s="27">
        <v>2020</v>
      </c>
      <c r="C27" s="12">
        <f t="shared" si="1"/>
        <v>9416</v>
      </c>
      <c r="D27" s="13"/>
      <c r="E27" s="14">
        <v>9416</v>
      </c>
      <c r="F27" s="13"/>
      <c r="G27" s="13"/>
      <c r="H27" s="15"/>
      <c r="I27" s="15"/>
      <c r="J27" s="15"/>
    </row>
    <row r="28" spans="1:10" ht="18" customHeight="1">
      <c r="A28" s="89"/>
      <c r="B28" s="28">
        <v>2021</v>
      </c>
      <c r="C28" s="12">
        <f t="shared" si="1"/>
        <v>8982</v>
      </c>
      <c r="D28" s="13"/>
      <c r="E28" s="14">
        <v>8982</v>
      </c>
      <c r="F28" s="13"/>
      <c r="G28" s="13"/>
      <c r="H28" s="15"/>
      <c r="I28" s="15"/>
      <c r="J28" s="15"/>
    </row>
    <row r="29" spans="1:10" ht="18" customHeight="1">
      <c r="A29" s="90"/>
      <c r="B29" s="28">
        <v>2022</v>
      </c>
      <c r="C29" s="12">
        <f t="shared" si="1"/>
        <v>8982</v>
      </c>
      <c r="D29" s="13"/>
      <c r="E29" s="14">
        <v>8982</v>
      </c>
      <c r="F29" s="13"/>
      <c r="G29" s="13"/>
      <c r="H29" s="15"/>
      <c r="I29" s="15"/>
      <c r="J29" s="15"/>
    </row>
    <row r="30" spans="1:10" ht="46.5" customHeight="1">
      <c r="A30" s="100" t="s">
        <v>108</v>
      </c>
      <c r="B30" s="27">
        <v>2020</v>
      </c>
      <c r="C30" s="12">
        <f t="shared" si="1"/>
        <v>17056</v>
      </c>
      <c r="D30" s="13"/>
      <c r="E30" s="14">
        <v>17056</v>
      </c>
      <c r="F30" s="13"/>
      <c r="G30" s="13"/>
      <c r="H30" s="15"/>
      <c r="I30" s="15"/>
      <c r="J30" s="15"/>
    </row>
    <row r="31" spans="1:10" ht="63" customHeight="1">
      <c r="A31" s="101"/>
      <c r="B31" s="27">
        <v>2021</v>
      </c>
      <c r="C31" s="12">
        <f t="shared" si="1"/>
        <v>51169</v>
      </c>
      <c r="D31" s="13"/>
      <c r="E31" s="14">
        <v>51169</v>
      </c>
      <c r="F31" s="13"/>
      <c r="G31" s="13"/>
      <c r="H31" s="15"/>
      <c r="I31" s="15"/>
      <c r="J31" s="15"/>
    </row>
    <row r="32" spans="1:10" ht="62.25" customHeight="1">
      <c r="A32" s="102"/>
      <c r="B32" s="27">
        <v>2022</v>
      </c>
      <c r="C32" s="12">
        <f t="shared" si="1"/>
        <v>51169</v>
      </c>
      <c r="D32" s="13"/>
      <c r="E32" s="14">
        <v>51169</v>
      </c>
      <c r="F32" s="13"/>
      <c r="G32" s="13"/>
      <c r="H32" s="15"/>
      <c r="I32" s="15"/>
      <c r="J32" s="15"/>
    </row>
    <row r="33" spans="1:10" ht="39" customHeight="1">
      <c r="A33" s="67" t="s">
        <v>28</v>
      </c>
      <c r="B33" s="27">
        <v>2020</v>
      </c>
      <c r="C33" s="12">
        <f t="shared" si="1"/>
        <v>6491</v>
      </c>
      <c r="D33" s="18">
        <v>6491</v>
      </c>
      <c r="E33" s="18"/>
      <c r="F33" s="14"/>
      <c r="G33" s="14"/>
      <c r="H33" s="15"/>
      <c r="I33" s="15"/>
      <c r="J33" s="15"/>
    </row>
    <row r="34" spans="1:10" ht="17.25" customHeight="1">
      <c r="A34" s="68"/>
      <c r="B34" s="28">
        <v>2021</v>
      </c>
      <c r="C34" s="12">
        <f t="shared" si="1"/>
        <v>6491</v>
      </c>
      <c r="D34" s="18">
        <v>6491</v>
      </c>
      <c r="E34" s="18"/>
      <c r="F34" s="14"/>
      <c r="G34" s="14"/>
      <c r="H34" s="15"/>
      <c r="I34" s="15"/>
      <c r="J34" s="15"/>
    </row>
    <row r="35" spans="1:10" ht="25.5" customHeight="1">
      <c r="A35" s="69"/>
      <c r="B35" s="28">
        <v>2022</v>
      </c>
      <c r="C35" s="12">
        <f t="shared" si="1"/>
        <v>6491</v>
      </c>
      <c r="D35" s="18">
        <v>6491</v>
      </c>
      <c r="E35" s="18"/>
      <c r="F35" s="14"/>
      <c r="G35" s="14"/>
      <c r="H35" s="15"/>
      <c r="I35" s="15"/>
      <c r="J35" s="15"/>
    </row>
    <row r="36" spans="1:10" ht="27" customHeight="1">
      <c r="A36" s="67" t="s">
        <v>58</v>
      </c>
      <c r="B36" s="26">
        <v>2020</v>
      </c>
      <c r="C36" s="12">
        <f t="shared" si="1"/>
        <v>969</v>
      </c>
      <c r="D36" s="18">
        <v>969</v>
      </c>
      <c r="E36" s="18"/>
      <c r="F36" s="14"/>
      <c r="G36" s="14"/>
      <c r="H36" s="15"/>
      <c r="I36" s="15"/>
      <c r="J36" s="15"/>
    </row>
    <row r="37" spans="1:10" ht="21" customHeight="1">
      <c r="A37" s="68"/>
      <c r="B37" s="26">
        <v>2021</v>
      </c>
      <c r="C37" s="12">
        <f t="shared" si="1"/>
        <v>970</v>
      </c>
      <c r="D37" s="18">
        <v>970</v>
      </c>
      <c r="E37" s="18"/>
      <c r="F37" s="14"/>
      <c r="G37" s="14"/>
      <c r="H37" s="15"/>
      <c r="I37" s="15"/>
      <c r="J37" s="15"/>
    </row>
    <row r="38" spans="1:10" ht="29.25" customHeight="1">
      <c r="A38" s="69"/>
      <c r="B38" s="26">
        <v>2022</v>
      </c>
      <c r="C38" s="12">
        <f t="shared" si="1"/>
        <v>976</v>
      </c>
      <c r="D38" s="18">
        <v>976</v>
      </c>
      <c r="E38" s="18"/>
      <c r="F38" s="14"/>
      <c r="G38" s="14"/>
      <c r="H38" s="15"/>
      <c r="I38" s="15"/>
      <c r="J38" s="15"/>
    </row>
    <row r="39" spans="1:10" ht="36" customHeight="1">
      <c r="A39" s="47" t="s">
        <v>59</v>
      </c>
      <c r="B39" s="26">
        <v>2020</v>
      </c>
      <c r="C39" s="12">
        <f t="shared" si="1"/>
        <v>11468</v>
      </c>
      <c r="D39" s="18"/>
      <c r="E39" s="18"/>
      <c r="F39" s="14"/>
      <c r="G39" s="14">
        <v>11468</v>
      </c>
      <c r="H39" s="15"/>
      <c r="I39" s="15"/>
      <c r="J39" s="15"/>
    </row>
    <row r="40" spans="1:10" ht="18" customHeight="1">
      <c r="A40" s="48"/>
      <c r="B40" s="26">
        <v>2021</v>
      </c>
      <c r="C40" s="12">
        <f t="shared" si="1"/>
        <v>13761</v>
      </c>
      <c r="D40" s="18"/>
      <c r="E40" s="18"/>
      <c r="F40" s="14"/>
      <c r="G40" s="14">
        <v>13761</v>
      </c>
      <c r="H40" s="15"/>
      <c r="I40" s="15"/>
      <c r="J40" s="15"/>
    </row>
    <row r="41" spans="1:10" ht="16.5" customHeight="1">
      <c r="A41" s="49"/>
      <c r="B41" s="26">
        <v>2022</v>
      </c>
      <c r="C41" s="12">
        <f aca="true" t="shared" si="2" ref="C41:C72">D41+E41+F41+G41</f>
        <v>11468</v>
      </c>
      <c r="D41" s="18"/>
      <c r="E41" s="18"/>
      <c r="F41" s="14"/>
      <c r="G41" s="14">
        <v>11468</v>
      </c>
      <c r="H41" s="15"/>
      <c r="I41" s="15"/>
      <c r="J41" s="15"/>
    </row>
    <row r="42" spans="1:10" ht="24.75" customHeight="1">
      <c r="A42" s="67" t="s">
        <v>35</v>
      </c>
      <c r="B42" s="26">
        <v>2020</v>
      </c>
      <c r="C42" s="12">
        <f t="shared" si="2"/>
        <v>65292</v>
      </c>
      <c r="D42" s="18"/>
      <c r="E42" s="18"/>
      <c r="F42" s="18">
        <f>F45+F48</f>
        <v>65292</v>
      </c>
      <c r="G42" s="18"/>
      <c r="H42" s="15"/>
      <c r="I42" s="15"/>
      <c r="J42" s="15"/>
    </row>
    <row r="43" spans="1:10" ht="19.5" customHeight="1">
      <c r="A43" s="68"/>
      <c r="B43" s="26">
        <v>2021</v>
      </c>
      <c r="C43" s="12">
        <f t="shared" si="2"/>
        <v>69662</v>
      </c>
      <c r="D43" s="18"/>
      <c r="E43" s="18"/>
      <c r="F43" s="18">
        <f>F46+F49</f>
        <v>69662</v>
      </c>
      <c r="G43" s="18"/>
      <c r="H43" s="15"/>
      <c r="I43" s="15"/>
      <c r="J43" s="15"/>
    </row>
    <row r="44" spans="1:10" ht="27.75" customHeight="1">
      <c r="A44" s="69"/>
      <c r="B44" s="26">
        <v>2022</v>
      </c>
      <c r="C44" s="12">
        <f t="shared" si="2"/>
        <v>72320</v>
      </c>
      <c r="D44" s="18"/>
      <c r="E44" s="18"/>
      <c r="F44" s="18">
        <f>F47+F50</f>
        <v>72320</v>
      </c>
      <c r="G44" s="18"/>
      <c r="H44" s="15"/>
      <c r="I44" s="15"/>
      <c r="J44" s="15"/>
    </row>
    <row r="45" spans="1:10" ht="23.25" customHeight="1">
      <c r="A45" s="108" t="s">
        <v>4</v>
      </c>
      <c r="B45" s="26">
        <v>2020</v>
      </c>
      <c r="C45" s="12">
        <f t="shared" si="2"/>
        <v>58897</v>
      </c>
      <c r="D45" s="18"/>
      <c r="E45" s="18"/>
      <c r="F45" s="14">
        <v>58897</v>
      </c>
      <c r="G45" s="14"/>
      <c r="H45" s="15"/>
      <c r="I45" s="15"/>
      <c r="J45" s="15"/>
    </row>
    <row r="46" spans="1:10" ht="16.5" customHeight="1">
      <c r="A46" s="109"/>
      <c r="B46" s="26">
        <v>2021</v>
      </c>
      <c r="C46" s="12">
        <f t="shared" si="2"/>
        <v>63267</v>
      </c>
      <c r="D46" s="18"/>
      <c r="E46" s="18"/>
      <c r="F46" s="14">
        <v>63267</v>
      </c>
      <c r="G46" s="14"/>
      <c r="H46" s="15"/>
      <c r="I46" s="15"/>
      <c r="J46" s="15"/>
    </row>
    <row r="47" spans="1:10" ht="17.25" customHeight="1">
      <c r="A47" s="110"/>
      <c r="B47" s="26">
        <v>2022</v>
      </c>
      <c r="C47" s="12">
        <f t="shared" si="2"/>
        <v>65925</v>
      </c>
      <c r="D47" s="18"/>
      <c r="E47" s="18"/>
      <c r="F47" s="14">
        <v>65925</v>
      </c>
      <c r="G47" s="14"/>
      <c r="H47" s="15"/>
      <c r="I47" s="15"/>
      <c r="J47" s="15"/>
    </row>
    <row r="48" spans="1:10" ht="24.75" customHeight="1">
      <c r="A48" s="108" t="s">
        <v>5</v>
      </c>
      <c r="B48" s="26">
        <v>2020</v>
      </c>
      <c r="C48" s="12">
        <f t="shared" si="2"/>
        <v>6395</v>
      </c>
      <c r="D48" s="18"/>
      <c r="E48" s="18"/>
      <c r="F48" s="14">
        <v>6395</v>
      </c>
      <c r="G48" s="14"/>
      <c r="H48" s="15"/>
      <c r="I48" s="15"/>
      <c r="J48" s="15"/>
    </row>
    <row r="49" spans="1:10" ht="18.75" customHeight="1">
      <c r="A49" s="109"/>
      <c r="B49" s="26">
        <v>2021</v>
      </c>
      <c r="C49" s="12">
        <f t="shared" si="2"/>
        <v>6395</v>
      </c>
      <c r="D49" s="18"/>
      <c r="E49" s="18"/>
      <c r="F49" s="14">
        <v>6395</v>
      </c>
      <c r="G49" s="14"/>
      <c r="H49" s="15"/>
      <c r="I49" s="15"/>
      <c r="J49" s="15"/>
    </row>
    <row r="50" spans="1:10" ht="16.5" customHeight="1">
      <c r="A50" s="110"/>
      <c r="B50" s="26">
        <v>2022</v>
      </c>
      <c r="C50" s="12">
        <f t="shared" si="2"/>
        <v>6395</v>
      </c>
      <c r="D50" s="18"/>
      <c r="E50" s="18"/>
      <c r="F50" s="14">
        <v>6395</v>
      </c>
      <c r="G50" s="14"/>
      <c r="H50" s="15"/>
      <c r="I50" s="15"/>
      <c r="J50" s="15"/>
    </row>
    <row r="51" spans="1:10" ht="57" customHeight="1">
      <c r="A51" s="47" t="s">
        <v>29</v>
      </c>
      <c r="B51" s="26">
        <v>2020</v>
      </c>
      <c r="C51" s="12">
        <f t="shared" si="2"/>
        <v>39029</v>
      </c>
      <c r="D51" s="18"/>
      <c r="E51" s="18">
        <v>39029</v>
      </c>
      <c r="F51" s="14"/>
      <c r="G51" s="14"/>
      <c r="H51" s="15"/>
      <c r="I51" s="15"/>
      <c r="J51" s="15"/>
    </row>
    <row r="52" spans="1:10" ht="20.25" customHeight="1">
      <c r="A52" s="48"/>
      <c r="B52" s="26">
        <v>2021</v>
      </c>
      <c r="C52" s="12">
        <f t="shared" si="2"/>
        <v>0</v>
      </c>
      <c r="D52" s="18"/>
      <c r="E52" s="18">
        <v>0</v>
      </c>
      <c r="F52" s="14"/>
      <c r="G52" s="14"/>
      <c r="H52" s="15"/>
      <c r="I52" s="15"/>
      <c r="J52" s="15"/>
    </row>
    <row r="53" spans="1:10" ht="46.5" customHeight="1">
      <c r="A53" s="49"/>
      <c r="B53" s="26">
        <v>2022</v>
      </c>
      <c r="C53" s="12">
        <f t="shared" si="2"/>
        <v>0</v>
      </c>
      <c r="D53" s="18"/>
      <c r="E53" s="18">
        <v>0</v>
      </c>
      <c r="F53" s="14"/>
      <c r="G53" s="14"/>
      <c r="H53" s="15"/>
      <c r="I53" s="15"/>
      <c r="J53" s="15"/>
    </row>
    <row r="54" spans="1:10" ht="15.75" customHeight="1">
      <c r="A54" s="67" t="s">
        <v>30</v>
      </c>
      <c r="B54" s="26">
        <v>2020</v>
      </c>
      <c r="C54" s="12">
        <f t="shared" si="2"/>
        <v>85</v>
      </c>
      <c r="D54" s="18"/>
      <c r="E54" s="18">
        <v>85</v>
      </c>
      <c r="F54" s="14"/>
      <c r="G54" s="14"/>
      <c r="H54" s="15"/>
      <c r="I54" s="15"/>
      <c r="J54" s="15"/>
    </row>
    <row r="55" spans="1:10" ht="28.5" customHeight="1">
      <c r="A55" s="68"/>
      <c r="B55" s="26">
        <v>2021</v>
      </c>
      <c r="C55" s="12">
        <f t="shared" si="2"/>
        <v>85</v>
      </c>
      <c r="D55" s="18"/>
      <c r="E55" s="18">
        <v>85</v>
      </c>
      <c r="F55" s="14"/>
      <c r="G55" s="14"/>
      <c r="H55" s="15"/>
      <c r="I55" s="15"/>
      <c r="J55" s="15"/>
    </row>
    <row r="56" spans="1:10" ht="36" customHeight="1">
      <c r="A56" s="69"/>
      <c r="B56" s="26">
        <v>2022</v>
      </c>
      <c r="C56" s="12">
        <f t="shared" si="2"/>
        <v>85</v>
      </c>
      <c r="D56" s="18"/>
      <c r="E56" s="18">
        <v>85</v>
      </c>
      <c r="F56" s="14"/>
      <c r="G56" s="14"/>
      <c r="H56" s="15"/>
      <c r="I56" s="15"/>
      <c r="J56" s="15"/>
    </row>
    <row r="57" spans="1:10" ht="39.75" customHeight="1">
      <c r="A57" s="67" t="s">
        <v>57</v>
      </c>
      <c r="B57" s="26">
        <v>2020</v>
      </c>
      <c r="C57" s="12">
        <f t="shared" si="2"/>
        <v>46820</v>
      </c>
      <c r="D57" s="18">
        <f aca="true" t="shared" si="3" ref="D57:E59">D60+D63+D66</f>
        <v>2091</v>
      </c>
      <c r="E57" s="18">
        <f t="shared" si="3"/>
        <v>44729</v>
      </c>
      <c r="F57" s="18"/>
      <c r="G57" s="18"/>
      <c r="H57" s="15"/>
      <c r="I57" s="15"/>
      <c r="J57" s="15"/>
    </row>
    <row r="58" spans="1:10" ht="18" customHeight="1">
      <c r="A58" s="68"/>
      <c r="B58" s="26">
        <v>2021</v>
      </c>
      <c r="C58" s="12">
        <f t="shared" si="2"/>
        <v>55767</v>
      </c>
      <c r="D58" s="18">
        <f t="shared" si="3"/>
        <v>2091</v>
      </c>
      <c r="E58" s="18">
        <f t="shared" si="3"/>
        <v>53676</v>
      </c>
      <c r="F58" s="18"/>
      <c r="G58" s="18"/>
      <c r="H58" s="15"/>
      <c r="I58" s="15"/>
      <c r="J58" s="15"/>
    </row>
    <row r="59" spans="1:10" ht="12.75">
      <c r="A59" s="69"/>
      <c r="B59" s="26">
        <v>2022</v>
      </c>
      <c r="C59" s="12">
        <f t="shared" si="2"/>
        <v>55767</v>
      </c>
      <c r="D59" s="18">
        <f t="shared" si="3"/>
        <v>2091</v>
      </c>
      <c r="E59" s="18">
        <f t="shared" si="3"/>
        <v>53676</v>
      </c>
      <c r="F59" s="18"/>
      <c r="G59" s="18"/>
      <c r="H59" s="15"/>
      <c r="I59" s="15"/>
      <c r="J59" s="15"/>
    </row>
    <row r="60" spans="1:10" ht="34.5" customHeight="1">
      <c r="A60" s="105" t="s">
        <v>11</v>
      </c>
      <c r="B60" s="26">
        <v>2020</v>
      </c>
      <c r="C60" s="12">
        <f t="shared" si="2"/>
        <v>44286</v>
      </c>
      <c r="D60" s="19"/>
      <c r="E60" s="19">
        <v>44286</v>
      </c>
      <c r="F60" s="17"/>
      <c r="G60" s="17"/>
      <c r="H60" s="15"/>
      <c r="I60" s="15"/>
      <c r="J60" s="15"/>
    </row>
    <row r="61" spans="1:10" ht="17.25" customHeight="1">
      <c r="A61" s="106"/>
      <c r="B61" s="26">
        <v>2021</v>
      </c>
      <c r="C61" s="12">
        <f t="shared" si="2"/>
        <v>53145</v>
      </c>
      <c r="D61" s="19"/>
      <c r="E61" s="19">
        <v>53145</v>
      </c>
      <c r="F61" s="17"/>
      <c r="G61" s="17"/>
      <c r="H61" s="15"/>
      <c r="I61" s="15"/>
      <c r="J61" s="15"/>
    </row>
    <row r="62" spans="1:10" ht="15" customHeight="1">
      <c r="A62" s="107"/>
      <c r="B62" s="26">
        <v>2022</v>
      </c>
      <c r="C62" s="12">
        <f t="shared" si="2"/>
        <v>53145</v>
      </c>
      <c r="D62" s="19"/>
      <c r="E62" s="19">
        <v>53145</v>
      </c>
      <c r="F62" s="17"/>
      <c r="G62" s="17"/>
      <c r="H62" s="15"/>
      <c r="I62" s="15"/>
      <c r="J62" s="15"/>
    </row>
    <row r="63" spans="1:10" ht="44.25" customHeight="1">
      <c r="A63" s="105" t="s">
        <v>12</v>
      </c>
      <c r="B63" s="26">
        <v>2020</v>
      </c>
      <c r="C63" s="12">
        <f t="shared" si="2"/>
        <v>2091</v>
      </c>
      <c r="D63" s="19">
        <v>2091</v>
      </c>
      <c r="E63" s="19"/>
      <c r="F63" s="17"/>
      <c r="G63" s="17"/>
      <c r="H63" s="15"/>
      <c r="I63" s="15"/>
      <c r="J63" s="15"/>
    </row>
    <row r="64" spans="1:10" ht="15.75" customHeight="1">
      <c r="A64" s="106"/>
      <c r="B64" s="26">
        <v>2021</v>
      </c>
      <c r="C64" s="12">
        <f t="shared" si="2"/>
        <v>2091</v>
      </c>
      <c r="D64" s="19">
        <v>2091</v>
      </c>
      <c r="E64" s="19"/>
      <c r="F64" s="17"/>
      <c r="G64" s="17"/>
      <c r="H64" s="15"/>
      <c r="I64" s="15"/>
      <c r="J64" s="15"/>
    </row>
    <row r="65" spans="1:10" ht="18" customHeight="1">
      <c r="A65" s="107"/>
      <c r="B65" s="26">
        <v>2022</v>
      </c>
      <c r="C65" s="12">
        <f t="shared" si="2"/>
        <v>2091</v>
      </c>
      <c r="D65" s="19">
        <v>2091</v>
      </c>
      <c r="E65" s="19"/>
      <c r="F65" s="17"/>
      <c r="G65" s="17"/>
      <c r="H65" s="15"/>
      <c r="I65" s="15"/>
      <c r="J65" s="15"/>
    </row>
    <row r="66" spans="1:10" ht="31.5" customHeight="1">
      <c r="A66" s="105" t="s">
        <v>13</v>
      </c>
      <c r="B66" s="26">
        <v>2020</v>
      </c>
      <c r="C66" s="12">
        <f t="shared" si="2"/>
        <v>443</v>
      </c>
      <c r="D66" s="19"/>
      <c r="E66" s="19">
        <v>443</v>
      </c>
      <c r="F66" s="17"/>
      <c r="G66" s="17"/>
      <c r="H66" s="15"/>
      <c r="I66" s="15"/>
      <c r="J66" s="15"/>
    </row>
    <row r="67" spans="1:10" ht="18.75" customHeight="1">
      <c r="A67" s="106"/>
      <c r="B67" s="26">
        <v>2021</v>
      </c>
      <c r="C67" s="12">
        <f t="shared" si="2"/>
        <v>531</v>
      </c>
      <c r="D67" s="19"/>
      <c r="E67" s="19">
        <v>531</v>
      </c>
      <c r="F67" s="17"/>
      <c r="G67" s="17"/>
      <c r="H67" s="15"/>
      <c r="I67" s="15"/>
      <c r="J67" s="15"/>
    </row>
    <row r="68" spans="1:10" ht="18.75" customHeight="1">
      <c r="A68" s="107"/>
      <c r="B68" s="26">
        <v>2022</v>
      </c>
      <c r="C68" s="12">
        <f t="shared" si="2"/>
        <v>531</v>
      </c>
      <c r="D68" s="19"/>
      <c r="E68" s="19">
        <v>531</v>
      </c>
      <c r="F68" s="17"/>
      <c r="G68" s="17"/>
      <c r="H68" s="15"/>
      <c r="I68" s="15"/>
      <c r="J68" s="15"/>
    </row>
    <row r="69" spans="1:10" ht="19.5" customHeight="1">
      <c r="A69" s="47" t="s">
        <v>36</v>
      </c>
      <c r="B69" s="26">
        <v>2020</v>
      </c>
      <c r="C69" s="12">
        <f t="shared" si="2"/>
        <v>9923</v>
      </c>
      <c r="D69" s="18">
        <v>9923</v>
      </c>
      <c r="E69" s="18"/>
      <c r="F69" s="14"/>
      <c r="G69" s="14"/>
      <c r="H69" s="15"/>
      <c r="I69" s="15"/>
      <c r="J69" s="15"/>
    </row>
    <row r="70" spans="1:10" ht="15.75" customHeight="1">
      <c r="A70" s="48"/>
      <c r="B70" s="26">
        <v>2021</v>
      </c>
      <c r="C70" s="12">
        <f t="shared" si="2"/>
        <v>10056</v>
      </c>
      <c r="D70" s="18">
        <v>10056</v>
      </c>
      <c r="E70" s="18"/>
      <c r="F70" s="14"/>
      <c r="G70" s="14"/>
      <c r="H70" s="15"/>
      <c r="I70" s="15"/>
      <c r="J70" s="15"/>
    </row>
    <row r="71" spans="1:10" ht="16.5" customHeight="1">
      <c r="A71" s="49"/>
      <c r="B71" s="26">
        <v>2022</v>
      </c>
      <c r="C71" s="12">
        <f t="shared" si="2"/>
        <v>10547</v>
      </c>
      <c r="D71" s="18">
        <v>10547</v>
      </c>
      <c r="E71" s="18"/>
      <c r="F71" s="14"/>
      <c r="G71" s="14"/>
      <c r="H71" s="15"/>
      <c r="I71" s="15"/>
      <c r="J71" s="15"/>
    </row>
    <row r="72" spans="1:10" ht="82.5" customHeight="1">
      <c r="A72" s="67" t="s">
        <v>31</v>
      </c>
      <c r="B72" s="26">
        <v>2020</v>
      </c>
      <c r="C72" s="12">
        <f t="shared" si="2"/>
        <v>685480</v>
      </c>
      <c r="D72" s="18"/>
      <c r="E72" s="18">
        <f>E75+E87</f>
        <v>685480</v>
      </c>
      <c r="F72" s="14"/>
      <c r="G72" s="14"/>
      <c r="H72" s="15"/>
      <c r="I72" s="15"/>
      <c r="J72" s="15"/>
    </row>
    <row r="73" spans="1:10" ht="17.25" customHeight="1">
      <c r="A73" s="68"/>
      <c r="B73" s="26">
        <v>2021</v>
      </c>
      <c r="C73" s="12">
        <f aca="true" t="shared" si="4" ref="C73:C104">D73+E73+F73+G73</f>
        <v>691722</v>
      </c>
      <c r="D73" s="18"/>
      <c r="E73" s="18">
        <f>E76+E88</f>
        <v>691722</v>
      </c>
      <c r="F73" s="14"/>
      <c r="G73" s="14"/>
      <c r="H73" s="15"/>
      <c r="I73" s="15"/>
      <c r="J73" s="15"/>
    </row>
    <row r="74" spans="1:10" ht="33" customHeight="1">
      <c r="A74" s="69"/>
      <c r="B74" s="26">
        <v>2022</v>
      </c>
      <c r="C74" s="12">
        <f t="shared" si="4"/>
        <v>691722</v>
      </c>
      <c r="D74" s="18"/>
      <c r="E74" s="18">
        <f>E77+E89</f>
        <v>691722</v>
      </c>
      <c r="F74" s="14"/>
      <c r="G74" s="14"/>
      <c r="H74" s="15"/>
      <c r="I74" s="15"/>
      <c r="J74" s="15"/>
    </row>
    <row r="75" spans="1:10" ht="15.75" customHeight="1">
      <c r="A75" s="88" t="s">
        <v>6</v>
      </c>
      <c r="B75" s="26">
        <v>2020</v>
      </c>
      <c r="C75" s="12">
        <f t="shared" si="4"/>
        <v>673231</v>
      </c>
      <c r="D75" s="18"/>
      <c r="E75" s="18">
        <f>E78+E81+E84</f>
        <v>673231</v>
      </c>
      <c r="F75" s="14"/>
      <c r="G75" s="14"/>
      <c r="H75" s="15"/>
      <c r="I75" s="15"/>
      <c r="J75" s="15"/>
    </row>
    <row r="76" spans="1:10" ht="13.5" customHeight="1">
      <c r="A76" s="89"/>
      <c r="B76" s="26">
        <v>2021</v>
      </c>
      <c r="C76" s="12">
        <f t="shared" si="4"/>
        <v>679096</v>
      </c>
      <c r="D76" s="18"/>
      <c r="E76" s="18">
        <f>E79+E82+E85</f>
        <v>679096</v>
      </c>
      <c r="F76" s="14"/>
      <c r="G76" s="14"/>
      <c r="H76" s="15"/>
      <c r="I76" s="15"/>
      <c r="J76" s="15"/>
    </row>
    <row r="77" spans="1:10" ht="13.5" customHeight="1">
      <c r="A77" s="90"/>
      <c r="B77" s="26">
        <v>2022</v>
      </c>
      <c r="C77" s="12">
        <f t="shared" si="4"/>
        <v>679096</v>
      </c>
      <c r="D77" s="18"/>
      <c r="E77" s="18">
        <f>E80+E83+E86</f>
        <v>679096</v>
      </c>
      <c r="F77" s="14"/>
      <c r="G77" s="14"/>
      <c r="H77" s="15"/>
      <c r="I77" s="15"/>
      <c r="J77" s="15"/>
    </row>
    <row r="78" spans="1:10" ht="15.75" customHeight="1">
      <c r="A78" s="44" t="s">
        <v>16</v>
      </c>
      <c r="B78" s="26">
        <v>2020</v>
      </c>
      <c r="C78" s="12">
        <f t="shared" si="4"/>
        <v>499694</v>
      </c>
      <c r="D78" s="19"/>
      <c r="E78" s="19">
        <v>499694</v>
      </c>
      <c r="F78" s="14"/>
      <c r="G78" s="14"/>
      <c r="H78" s="15"/>
      <c r="I78" s="15"/>
      <c r="J78" s="15"/>
    </row>
    <row r="79" spans="1:10" ht="15" customHeight="1">
      <c r="A79" s="45"/>
      <c r="B79" s="26">
        <v>2021</v>
      </c>
      <c r="C79" s="12">
        <f t="shared" si="4"/>
        <v>502053</v>
      </c>
      <c r="D79" s="19"/>
      <c r="E79" s="19">
        <v>502053</v>
      </c>
      <c r="F79" s="14"/>
      <c r="G79" s="14"/>
      <c r="H79" s="15"/>
      <c r="I79" s="15"/>
      <c r="J79" s="15"/>
    </row>
    <row r="80" spans="1:10" ht="14.25" customHeight="1">
      <c r="A80" s="46"/>
      <c r="B80" s="26">
        <v>2022</v>
      </c>
      <c r="C80" s="12">
        <f t="shared" si="4"/>
        <v>502053</v>
      </c>
      <c r="D80" s="19"/>
      <c r="E80" s="19">
        <v>502053</v>
      </c>
      <c r="F80" s="14"/>
      <c r="G80" s="14"/>
      <c r="H80" s="15"/>
      <c r="I80" s="15"/>
      <c r="J80" s="15"/>
    </row>
    <row r="81" spans="1:10" ht="13.5" customHeight="1">
      <c r="A81" s="44" t="s">
        <v>18</v>
      </c>
      <c r="B81" s="26">
        <v>2020</v>
      </c>
      <c r="C81" s="12">
        <f t="shared" si="4"/>
        <v>72785</v>
      </c>
      <c r="D81" s="19"/>
      <c r="E81" s="19">
        <v>72785</v>
      </c>
      <c r="F81" s="14"/>
      <c r="G81" s="14"/>
      <c r="H81" s="15"/>
      <c r="I81" s="15"/>
      <c r="J81" s="15"/>
    </row>
    <row r="82" spans="1:10" ht="14.25" customHeight="1">
      <c r="A82" s="45"/>
      <c r="B82" s="26">
        <v>2021</v>
      </c>
      <c r="C82" s="12">
        <f t="shared" si="4"/>
        <v>73221</v>
      </c>
      <c r="D82" s="19"/>
      <c r="E82" s="19">
        <v>73221</v>
      </c>
      <c r="F82" s="14"/>
      <c r="G82" s="14"/>
      <c r="H82" s="15"/>
      <c r="I82" s="15"/>
      <c r="J82" s="15"/>
    </row>
    <row r="83" spans="1:10" ht="15" customHeight="1">
      <c r="A83" s="46"/>
      <c r="B83" s="26">
        <v>2022</v>
      </c>
      <c r="C83" s="12">
        <f t="shared" si="4"/>
        <v>73221</v>
      </c>
      <c r="D83" s="19"/>
      <c r="E83" s="19">
        <v>73221</v>
      </c>
      <c r="F83" s="14"/>
      <c r="G83" s="14"/>
      <c r="H83" s="15"/>
      <c r="I83" s="15"/>
      <c r="J83" s="15"/>
    </row>
    <row r="84" spans="1:10" ht="11.25" customHeight="1">
      <c r="A84" s="38" t="s">
        <v>19</v>
      </c>
      <c r="B84" s="26">
        <v>2020</v>
      </c>
      <c r="C84" s="12">
        <f t="shared" si="4"/>
        <v>100752</v>
      </c>
      <c r="D84" s="19"/>
      <c r="E84" s="19">
        <v>100752</v>
      </c>
      <c r="F84" s="14"/>
      <c r="G84" s="14"/>
      <c r="H84" s="15"/>
      <c r="I84" s="15"/>
      <c r="J84" s="15"/>
    </row>
    <row r="85" spans="1:10" ht="12.75" customHeight="1">
      <c r="A85" s="39"/>
      <c r="B85" s="26">
        <v>2021</v>
      </c>
      <c r="C85" s="12">
        <f t="shared" si="4"/>
        <v>103822</v>
      </c>
      <c r="D85" s="19"/>
      <c r="E85" s="19">
        <v>103822</v>
      </c>
      <c r="F85" s="14"/>
      <c r="G85" s="14"/>
      <c r="H85" s="15"/>
      <c r="I85" s="15"/>
      <c r="J85" s="15"/>
    </row>
    <row r="86" spans="1:10" ht="12" customHeight="1">
      <c r="A86" s="40"/>
      <c r="B86" s="26">
        <v>2022</v>
      </c>
      <c r="C86" s="12">
        <f t="shared" si="4"/>
        <v>103822</v>
      </c>
      <c r="D86" s="19"/>
      <c r="E86" s="19">
        <v>103822</v>
      </c>
      <c r="F86" s="14"/>
      <c r="G86" s="14"/>
      <c r="H86" s="15"/>
      <c r="I86" s="15"/>
      <c r="J86" s="15"/>
    </row>
    <row r="87" spans="1:10" ht="18" customHeight="1">
      <c r="A87" s="88" t="s">
        <v>9</v>
      </c>
      <c r="B87" s="26">
        <v>2020</v>
      </c>
      <c r="C87" s="12">
        <f t="shared" si="4"/>
        <v>12249</v>
      </c>
      <c r="D87" s="18"/>
      <c r="E87" s="18">
        <v>12249</v>
      </c>
      <c r="F87" s="14"/>
      <c r="G87" s="14"/>
      <c r="H87" s="15"/>
      <c r="I87" s="15"/>
      <c r="J87" s="15"/>
    </row>
    <row r="88" spans="1:10" ht="14.25" customHeight="1">
      <c r="A88" s="89"/>
      <c r="B88" s="26">
        <v>2021</v>
      </c>
      <c r="C88" s="12">
        <f t="shared" si="4"/>
        <v>12626</v>
      </c>
      <c r="D88" s="18"/>
      <c r="E88" s="18">
        <v>12626</v>
      </c>
      <c r="F88" s="14"/>
      <c r="G88" s="14"/>
      <c r="H88" s="15"/>
      <c r="I88" s="15"/>
      <c r="J88" s="15"/>
    </row>
    <row r="89" spans="1:10" ht="15.75" customHeight="1">
      <c r="A89" s="90"/>
      <c r="B89" s="26">
        <v>2022</v>
      </c>
      <c r="C89" s="12">
        <f t="shared" si="4"/>
        <v>12626</v>
      </c>
      <c r="D89" s="18"/>
      <c r="E89" s="18">
        <v>12626</v>
      </c>
      <c r="F89" s="14"/>
      <c r="G89" s="14"/>
      <c r="H89" s="15"/>
      <c r="I89" s="15"/>
      <c r="J89" s="15"/>
    </row>
    <row r="90" spans="1:10" ht="88.5" customHeight="1">
      <c r="A90" s="67" t="s">
        <v>42</v>
      </c>
      <c r="B90" s="26">
        <v>2020</v>
      </c>
      <c r="C90" s="12">
        <f t="shared" si="4"/>
        <v>11033</v>
      </c>
      <c r="D90" s="18"/>
      <c r="E90" s="18">
        <f>E93+E102</f>
        <v>11033</v>
      </c>
      <c r="F90" s="14"/>
      <c r="G90" s="14"/>
      <c r="H90" s="15"/>
      <c r="I90" s="15"/>
      <c r="J90" s="15"/>
    </row>
    <row r="91" spans="1:10" ht="18" customHeight="1">
      <c r="A91" s="68"/>
      <c r="B91" s="26">
        <v>2021</v>
      </c>
      <c r="C91" s="12">
        <f t="shared" si="4"/>
        <v>10456</v>
      </c>
      <c r="D91" s="18"/>
      <c r="E91" s="18">
        <f>E94+E103</f>
        <v>10456</v>
      </c>
      <c r="F91" s="14"/>
      <c r="G91" s="14"/>
      <c r="H91" s="15"/>
      <c r="I91" s="15"/>
      <c r="J91" s="15"/>
    </row>
    <row r="92" spans="1:10" ht="31.5" customHeight="1">
      <c r="A92" s="69"/>
      <c r="B92" s="26">
        <v>2022</v>
      </c>
      <c r="C92" s="12">
        <f t="shared" si="4"/>
        <v>10456</v>
      </c>
      <c r="D92" s="18"/>
      <c r="E92" s="18">
        <f>E95+E104</f>
        <v>10456</v>
      </c>
      <c r="F92" s="14"/>
      <c r="G92" s="14"/>
      <c r="H92" s="15"/>
      <c r="I92" s="15"/>
      <c r="J92" s="15"/>
    </row>
    <row r="93" spans="1:10" ht="13.5" customHeight="1">
      <c r="A93" s="85" t="s">
        <v>7</v>
      </c>
      <c r="B93" s="26">
        <v>2020</v>
      </c>
      <c r="C93" s="12">
        <f t="shared" si="4"/>
        <v>10672</v>
      </c>
      <c r="D93" s="18"/>
      <c r="E93" s="18">
        <f>E96+E99</f>
        <v>10672</v>
      </c>
      <c r="F93" s="14"/>
      <c r="G93" s="14"/>
      <c r="H93" s="15"/>
      <c r="I93" s="15"/>
      <c r="J93" s="15"/>
    </row>
    <row r="94" spans="1:10" ht="13.5" customHeight="1">
      <c r="A94" s="86"/>
      <c r="B94" s="26">
        <v>2021</v>
      </c>
      <c r="C94" s="12">
        <f t="shared" si="4"/>
        <v>10060</v>
      </c>
      <c r="D94" s="18"/>
      <c r="E94" s="18">
        <f>E97+E100</f>
        <v>10060</v>
      </c>
      <c r="F94" s="14"/>
      <c r="G94" s="14"/>
      <c r="H94" s="15"/>
      <c r="I94" s="15"/>
      <c r="J94" s="15"/>
    </row>
    <row r="95" spans="1:10" ht="13.5" customHeight="1">
      <c r="A95" s="87"/>
      <c r="B95" s="26">
        <v>2022</v>
      </c>
      <c r="C95" s="12">
        <f t="shared" si="4"/>
        <v>10060</v>
      </c>
      <c r="D95" s="18"/>
      <c r="E95" s="18">
        <f>E98+E101</f>
        <v>10060</v>
      </c>
      <c r="F95" s="14"/>
      <c r="G95" s="14"/>
      <c r="H95" s="15"/>
      <c r="I95" s="15"/>
      <c r="J95" s="15"/>
    </row>
    <row r="96" spans="1:10" ht="19.5" customHeight="1">
      <c r="A96" s="91" t="s">
        <v>15</v>
      </c>
      <c r="B96" s="26">
        <v>2020</v>
      </c>
      <c r="C96" s="12">
        <f t="shared" si="4"/>
        <v>8686</v>
      </c>
      <c r="D96" s="19"/>
      <c r="E96" s="19">
        <v>8686</v>
      </c>
      <c r="F96" s="17"/>
      <c r="G96" s="17"/>
      <c r="H96" s="15"/>
      <c r="I96" s="15"/>
      <c r="J96" s="15"/>
    </row>
    <row r="97" spans="1:10" ht="19.5" customHeight="1">
      <c r="A97" s="92"/>
      <c r="B97" s="26">
        <v>2021</v>
      </c>
      <c r="C97" s="12">
        <f t="shared" si="4"/>
        <v>7961</v>
      </c>
      <c r="D97" s="19"/>
      <c r="E97" s="19">
        <v>7961</v>
      </c>
      <c r="F97" s="17"/>
      <c r="G97" s="17"/>
      <c r="H97" s="15"/>
      <c r="I97" s="15"/>
      <c r="J97" s="15"/>
    </row>
    <row r="98" spans="1:10" ht="19.5" customHeight="1">
      <c r="A98" s="93"/>
      <c r="B98" s="26">
        <v>2022</v>
      </c>
      <c r="C98" s="12">
        <f t="shared" si="4"/>
        <v>7961</v>
      </c>
      <c r="D98" s="19"/>
      <c r="E98" s="19">
        <v>7961</v>
      </c>
      <c r="F98" s="17"/>
      <c r="G98" s="17"/>
      <c r="H98" s="15"/>
      <c r="I98" s="15"/>
      <c r="J98" s="15"/>
    </row>
    <row r="99" spans="1:10" ht="30.75" customHeight="1">
      <c r="A99" s="82" t="s">
        <v>23</v>
      </c>
      <c r="B99" s="26">
        <v>2020</v>
      </c>
      <c r="C99" s="12">
        <f t="shared" si="4"/>
        <v>1986</v>
      </c>
      <c r="D99" s="19"/>
      <c r="E99" s="19">
        <v>1986</v>
      </c>
      <c r="F99" s="17"/>
      <c r="G99" s="17"/>
      <c r="H99" s="15"/>
      <c r="I99" s="15"/>
      <c r="J99" s="15"/>
    </row>
    <row r="100" spans="1:10" ht="15" customHeight="1">
      <c r="A100" s="83"/>
      <c r="B100" s="26">
        <v>2021</v>
      </c>
      <c r="C100" s="12">
        <f t="shared" si="4"/>
        <v>2099</v>
      </c>
      <c r="D100" s="19"/>
      <c r="E100" s="19">
        <v>2099</v>
      </c>
      <c r="F100" s="17"/>
      <c r="G100" s="17"/>
      <c r="H100" s="15"/>
      <c r="I100" s="15"/>
      <c r="J100" s="15"/>
    </row>
    <row r="101" spans="1:10" ht="18" customHeight="1">
      <c r="A101" s="84"/>
      <c r="B101" s="26">
        <v>2022</v>
      </c>
      <c r="C101" s="12">
        <f t="shared" si="4"/>
        <v>2099</v>
      </c>
      <c r="D101" s="19"/>
      <c r="E101" s="19">
        <v>2099</v>
      </c>
      <c r="F101" s="17"/>
      <c r="G101" s="17"/>
      <c r="H101" s="15"/>
      <c r="I101" s="15"/>
      <c r="J101" s="15"/>
    </row>
    <row r="102" spans="1:10" ht="18" customHeight="1">
      <c r="A102" s="88" t="s">
        <v>10</v>
      </c>
      <c r="B102" s="26">
        <v>2020</v>
      </c>
      <c r="C102" s="12">
        <f t="shared" si="4"/>
        <v>361</v>
      </c>
      <c r="D102" s="18"/>
      <c r="E102" s="18">
        <v>361</v>
      </c>
      <c r="F102" s="14"/>
      <c r="G102" s="17"/>
      <c r="H102" s="15"/>
      <c r="I102" s="15"/>
      <c r="J102" s="15"/>
    </row>
    <row r="103" spans="1:10" ht="16.5" customHeight="1">
      <c r="A103" s="89"/>
      <c r="B103" s="26">
        <v>2021</v>
      </c>
      <c r="C103" s="12">
        <f t="shared" si="4"/>
        <v>396</v>
      </c>
      <c r="D103" s="18"/>
      <c r="E103" s="18">
        <v>396</v>
      </c>
      <c r="F103" s="14"/>
      <c r="G103" s="17"/>
      <c r="H103" s="15"/>
      <c r="I103" s="15"/>
      <c r="J103" s="15"/>
    </row>
    <row r="104" spans="1:10" ht="16.5" customHeight="1">
      <c r="A104" s="90"/>
      <c r="B104" s="26">
        <v>2022</v>
      </c>
      <c r="C104" s="12">
        <f t="shared" si="4"/>
        <v>396</v>
      </c>
      <c r="D104" s="18"/>
      <c r="E104" s="18">
        <v>396</v>
      </c>
      <c r="F104" s="14"/>
      <c r="G104" s="17"/>
      <c r="H104" s="15"/>
      <c r="I104" s="15"/>
      <c r="J104" s="15"/>
    </row>
    <row r="105" spans="1:10" ht="51" customHeight="1">
      <c r="A105" s="67" t="s">
        <v>32</v>
      </c>
      <c r="B105" s="26">
        <v>2020</v>
      </c>
      <c r="C105" s="12">
        <f aca="true" t="shared" si="5" ref="C105:C125">D105+E105+F105+G105</f>
        <v>1854</v>
      </c>
      <c r="D105" s="18"/>
      <c r="E105" s="18">
        <f>E108+E120</f>
        <v>1854</v>
      </c>
      <c r="F105" s="14"/>
      <c r="G105" s="17"/>
      <c r="H105" s="15"/>
      <c r="I105" s="15"/>
      <c r="J105" s="15"/>
    </row>
    <row r="106" spans="1:10" ht="19.5" customHeight="1">
      <c r="A106" s="68"/>
      <c r="B106" s="26">
        <v>2021</v>
      </c>
      <c r="C106" s="12">
        <f t="shared" si="5"/>
        <v>1854</v>
      </c>
      <c r="D106" s="18"/>
      <c r="E106" s="18">
        <f>E109+E121</f>
        <v>1854</v>
      </c>
      <c r="F106" s="14"/>
      <c r="G106" s="17"/>
      <c r="H106" s="15"/>
      <c r="I106" s="15"/>
      <c r="J106" s="15"/>
    </row>
    <row r="107" spans="1:10" ht="37.5" customHeight="1">
      <c r="A107" s="69"/>
      <c r="B107" s="26">
        <v>2022</v>
      </c>
      <c r="C107" s="12">
        <f t="shared" si="5"/>
        <v>1854</v>
      </c>
      <c r="D107" s="18"/>
      <c r="E107" s="18">
        <f>E110+E122</f>
        <v>1854</v>
      </c>
      <c r="F107" s="14"/>
      <c r="G107" s="17"/>
      <c r="H107" s="15"/>
      <c r="I107" s="15"/>
      <c r="J107" s="15"/>
    </row>
    <row r="108" spans="1:10" ht="12" customHeight="1">
      <c r="A108" s="67" t="s">
        <v>7</v>
      </c>
      <c r="B108" s="26">
        <v>2020</v>
      </c>
      <c r="C108" s="12">
        <f t="shared" si="5"/>
        <v>1818</v>
      </c>
      <c r="D108" s="18"/>
      <c r="E108" s="18">
        <f>E111+E114+E117</f>
        <v>1818</v>
      </c>
      <c r="F108" s="14"/>
      <c r="G108" s="17"/>
      <c r="H108" s="15"/>
      <c r="I108" s="15"/>
      <c r="J108" s="15"/>
    </row>
    <row r="109" spans="1:10" ht="13.5" customHeight="1">
      <c r="A109" s="68"/>
      <c r="B109" s="26">
        <v>2021</v>
      </c>
      <c r="C109" s="12">
        <f t="shared" si="5"/>
        <v>1818</v>
      </c>
      <c r="D109" s="18"/>
      <c r="E109" s="18">
        <f>E112+E115+E118</f>
        <v>1818</v>
      </c>
      <c r="F109" s="14"/>
      <c r="G109" s="17"/>
      <c r="H109" s="15"/>
      <c r="I109" s="15"/>
      <c r="J109" s="15"/>
    </row>
    <row r="110" spans="1:10" ht="15" customHeight="1">
      <c r="A110" s="69"/>
      <c r="B110" s="26">
        <v>2022</v>
      </c>
      <c r="C110" s="12">
        <f t="shared" si="5"/>
        <v>1818</v>
      </c>
      <c r="D110" s="18"/>
      <c r="E110" s="18">
        <f>E113+E116+E119</f>
        <v>1818</v>
      </c>
      <c r="F110" s="14"/>
      <c r="G110" s="17"/>
      <c r="H110" s="15"/>
      <c r="I110" s="15"/>
      <c r="J110" s="15"/>
    </row>
    <row r="111" spans="1:10" ht="15" customHeight="1">
      <c r="A111" s="44" t="s">
        <v>16</v>
      </c>
      <c r="B111" s="26">
        <v>2020</v>
      </c>
      <c r="C111" s="12">
        <f t="shared" si="5"/>
        <v>1366</v>
      </c>
      <c r="D111" s="19"/>
      <c r="E111" s="19">
        <v>1366</v>
      </c>
      <c r="F111" s="17"/>
      <c r="G111" s="17"/>
      <c r="H111" s="15"/>
      <c r="I111" s="15"/>
      <c r="J111" s="15"/>
    </row>
    <row r="112" spans="1:10" ht="12.75" customHeight="1">
      <c r="A112" s="45"/>
      <c r="B112" s="26">
        <v>2021</v>
      </c>
      <c r="C112" s="12">
        <f t="shared" si="5"/>
        <v>1366</v>
      </c>
      <c r="D112" s="19"/>
      <c r="E112" s="19">
        <v>1366</v>
      </c>
      <c r="F112" s="17"/>
      <c r="G112" s="17"/>
      <c r="H112" s="15"/>
      <c r="I112" s="15"/>
      <c r="J112" s="15"/>
    </row>
    <row r="113" spans="1:10" ht="14.25" customHeight="1">
      <c r="A113" s="46"/>
      <c r="B113" s="26">
        <v>2022</v>
      </c>
      <c r="C113" s="12">
        <f t="shared" si="5"/>
        <v>1366</v>
      </c>
      <c r="D113" s="19"/>
      <c r="E113" s="19">
        <v>1366</v>
      </c>
      <c r="F113" s="17"/>
      <c r="G113" s="17"/>
      <c r="H113" s="15"/>
      <c r="I113" s="15"/>
      <c r="J113" s="15"/>
    </row>
    <row r="114" spans="1:10" ht="15" customHeight="1">
      <c r="A114" s="44" t="s">
        <v>18</v>
      </c>
      <c r="B114" s="26">
        <v>2020</v>
      </c>
      <c r="C114" s="12">
        <f t="shared" si="5"/>
        <v>190</v>
      </c>
      <c r="D114" s="19"/>
      <c r="E114" s="19">
        <v>190</v>
      </c>
      <c r="F114" s="17"/>
      <c r="G114" s="17"/>
      <c r="H114" s="15"/>
      <c r="I114" s="15"/>
      <c r="J114" s="15"/>
    </row>
    <row r="115" spans="1:10" ht="15.75" customHeight="1">
      <c r="A115" s="45"/>
      <c r="B115" s="26">
        <v>2021</v>
      </c>
      <c r="C115" s="12">
        <f t="shared" si="5"/>
        <v>190</v>
      </c>
      <c r="D115" s="19"/>
      <c r="E115" s="19">
        <v>190</v>
      </c>
      <c r="F115" s="17"/>
      <c r="G115" s="17"/>
      <c r="H115" s="15"/>
      <c r="I115" s="15"/>
      <c r="J115" s="15"/>
    </row>
    <row r="116" spans="1:10" ht="15" customHeight="1">
      <c r="A116" s="46"/>
      <c r="B116" s="26">
        <v>2022</v>
      </c>
      <c r="C116" s="12">
        <f t="shared" si="5"/>
        <v>190</v>
      </c>
      <c r="D116" s="19"/>
      <c r="E116" s="19">
        <v>190</v>
      </c>
      <c r="F116" s="17"/>
      <c r="G116" s="17"/>
      <c r="H116" s="15"/>
      <c r="I116" s="15"/>
      <c r="J116" s="15"/>
    </row>
    <row r="117" spans="1:10" ht="18" customHeight="1">
      <c r="A117" s="38" t="s">
        <v>19</v>
      </c>
      <c r="B117" s="26">
        <v>2020</v>
      </c>
      <c r="C117" s="12">
        <f t="shared" si="5"/>
        <v>262</v>
      </c>
      <c r="D117" s="19"/>
      <c r="E117" s="19">
        <v>262</v>
      </c>
      <c r="F117" s="17"/>
      <c r="G117" s="17"/>
      <c r="H117" s="15"/>
      <c r="I117" s="15"/>
      <c r="J117" s="15"/>
    </row>
    <row r="118" spans="1:10" ht="17.25" customHeight="1">
      <c r="A118" s="39"/>
      <c r="B118" s="26">
        <v>2021</v>
      </c>
      <c r="C118" s="12">
        <f t="shared" si="5"/>
        <v>262</v>
      </c>
      <c r="D118" s="19"/>
      <c r="E118" s="19">
        <v>262</v>
      </c>
      <c r="F118" s="17"/>
      <c r="G118" s="17"/>
      <c r="H118" s="15"/>
      <c r="I118" s="15"/>
      <c r="J118" s="15"/>
    </row>
    <row r="119" spans="1:10" ht="16.5" customHeight="1">
      <c r="A119" s="40"/>
      <c r="B119" s="26">
        <v>2022</v>
      </c>
      <c r="C119" s="12">
        <f t="shared" si="5"/>
        <v>262</v>
      </c>
      <c r="D119" s="19"/>
      <c r="E119" s="19">
        <v>262</v>
      </c>
      <c r="F119" s="17"/>
      <c r="G119" s="17"/>
      <c r="H119" s="15"/>
      <c r="I119" s="15"/>
      <c r="J119" s="15"/>
    </row>
    <row r="120" spans="1:10" ht="27.75" customHeight="1">
      <c r="A120" s="61" t="s">
        <v>8</v>
      </c>
      <c r="B120" s="26">
        <v>2020</v>
      </c>
      <c r="C120" s="12">
        <f t="shared" si="5"/>
        <v>36</v>
      </c>
      <c r="D120" s="18"/>
      <c r="E120" s="18">
        <v>36</v>
      </c>
      <c r="F120" s="14"/>
      <c r="G120" s="17"/>
      <c r="H120" s="15"/>
      <c r="I120" s="15"/>
      <c r="J120" s="15"/>
    </row>
    <row r="121" spans="1:10" ht="19.5" customHeight="1">
      <c r="A121" s="62"/>
      <c r="B121" s="26">
        <v>2021</v>
      </c>
      <c r="C121" s="12">
        <f t="shared" si="5"/>
        <v>36</v>
      </c>
      <c r="D121" s="18"/>
      <c r="E121" s="18">
        <v>36</v>
      </c>
      <c r="F121" s="14"/>
      <c r="G121" s="17"/>
      <c r="H121" s="15"/>
      <c r="I121" s="15"/>
      <c r="J121" s="15"/>
    </row>
    <row r="122" spans="1:10" ht="21" customHeight="1">
      <c r="A122" s="63"/>
      <c r="B122" s="26">
        <v>2022</v>
      </c>
      <c r="C122" s="12">
        <f t="shared" si="5"/>
        <v>36</v>
      </c>
      <c r="D122" s="18"/>
      <c r="E122" s="18">
        <v>36</v>
      </c>
      <c r="F122" s="14"/>
      <c r="G122" s="17"/>
      <c r="H122" s="15"/>
      <c r="I122" s="15"/>
      <c r="J122" s="15"/>
    </row>
    <row r="123" spans="1:10" ht="19.5" customHeight="1">
      <c r="A123" s="67" t="s">
        <v>79</v>
      </c>
      <c r="B123" s="26">
        <v>2020</v>
      </c>
      <c r="C123" s="12">
        <f t="shared" si="5"/>
        <v>4077</v>
      </c>
      <c r="D123" s="18"/>
      <c r="E123" s="18"/>
      <c r="F123" s="14"/>
      <c r="G123" s="14">
        <v>4077</v>
      </c>
      <c r="H123" s="15"/>
      <c r="I123" s="15"/>
      <c r="J123" s="15"/>
    </row>
    <row r="124" spans="1:10" ht="13.5" customHeight="1">
      <c r="A124" s="68"/>
      <c r="B124" s="26">
        <v>2021</v>
      </c>
      <c r="C124" s="12">
        <f t="shared" si="5"/>
        <v>0</v>
      </c>
      <c r="D124" s="18"/>
      <c r="E124" s="18"/>
      <c r="F124" s="14"/>
      <c r="G124" s="14"/>
      <c r="H124" s="15"/>
      <c r="I124" s="15"/>
      <c r="J124" s="15"/>
    </row>
    <row r="125" spans="1:10" ht="27" customHeight="1">
      <c r="A125" s="69"/>
      <c r="B125" s="26">
        <v>2022</v>
      </c>
      <c r="C125" s="12">
        <f t="shared" si="5"/>
        <v>0</v>
      </c>
      <c r="D125" s="18"/>
      <c r="E125" s="18"/>
      <c r="F125" s="14"/>
      <c r="G125" s="14"/>
      <c r="H125" s="15"/>
      <c r="I125" s="15"/>
      <c r="J125" s="15"/>
    </row>
    <row r="126" spans="1:10" ht="27.75" customHeight="1">
      <c r="A126" s="67" t="s">
        <v>104</v>
      </c>
      <c r="B126" s="26">
        <v>2020</v>
      </c>
      <c r="C126" s="12">
        <f>D126+E126+F126+G126+H126+I126+J126</f>
        <v>1518</v>
      </c>
      <c r="D126" s="18"/>
      <c r="E126" s="18"/>
      <c r="F126" s="14"/>
      <c r="G126" s="14"/>
      <c r="H126" s="15"/>
      <c r="I126" s="15"/>
      <c r="J126" s="14">
        <v>1518</v>
      </c>
    </row>
    <row r="127" spans="1:10" ht="16.5" customHeight="1">
      <c r="A127" s="68"/>
      <c r="B127" s="26">
        <v>2021</v>
      </c>
      <c r="C127" s="12">
        <f>D127+E127+F127+G127+H127+I127+J127</f>
        <v>1518</v>
      </c>
      <c r="D127" s="18"/>
      <c r="E127" s="18"/>
      <c r="F127" s="14"/>
      <c r="G127" s="14"/>
      <c r="H127" s="15"/>
      <c r="I127" s="15"/>
      <c r="J127" s="14">
        <v>1518</v>
      </c>
    </row>
    <row r="128" spans="1:10" ht="17.25" customHeight="1">
      <c r="A128" s="69"/>
      <c r="B128" s="26">
        <v>2022</v>
      </c>
      <c r="C128" s="12">
        <f>D128+E128+F128+G128+H128+I128+J128</f>
        <v>1518</v>
      </c>
      <c r="D128" s="18"/>
      <c r="E128" s="18"/>
      <c r="F128" s="14"/>
      <c r="G128" s="14"/>
      <c r="H128" s="15"/>
      <c r="I128" s="15"/>
      <c r="J128" s="14">
        <v>1518</v>
      </c>
    </row>
    <row r="129" spans="1:10" ht="19.5" customHeight="1">
      <c r="A129" s="67" t="s">
        <v>60</v>
      </c>
      <c r="B129" s="26">
        <v>2020</v>
      </c>
      <c r="C129" s="12">
        <f aca="true" t="shared" si="6" ref="C129:C149">D129+E129+F129+G129</f>
        <v>632</v>
      </c>
      <c r="D129" s="18"/>
      <c r="E129" s="18"/>
      <c r="F129" s="14">
        <v>632</v>
      </c>
      <c r="G129" s="14"/>
      <c r="H129" s="15"/>
      <c r="I129" s="15"/>
      <c r="J129" s="15"/>
    </row>
    <row r="130" spans="1:10" ht="18.75" customHeight="1">
      <c r="A130" s="68"/>
      <c r="B130" s="26">
        <v>2021</v>
      </c>
      <c r="C130" s="12">
        <f t="shared" si="6"/>
        <v>632</v>
      </c>
      <c r="D130" s="18"/>
      <c r="E130" s="18"/>
      <c r="F130" s="14">
        <v>632</v>
      </c>
      <c r="G130" s="14"/>
      <c r="H130" s="15"/>
      <c r="I130" s="15"/>
      <c r="J130" s="15"/>
    </row>
    <row r="131" spans="1:10" ht="24.75" customHeight="1">
      <c r="A131" s="69"/>
      <c r="B131" s="26">
        <v>2022</v>
      </c>
      <c r="C131" s="12">
        <f t="shared" si="6"/>
        <v>632</v>
      </c>
      <c r="D131" s="18"/>
      <c r="E131" s="18"/>
      <c r="F131" s="14">
        <v>632</v>
      </c>
      <c r="G131" s="14"/>
      <c r="H131" s="15"/>
      <c r="I131" s="15"/>
      <c r="J131" s="15"/>
    </row>
    <row r="132" spans="1:10" ht="39" customHeight="1">
      <c r="A132" s="67" t="s">
        <v>61</v>
      </c>
      <c r="B132" s="26">
        <v>2020</v>
      </c>
      <c r="C132" s="12">
        <f t="shared" si="6"/>
        <v>238</v>
      </c>
      <c r="D132" s="18">
        <v>238</v>
      </c>
      <c r="E132" s="18"/>
      <c r="F132" s="14"/>
      <c r="G132" s="14"/>
      <c r="H132" s="15"/>
      <c r="I132" s="15"/>
      <c r="J132" s="15"/>
    </row>
    <row r="133" spans="1:10" ht="54" customHeight="1">
      <c r="A133" s="68"/>
      <c r="B133" s="26">
        <v>2021</v>
      </c>
      <c r="C133" s="12">
        <f t="shared" si="6"/>
        <v>238</v>
      </c>
      <c r="D133" s="18">
        <v>238</v>
      </c>
      <c r="E133" s="18"/>
      <c r="F133" s="14"/>
      <c r="G133" s="14"/>
      <c r="H133" s="15"/>
      <c r="I133" s="15"/>
      <c r="J133" s="15"/>
    </row>
    <row r="134" spans="1:10" ht="60.75" customHeight="1">
      <c r="A134" s="69"/>
      <c r="B134" s="26">
        <v>2022</v>
      </c>
      <c r="C134" s="12">
        <f t="shared" si="6"/>
        <v>238</v>
      </c>
      <c r="D134" s="18">
        <v>238</v>
      </c>
      <c r="E134" s="18"/>
      <c r="F134" s="14"/>
      <c r="G134" s="14"/>
      <c r="H134" s="15"/>
      <c r="I134" s="15"/>
      <c r="J134" s="15"/>
    </row>
    <row r="135" spans="1:10" ht="21.75" customHeight="1">
      <c r="A135" s="67" t="s">
        <v>62</v>
      </c>
      <c r="B135" s="26">
        <v>2020</v>
      </c>
      <c r="C135" s="12">
        <f t="shared" si="6"/>
        <v>3</v>
      </c>
      <c r="D135" s="18">
        <v>3</v>
      </c>
      <c r="E135" s="15"/>
      <c r="F135" s="15"/>
      <c r="G135" s="15"/>
      <c r="H135" s="15"/>
      <c r="I135" s="15"/>
      <c r="J135" s="15"/>
    </row>
    <row r="136" spans="1:10" ht="18.75" customHeight="1">
      <c r="A136" s="68"/>
      <c r="B136" s="26">
        <v>2021</v>
      </c>
      <c r="C136" s="12">
        <f t="shared" si="6"/>
        <v>4</v>
      </c>
      <c r="D136" s="18">
        <v>4</v>
      </c>
      <c r="E136" s="15"/>
      <c r="F136" s="15"/>
      <c r="G136" s="15"/>
      <c r="H136" s="15"/>
      <c r="I136" s="15"/>
      <c r="J136" s="15"/>
    </row>
    <row r="137" spans="1:10" ht="22.5" customHeight="1">
      <c r="A137" s="69"/>
      <c r="B137" s="26">
        <v>2022</v>
      </c>
      <c r="C137" s="12">
        <f t="shared" si="6"/>
        <v>1232</v>
      </c>
      <c r="D137" s="18">
        <v>1232</v>
      </c>
      <c r="E137" s="18"/>
      <c r="F137" s="15"/>
      <c r="G137" s="15"/>
      <c r="H137" s="15"/>
      <c r="I137" s="15"/>
      <c r="J137" s="15"/>
    </row>
    <row r="138" spans="1:10" ht="57" customHeight="1">
      <c r="A138" s="67" t="s">
        <v>77</v>
      </c>
      <c r="B138" s="26">
        <v>2020</v>
      </c>
      <c r="C138" s="12">
        <f t="shared" si="6"/>
        <v>474</v>
      </c>
      <c r="D138" s="18">
        <v>474</v>
      </c>
      <c r="E138" s="18"/>
      <c r="F138" s="15"/>
      <c r="G138" s="15"/>
      <c r="H138" s="15"/>
      <c r="I138" s="15"/>
      <c r="J138" s="15"/>
    </row>
    <row r="139" spans="1:10" ht="42" customHeight="1">
      <c r="A139" s="68"/>
      <c r="B139" s="26">
        <v>2021</v>
      </c>
      <c r="C139" s="12">
        <f t="shared" si="6"/>
        <v>474</v>
      </c>
      <c r="D139" s="18">
        <v>474</v>
      </c>
      <c r="E139" s="18"/>
      <c r="F139" s="15"/>
      <c r="G139" s="15"/>
      <c r="H139" s="15"/>
      <c r="I139" s="15"/>
      <c r="J139" s="15"/>
    </row>
    <row r="140" spans="1:10" ht="49.5" customHeight="1">
      <c r="A140" s="69"/>
      <c r="B140" s="26">
        <v>2022</v>
      </c>
      <c r="C140" s="12">
        <f t="shared" si="6"/>
        <v>474</v>
      </c>
      <c r="D140" s="18">
        <v>474</v>
      </c>
      <c r="E140" s="18"/>
      <c r="F140" s="15"/>
      <c r="G140" s="15"/>
      <c r="H140" s="15"/>
      <c r="I140" s="15"/>
      <c r="J140" s="15"/>
    </row>
    <row r="141" spans="1:10" ht="28.5" customHeight="1">
      <c r="A141" s="67" t="s">
        <v>63</v>
      </c>
      <c r="B141" s="26">
        <v>2020</v>
      </c>
      <c r="C141" s="12">
        <f t="shared" si="6"/>
        <v>1959</v>
      </c>
      <c r="D141" s="18">
        <v>1959</v>
      </c>
      <c r="E141" s="18"/>
      <c r="F141" s="15"/>
      <c r="G141" s="15"/>
      <c r="H141" s="15"/>
      <c r="I141" s="15"/>
      <c r="J141" s="15"/>
    </row>
    <row r="142" spans="1:10" ht="22.5" customHeight="1">
      <c r="A142" s="68"/>
      <c r="B142" s="26">
        <v>2021</v>
      </c>
      <c r="C142" s="12">
        <f t="shared" si="6"/>
        <v>1959</v>
      </c>
      <c r="D142" s="18">
        <v>1959</v>
      </c>
      <c r="E142" s="18"/>
      <c r="F142" s="15"/>
      <c r="G142" s="15"/>
      <c r="H142" s="15"/>
      <c r="I142" s="15"/>
      <c r="J142" s="15"/>
    </row>
    <row r="143" spans="1:10" ht="20.25" customHeight="1">
      <c r="A143" s="69"/>
      <c r="B143" s="26">
        <v>2022</v>
      </c>
      <c r="C143" s="12">
        <f t="shared" si="6"/>
        <v>1959</v>
      </c>
      <c r="D143" s="18">
        <v>1959</v>
      </c>
      <c r="E143" s="18"/>
      <c r="F143" s="15"/>
      <c r="G143" s="15"/>
      <c r="H143" s="15"/>
      <c r="I143" s="15"/>
      <c r="J143" s="15"/>
    </row>
    <row r="144" spans="1:10" ht="20.25" customHeight="1">
      <c r="A144" s="67" t="s">
        <v>78</v>
      </c>
      <c r="B144" s="26">
        <v>2020</v>
      </c>
      <c r="C144" s="12">
        <f t="shared" si="6"/>
        <v>1720</v>
      </c>
      <c r="D144" s="18">
        <v>1720</v>
      </c>
      <c r="E144" s="18"/>
      <c r="F144" s="15"/>
      <c r="G144" s="15"/>
      <c r="H144" s="15"/>
      <c r="I144" s="15"/>
      <c r="J144" s="15"/>
    </row>
    <row r="145" spans="1:10" ht="20.25" customHeight="1">
      <c r="A145" s="68"/>
      <c r="B145" s="26">
        <v>2021</v>
      </c>
      <c r="C145" s="12">
        <f t="shared" si="6"/>
        <v>0</v>
      </c>
      <c r="D145" s="18"/>
      <c r="E145" s="18"/>
      <c r="F145" s="15"/>
      <c r="G145" s="15"/>
      <c r="H145" s="15"/>
      <c r="I145" s="15"/>
      <c r="J145" s="15"/>
    </row>
    <row r="146" spans="1:10" ht="20.25" customHeight="1">
      <c r="A146" s="69"/>
      <c r="B146" s="26">
        <v>2022</v>
      </c>
      <c r="C146" s="12">
        <f t="shared" si="6"/>
        <v>0</v>
      </c>
      <c r="D146" s="20"/>
      <c r="E146" s="18"/>
      <c r="F146" s="15"/>
      <c r="G146" s="15"/>
      <c r="H146" s="15"/>
      <c r="I146" s="15"/>
      <c r="J146" s="15"/>
    </row>
    <row r="147" spans="1:10" ht="33" customHeight="1">
      <c r="A147" s="67" t="s">
        <v>88</v>
      </c>
      <c r="B147" s="26">
        <v>2020</v>
      </c>
      <c r="C147" s="12">
        <f t="shared" si="6"/>
        <v>278</v>
      </c>
      <c r="D147" s="20"/>
      <c r="E147" s="18">
        <f>E150+E162</f>
        <v>278</v>
      </c>
      <c r="F147" s="15"/>
      <c r="G147" s="15"/>
      <c r="H147" s="15"/>
      <c r="I147" s="15"/>
      <c r="J147" s="15"/>
    </row>
    <row r="148" spans="1:10" ht="28.5" customHeight="1">
      <c r="A148" s="68"/>
      <c r="B148" s="26">
        <v>2021</v>
      </c>
      <c r="C148" s="12">
        <f t="shared" si="6"/>
        <v>0</v>
      </c>
      <c r="D148" s="20"/>
      <c r="E148" s="18"/>
      <c r="F148" s="15"/>
      <c r="G148" s="15"/>
      <c r="H148" s="15"/>
      <c r="I148" s="15"/>
      <c r="J148" s="15"/>
    </row>
    <row r="149" spans="1:10" ht="30" customHeight="1">
      <c r="A149" s="69"/>
      <c r="B149" s="26">
        <v>2022</v>
      </c>
      <c r="C149" s="12">
        <f t="shared" si="6"/>
        <v>0</v>
      </c>
      <c r="D149" s="20"/>
      <c r="E149" s="18"/>
      <c r="F149" s="15"/>
      <c r="G149" s="15"/>
      <c r="H149" s="15"/>
      <c r="I149" s="15"/>
      <c r="J149" s="15"/>
    </row>
    <row r="150" spans="1:10" ht="12.75" customHeight="1">
      <c r="A150" s="67" t="s">
        <v>7</v>
      </c>
      <c r="B150" s="26">
        <v>2020</v>
      </c>
      <c r="C150" s="12">
        <f aca="true" t="shared" si="7" ref="C150:C161">D150+E150+F150+G150</f>
        <v>274</v>
      </c>
      <c r="D150" s="20"/>
      <c r="E150" s="18">
        <f>E153+E156+E159</f>
        <v>274</v>
      </c>
      <c r="F150" s="15"/>
      <c r="G150" s="15"/>
      <c r="H150" s="15"/>
      <c r="I150" s="15"/>
      <c r="J150" s="15"/>
    </row>
    <row r="151" spans="1:10" ht="12" customHeight="1">
      <c r="A151" s="68"/>
      <c r="B151" s="26">
        <v>2021</v>
      </c>
      <c r="C151" s="12">
        <f t="shared" si="7"/>
        <v>0</v>
      </c>
      <c r="D151" s="20"/>
      <c r="E151" s="18"/>
      <c r="F151" s="15"/>
      <c r="G151" s="15"/>
      <c r="H151" s="15"/>
      <c r="I151" s="15"/>
      <c r="J151" s="15"/>
    </row>
    <row r="152" spans="1:10" ht="17.25" customHeight="1">
      <c r="A152" s="69"/>
      <c r="B152" s="26">
        <v>2022</v>
      </c>
      <c r="C152" s="12">
        <f t="shared" si="7"/>
        <v>0</v>
      </c>
      <c r="D152" s="20"/>
      <c r="E152" s="18"/>
      <c r="F152" s="15"/>
      <c r="G152" s="15"/>
      <c r="H152" s="15"/>
      <c r="I152" s="15"/>
      <c r="J152" s="15"/>
    </row>
    <row r="153" spans="1:10" ht="14.25" customHeight="1">
      <c r="A153" s="44" t="s">
        <v>16</v>
      </c>
      <c r="B153" s="26">
        <v>2020</v>
      </c>
      <c r="C153" s="12">
        <f t="shared" si="7"/>
        <v>171</v>
      </c>
      <c r="D153" s="20"/>
      <c r="E153" s="19">
        <v>171</v>
      </c>
      <c r="F153" s="15"/>
      <c r="G153" s="15"/>
      <c r="H153" s="15"/>
      <c r="I153" s="15"/>
      <c r="J153" s="15"/>
    </row>
    <row r="154" spans="1:10" ht="15" customHeight="1">
      <c r="A154" s="45"/>
      <c r="B154" s="26">
        <v>2021</v>
      </c>
      <c r="C154" s="12">
        <f t="shared" si="7"/>
        <v>0</v>
      </c>
      <c r="D154" s="20"/>
      <c r="E154" s="19"/>
      <c r="F154" s="15"/>
      <c r="G154" s="15"/>
      <c r="H154" s="15"/>
      <c r="I154" s="15"/>
      <c r="J154" s="15"/>
    </row>
    <row r="155" spans="1:10" ht="18" customHeight="1">
      <c r="A155" s="46"/>
      <c r="B155" s="26">
        <v>2022</v>
      </c>
      <c r="C155" s="12">
        <f t="shared" si="7"/>
        <v>0</v>
      </c>
      <c r="D155" s="20"/>
      <c r="E155" s="19"/>
      <c r="F155" s="15"/>
      <c r="G155" s="15"/>
      <c r="H155" s="15"/>
      <c r="I155" s="15"/>
      <c r="J155" s="15"/>
    </row>
    <row r="156" spans="1:10" ht="17.25" customHeight="1">
      <c r="A156" s="44" t="s">
        <v>18</v>
      </c>
      <c r="B156" s="26">
        <v>2020</v>
      </c>
      <c r="C156" s="12">
        <f t="shared" si="7"/>
        <v>67</v>
      </c>
      <c r="D156" s="20"/>
      <c r="E156" s="19">
        <v>67</v>
      </c>
      <c r="F156" s="15"/>
      <c r="G156" s="15"/>
      <c r="H156" s="15"/>
      <c r="I156" s="15"/>
      <c r="J156" s="15"/>
    </row>
    <row r="157" spans="1:10" ht="18" customHeight="1">
      <c r="A157" s="45"/>
      <c r="B157" s="26">
        <v>2021</v>
      </c>
      <c r="C157" s="12">
        <f t="shared" si="7"/>
        <v>0</v>
      </c>
      <c r="D157" s="20"/>
      <c r="E157" s="19"/>
      <c r="F157" s="15"/>
      <c r="G157" s="15"/>
      <c r="H157" s="15"/>
      <c r="I157" s="15"/>
      <c r="J157" s="15"/>
    </row>
    <row r="158" spans="1:10" ht="15.75" customHeight="1">
      <c r="A158" s="46"/>
      <c r="B158" s="26">
        <v>2022</v>
      </c>
      <c r="C158" s="12">
        <f t="shared" si="7"/>
        <v>0</v>
      </c>
      <c r="D158" s="20"/>
      <c r="E158" s="19"/>
      <c r="F158" s="15"/>
      <c r="G158" s="15"/>
      <c r="H158" s="15"/>
      <c r="I158" s="15"/>
      <c r="J158" s="15"/>
    </row>
    <row r="159" spans="1:10" ht="15.75" customHeight="1">
      <c r="A159" s="38" t="s">
        <v>19</v>
      </c>
      <c r="B159" s="26">
        <v>2020</v>
      </c>
      <c r="C159" s="12">
        <f t="shared" si="7"/>
        <v>36</v>
      </c>
      <c r="D159" s="20"/>
      <c r="E159" s="19">
        <v>36</v>
      </c>
      <c r="F159" s="15"/>
      <c r="G159" s="15"/>
      <c r="H159" s="15"/>
      <c r="I159" s="15"/>
      <c r="J159" s="15"/>
    </row>
    <row r="160" spans="1:10" ht="15.75" customHeight="1">
      <c r="A160" s="39"/>
      <c r="B160" s="26">
        <v>2021</v>
      </c>
      <c r="C160" s="12">
        <f t="shared" si="7"/>
        <v>0</v>
      </c>
      <c r="D160" s="20"/>
      <c r="E160" s="18"/>
      <c r="F160" s="15"/>
      <c r="G160" s="15"/>
      <c r="H160" s="15"/>
      <c r="I160" s="15"/>
      <c r="J160" s="15"/>
    </row>
    <row r="161" spans="1:10" ht="16.5" customHeight="1">
      <c r="A161" s="40"/>
      <c r="B161" s="26">
        <v>2022</v>
      </c>
      <c r="C161" s="12">
        <f t="shared" si="7"/>
        <v>0</v>
      </c>
      <c r="D161" s="20"/>
      <c r="E161" s="18"/>
      <c r="F161" s="15"/>
      <c r="G161" s="15"/>
      <c r="H161" s="15"/>
      <c r="I161" s="15"/>
      <c r="J161" s="15"/>
    </row>
    <row r="162" spans="1:10" ht="16.5" customHeight="1">
      <c r="A162" s="111" t="s">
        <v>8</v>
      </c>
      <c r="B162" s="26">
        <v>2020</v>
      </c>
      <c r="C162" s="12">
        <f aca="true" t="shared" si="8" ref="C162:C170">D162+E162+F162+G162</f>
        <v>4</v>
      </c>
      <c r="D162" s="20"/>
      <c r="E162" s="18">
        <v>4</v>
      </c>
      <c r="F162" s="15"/>
      <c r="G162" s="15"/>
      <c r="H162" s="15"/>
      <c r="I162" s="15"/>
      <c r="J162" s="15"/>
    </row>
    <row r="163" spans="1:10" ht="16.5" customHeight="1">
      <c r="A163" s="111"/>
      <c r="B163" s="26">
        <v>2021</v>
      </c>
      <c r="C163" s="12">
        <f t="shared" si="8"/>
        <v>0</v>
      </c>
      <c r="D163" s="20"/>
      <c r="E163" s="18"/>
      <c r="F163" s="15"/>
      <c r="G163" s="15"/>
      <c r="H163" s="15"/>
      <c r="I163" s="15"/>
      <c r="J163" s="15"/>
    </row>
    <row r="164" spans="1:10" ht="16.5" customHeight="1">
      <c r="A164" s="111"/>
      <c r="B164" s="26">
        <v>2022</v>
      </c>
      <c r="C164" s="12">
        <f t="shared" si="8"/>
        <v>0</v>
      </c>
      <c r="D164" s="20"/>
      <c r="E164" s="18"/>
      <c r="F164" s="15"/>
      <c r="G164" s="15"/>
      <c r="H164" s="15"/>
      <c r="I164" s="15"/>
      <c r="J164" s="15"/>
    </row>
    <row r="165" spans="1:10" ht="43.5" customHeight="1">
      <c r="A165" s="47" t="s">
        <v>97</v>
      </c>
      <c r="B165" s="26">
        <v>2020</v>
      </c>
      <c r="C165" s="12">
        <f t="shared" si="8"/>
        <v>2679.2</v>
      </c>
      <c r="D165" s="20"/>
      <c r="E165" s="18">
        <v>2679.2</v>
      </c>
      <c r="F165" s="15"/>
      <c r="G165" s="15"/>
      <c r="H165" s="15"/>
      <c r="I165" s="15"/>
      <c r="J165" s="15"/>
    </row>
    <row r="166" spans="1:10" ht="32.25" customHeight="1">
      <c r="A166" s="48"/>
      <c r="B166" s="26">
        <v>2021</v>
      </c>
      <c r="C166" s="12">
        <f t="shared" si="8"/>
        <v>0</v>
      </c>
      <c r="D166" s="20"/>
      <c r="E166" s="18"/>
      <c r="F166" s="15"/>
      <c r="G166" s="15"/>
      <c r="H166" s="15"/>
      <c r="I166" s="15"/>
      <c r="J166" s="15"/>
    </row>
    <row r="167" spans="1:10" ht="33" customHeight="1">
      <c r="A167" s="49"/>
      <c r="B167" s="26">
        <v>2022</v>
      </c>
      <c r="C167" s="12">
        <f t="shared" si="8"/>
        <v>0</v>
      </c>
      <c r="D167" s="20"/>
      <c r="E167" s="18"/>
      <c r="F167" s="15"/>
      <c r="G167" s="15"/>
      <c r="H167" s="15"/>
      <c r="I167" s="15"/>
      <c r="J167" s="15"/>
    </row>
    <row r="168" spans="1:10" ht="42" customHeight="1">
      <c r="A168" s="67" t="s">
        <v>102</v>
      </c>
      <c r="B168" s="26">
        <v>2020</v>
      </c>
      <c r="C168" s="12">
        <f t="shared" si="8"/>
        <v>19903</v>
      </c>
      <c r="D168" s="20"/>
      <c r="E168" s="18">
        <v>19903</v>
      </c>
      <c r="F168" s="15"/>
      <c r="G168" s="15"/>
      <c r="H168" s="15"/>
      <c r="I168" s="15"/>
      <c r="J168" s="15"/>
    </row>
    <row r="169" spans="1:10" ht="56.25" customHeight="1">
      <c r="A169" s="70"/>
      <c r="B169" s="26">
        <v>2021</v>
      </c>
      <c r="C169" s="12">
        <f t="shared" si="8"/>
        <v>49001</v>
      </c>
      <c r="D169" s="20"/>
      <c r="E169" s="18">
        <v>49001</v>
      </c>
      <c r="F169" s="15"/>
      <c r="G169" s="15"/>
      <c r="H169" s="15"/>
      <c r="I169" s="15"/>
      <c r="J169" s="15"/>
    </row>
    <row r="170" spans="1:10" ht="54" customHeight="1">
      <c r="A170" s="71"/>
      <c r="B170" s="26">
        <v>2022</v>
      </c>
      <c r="C170" s="12">
        <f t="shared" si="8"/>
        <v>49001</v>
      </c>
      <c r="D170" s="20"/>
      <c r="E170" s="18">
        <v>49001</v>
      </c>
      <c r="F170" s="15"/>
      <c r="G170" s="15"/>
      <c r="H170" s="15"/>
      <c r="I170" s="15"/>
      <c r="J170" s="15"/>
    </row>
    <row r="171" spans="1:10" ht="20.25" customHeight="1">
      <c r="A171" s="64" t="s">
        <v>17</v>
      </c>
      <c r="B171" s="24">
        <v>2020</v>
      </c>
      <c r="C171" s="29">
        <f>D171+E171+F171+G171+H171+I171+J171</f>
        <v>1698657.5999999999</v>
      </c>
      <c r="D171" s="29">
        <f>D174+D177+D180+D183+D186+D189+D192+D195+D198+D201+D204+D207+D210+D213+D216+D219+D222+D225+D228+D231+D234+D237+D240+D243+D246+D249+D252+D255+D258+D261+D264+D267+D270+D273+D276+D279+D288+D282+D285+D291+D294+D303+D300+D306</f>
        <v>5015.1</v>
      </c>
      <c r="E171" s="29">
        <f>E174+E177+E180+E183+E186+E189+E192+E195+E198+E201+E204+E207+E210+E213+E216+E219+E222+E225+E228+E231+E234+E237+E240+E243+E246+E249+E252+E255+E258+E261+E264+E267+E270+E273+E276+E279+E288+E282+E285+E291+E294+E303+E300+E306+E297+E309+E312</f>
        <v>50379.9</v>
      </c>
      <c r="F171" s="29">
        <f>F174+F177+F180+F183+F186+F189+F192+F195+F198+F201+F204+F207+F210+F213+F216+F219+F222+F225+F228+F231+F234+F237+F240+F243+F246+F249+F252+F255+F258+F261+F264+F267+F270+F273+F276+F279+F288+F282+F285+F291+F294+F303+F300+F306+F297+F309</f>
        <v>125182.1</v>
      </c>
      <c r="G171" s="29">
        <f>G174+G177+G180+G183+G186+G189+G192+G195+G198+G201+G204+G207+G210+G213+G216+G219+G222+G225+G228+G231+G234+G237+G240+G243+G246+G249+G252+G255+G258+G261+G264+G267+G270+G273+G276+G279+G288+G282+G285+G291+G294+G303+G300+G306+G297</f>
        <v>5542.9</v>
      </c>
      <c r="H171" s="29">
        <f>H174+H177+H180+H183+H186+H189+H192+H195+H198+H201+H204+H207+H210+H213+H216+H219+H222+H225+H228+H231+H234+H237+H240+H243+H246+H249+H252+H255+H258+H261+H264+H267+H270+H273+H276+H279+H288+H282+H285+H291+H294+H303+H300+H306+H297</f>
        <v>25483.3</v>
      </c>
      <c r="I171" s="29">
        <f>I174+I177+I180+I183+I186+I189+I192+I195+I198+I201+I204+I207+I210+I213+I216+I219+I222+I225+I228+I231+I234+I237+I240+I243+I246+I249+I252+I255+I258+I261+I264+I267+I270+I273+I276+I279+I288+I282+I285+I291+I294+I303+I300+I306+I297</f>
        <v>60254</v>
      </c>
      <c r="J171" s="29">
        <f>J174+J177+J180+J183+J186+J189+J192+J195+J198+J201+J204+J207+J210+J213+J216+J219+J222+J225+J228+J231+J234+J237+J240+J243+J246+J249+J252+J255+J258+J261+J264+J267+J270+J273+J276+J279+J288+J282+J285+J291+J294+J303+J300+J306+J297+J309+J312</f>
        <v>1426800.2999999998</v>
      </c>
    </row>
    <row r="172" spans="1:10" ht="19.5" customHeight="1">
      <c r="A172" s="65"/>
      <c r="B172" s="24">
        <v>2021</v>
      </c>
      <c r="C172" s="29">
        <f>D172+E172+F172+G172+H172+I172+J172</f>
        <v>730728.3</v>
      </c>
      <c r="D172" s="29">
        <f>D175+D178+D181+D184+D187+D190+D193+D196+D199+D202+D205+D208+D211+D214+D217+D220+D223+D226+D229+D232+D235+D238+D241+D244+D247+D250+D253+D256+D259+D262+D265+D268+D271+D274+D277+D280+D289+D283+D286+D292+D295+D304+D301+D307</f>
        <v>218</v>
      </c>
      <c r="E172" s="29">
        <f>E175+E178+E181+E184+E187+E190+E193+E196+E199+E202+E205+E208+E211+E214+E217+E220+E223+E226+E229+E232+E235+E238+E241+E244+E247+E250+E253+E256+E259+E262+E265+E268+E271+E274+E277+E280+E289+E283+E286+E292+E295+E304+E301+E307+E298+E310+E313</f>
        <v>101209.3</v>
      </c>
      <c r="F172" s="29">
        <f>F175+F178+F181+F184+F187+F190+F193+F196+F199+F202+F205+F208+F211+F214+F217+F220+F223+F226+F229+F232+F235+F238+F241+F244+F247+F250+F253+F256+F259+F262+F265+F268+F271+F274+F277+F280+F289+F283+F286+F292+F295+F304+F301+F307+F298+F310</f>
        <v>244443.1</v>
      </c>
      <c r="G172" s="29">
        <f aca="true" t="shared" si="9" ref="G172:I173">G175+G178+G181+G184+G187+G190+G193+G196+G199+G202+G205+G208+G211+G214+G217+G220+G223+G226+G229+G232+G235+G238+G241+G244+G247+G250+G253+G256+G259+G262+G265+G268+G271+G274+G277+G280+G289+G283+G286+G292+G295+G304+G301+G307+G298</f>
        <v>0</v>
      </c>
      <c r="H172" s="29">
        <f t="shared" si="9"/>
        <v>0</v>
      </c>
      <c r="I172" s="29">
        <f t="shared" si="9"/>
        <v>1570</v>
      </c>
      <c r="J172" s="29">
        <f>J175+J178+J181+J184+J187+J190+J193+J196+J199+J202+J205+J208+J211+J214+J217+J220+J223+J226+J229+J232+J235+J238+J241+J244+J247+J250+J253+J256+J259+J262+J265+J268+J271+J274+J277+J280+J289+J283+J286+J292+J295+J304+J301+J307+J298+J310+J313</f>
        <v>383287.89999999997</v>
      </c>
    </row>
    <row r="173" spans="1:10" ht="18.75" customHeight="1">
      <c r="A173" s="66"/>
      <c r="B173" s="24">
        <v>2022</v>
      </c>
      <c r="C173" s="29">
        <f>D173+E173+F173+G173+H173+I173+J173</f>
        <v>672535.2</v>
      </c>
      <c r="D173" s="29">
        <f>D176+D179+D182+D185+D188+D191+D194+D197+D200+D203+D206+D209+D212+D215+D218+D221+D224+D227+D230+D233+D236+D239+D242+D245+D248+D251+D254+D257+D260+D263+D266+D269+D272+D275+D278+D281+D290+D284+D287+D293+D296+D305+D302+D308</f>
        <v>218</v>
      </c>
      <c r="E173" s="29">
        <f>E176+E179+E182+E185+E188+E191+E194+E197+E200+E203+E206+E209+E212+E215+E218+E221+E224+E227+E230+E233+E236+E239+E242+E245+E248+E251+E254+E257+E260+E263+E266+E269+E272+E275+E278+E281+E290+E284+E287+E293+E296+E305+E302+E308+E299+E311+E314</f>
        <v>197172.4</v>
      </c>
      <c r="F173" s="29">
        <f>F176+F179+F182+F185+F188+F191+F194+F197+F200+F203+F206+F209+F212+F215+F218+F221+F224+F227+F230+F233+F236+F239+F242+F245+F248+F251+F254+F257+F260+F263+F266+F269+F272+F275+F278+F281+F290+F284+F287+F293+F296+F305+F302+F308+F299+F311</f>
        <v>48916</v>
      </c>
      <c r="G173" s="29">
        <f t="shared" si="9"/>
        <v>3136</v>
      </c>
      <c r="H173" s="29">
        <f t="shared" si="9"/>
        <v>0</v>
      </c>
      <c r="I173" s="29">
        <f t="shared" si="9"/>
        <v>0</v>
      </c>
      <c r="J173" s="29">
        <f>J176+J179+J182+J185+J188+J191+J194+J197+J200+J203+J206+J209+J212+J215+J218+J221+J224+J227+J230+J233+J236+J239+J242+J245+J248+J251+J254+J257+J260+J263+J266+J269+J272+J275+J278+J281+J290+J284+J287+J293+J296+J305+J302+J308+J299+J311+J314</f>
        <v>423092.8</v>
      </c>
    </row>
    <row r="174" spans="1:10" ht="45" customHeight="1">
      <c r="A174" s="50" t="s">
        <v>33</v>
      </c>
      <c r="B174" s="26">
        <v>2020</v>
      </c>
      <c r="C174" s="12">
        <f aca="true" t="shared" si="10" ref="C174:C179">D174+E174+F174+G174</f>
        <v>1373</v>
      </c>
      <c r="D174" s="29"/>
      <c r="E174" s="14">
        <v>1373</v>
      </c>
      <c r="F174" s="29"/>
      <c r="G174" s="29"/>
      <c r="H174" s="30"/>
      <c r="I174" s="30"/>
      <c r="J174" s="30"/>
    </row>
    <row r="175" spans="1:10" ht="15" customHeight="1">
      <c r="A175" s="51"/>
      <c r="B175" s="26">
        <v>2021</v>
      </c>
      <c r="C175" s="12">
        <f t="shared" si="10"/>
        <v>1373</v>
      </c>
      <c r="D175" s="29"/>
      <c r="E175" s="14">
        <v>1373</v>
      </c>
      <c r="F175" s="29"/>
      <c r="G175" s="29"/>
      <c r="H175" s="30"/>
      <c r="I175" s="30"/>
      <c r="J175" s="30"/>
    </row>
    <row r="176" spans="1:10" ht="20.25" customHeight="1">
      <c r="A176" s="52"/>
      <c r="B176" s="26">
        <v>2022</v>
      </c>
      <c r="C176" s="12">
        <f t="shared" si="10"/>
        <v>1373</v>
      </c>
      <c r="D176" s="29"/>
      <c r="E176" s="14">
        <v>1373</v>
      </c>
      <c r="F176" s="29"/>
      <c r="G176" s="29"/>
      <c r="H176" s="30"/>
      <c r="I176" s="30"/>
      <c r="J176" s="30"/>
    </row>
    <row r="177" spans="1:10" ht="15" customHeight="1">
      <c r="A177" s="50" t="s">
        <v>34</v>
      </c>
      <c r="B177" s="26">
        <v>2020</v>
      </c>
      <c r="C177" s="12">
        <f t="shared" si="10"/>
        <v>627</v>
      </c>
      <c r="D177" s="29"/>
      <c r="E177" s="14">
        <v>627</v>
      </c>
      <c r="F177" s="14"/>
      <c r="G177" s="29"/>
      <c r="H177" s="30"/>
      <c r="I177" s="30"/>
      <c r="J177" s="14"/>
    </row>
    <row r="178" spans="1:10" ht="19.5" customHeight="1">
      <c r="A178" s="51"/>
      <c r="B178" s="26">
        <v>2021</v>
      </c>
      <c r="C178" s="12">
        <f t="shared" si="10"/>
        <v>652</v>
      </c>
      <c r="D178" s="29"/>
      <c r="E178" s="14">
        <v>652</v>
      </c>
      <c r="F178" s="14"/>
      <c r="G178" s="29"/>
      <c r="H178" s="30"/>
      <c r="I178" s="30"/>
      <c r="J178" s="14"/>
    </row>
    <row r="179" spans="1:10" ht="29.25" customHeight="1">
      <c r="A179" s="52"/>
      <c r="B179" s="26">
        <v>2022</v>
      </c>
      <c r="C179" s="12">
        <f t="shared" si="10"/>
        <v>678</v>
      </c>
      <c r="D179" s="29"/>
      <c r="E179" s="14">
        <v>678</v>
      </c>
      <c r="F179" s="14"/>
      <c r="G179" s="29"/>
      <c r="H179" s="30"/>
      <c r="I179" s="30"/>
      <c r="J179" s="30"/>
    </row>
    <row r="180" spans="1:10" ht="15" customHeight="1">
      <c r="A180" s="56" t="s">
        <v>65</v>
      </c>
      <c r="B180" s="26">
        <v>2020</v>
      </c>
      <c r="C180" s="12">
        <f aca="true" t="shared" si="11" ref="C180:C228">D180+E180+F180+G180+H180+I180+J180</f>
        <v>10440</v>
      </c>
      <c r="D180" s="29"/>
      <c r="E180" s="14"/>
      <c r="F180" s="29"/>
      <c r="G180" s="29"/>
      <c r="H180" s="30"/>
      <c r="I180" s="14">
        <v>10440</v>
      </c>
      <c r="J180" s="30"/>
    </row>
    <row r="181" spans="1:10" ht="18" customHeight="1">
      <c r="A181" s="57"/>
      <c r="B181" s="26">
        <v>2021</v>
      </c>
      <c r="C181" s="12">
        <f t="shared" si="11"/>
        <v>0</v>
      </c>
      <c r="D181" s="29"/>
      <c r="E181" s="14"/>
      <c r="F181" s="29"/>
      <c r="G181" s="29"/>
      <c r="H181" s="30"/>
      <c r="I181" s="14"/>
      <c r="J181" s="30"/>
    </row>
    <row r="182" spans="1:10" ht="31.5" customHeight="1">
      <c r="A182" s="58"/>
      <c r="B182" s="26">
        <v>2022</v>
      </c>
      <c r="C182" s="12">
        <f t="shared" si="11"/>
        <v>0</v>
      </c>
      <c r="D182" s="14"/>
      <c r="E182" s="14"/>
      <c r="F182" s="29"/>
      <c r="G182" s="29"/>
      <c r="H182" s="30"/>
      <c r="I182" s="14"/>
      <c r="J182" s="30"/>
    </row>
    <row r="183" spans="1:10" ht="25.5" customHeight="1">
      <c r="A183" s="56" t="s">
        <v>43</v>
      </c>
      <c r="B183" s="26">
        <v>2020</v>
      </c>
      <c r="C183" s="12">
        <f t="shared" si="11"/>
        <v>6942</v>
      </c>
      <c r="D183" s="29"/>
      <c r="E183" s="14">
        <v>6942</v>
      </c>
      <c r="F183" s="29"/>
      <c r="G183" s="29"/>
      <c r="H183" s="30"/>
      <c r="I183" s="14"/>
      <c r="J183" s="30"/>
    </row>
    <row r="184" spans="1:10" ht="15.75" customHeight="1">
      <c r="A184" s="57"/>
      <c r="B184" s="26">
        <v>2021</v>
      </c>
      <c r="C184" s="12">
        <f t="shared" si="11"/>
        <v>6942</v>
      </c>
      <c r="D184" s="29"/>
      <c r="E184" s="14">
        <v>6942</v>
      </c>
      <c r="F184" s="29"/>
      <c r="G184" s="29"/>
      <c r="H184" s="30"/>
      <c r="I184" s="14"/>
      <c r="J184" s="30"/>
    </row>
    <row r="185" spans="1:10" ht="14.25" customHeight="1">
      <c r="A185" s="58"/>
      <c r="B185" s="26">
        <v>2022</v>
      </c>
      <c r="C185" s="12">
        <f t="shared" si="11"/>
        <v>6942</v>
      </c>
      <c r="D185" s="14"/>
      <c r="E185" s="14">
        <v>6942</v>
      </c>
      <c r="F185" s="29"/>
      <c r="G185" s="29"/>
      <c r="H185" s="30"/>
      <c r="I185" s="14"/>
      <c r="J185" s="30"/>
    </row>
    <row r="186" spans="1:10" ht="25.5" customHeight="1">
      <c r="A186" s="56" t="s">
        <v>68</v>
      </c>
      <c r="B186" s="26">
        <v>2020</v>
      </c>
      <c r="C186" s="12">
        <f t="shared" si="11"/>
        <v>0</v>
      </c>
      <c r="D186" s="14"/>
      <c r="E186" s="14"/>
      <c r="F186" s="29"/>
      <c r="G186" s="29"/>
      <c r="H186" s="30"/>
      <c r="I186" s="14"/>
      <c r="J186" s="14"/>
    </row>
    <row r="187" spans="1:10" ht="15" customHeight="1">
      <c r="A187" s="57"/>
      <c r="B187" s="26">
        <v>2021</v>
      </c>
      <c r="C187" s="12">
        <f t="shared" si="11"/>
        <v>7393.5</v>
      </c>
      <c r="D187" s="29"/>
      <c r="E187" s="14"/>
      <c r="F187" s="14">
        <v>7393.5</v>
      </c>
      <c r="G187" s="29"/>
      <c r="H187" s="30"/>
      <c r="I187" s="14"/>
      <c r="J187" s="30"/>
    </row>
    <row r="188" spans="1:10" ht="18" customHeight="1">
      <c r="A188" s="58"/>
      <c r="B188" s="26">
        <v>2022</v>
      </c>
      <c r="C188" s="12">
        <f t="shared" si="11"/>
        <v>0</v>
      </c>
      <c r="D188" s="14"/>
      <c r="E188" s="14"/>
      <c r="F188" s="29"/>
      <c r="G188" s="29"/>
      <c r="H188" s="30"/>
      <c r="I188" s="14"/>
      <c r="J188" s="30"/>
    </row>
    <row r="189" spans="1:10" ht="20.25" customHeight="1">
      <c r="A189" s="56" t="s">
        <v>44</v>
      </c>
      <c r="B189" s="26">
        <v>2020</v>
      </c>
      <c r="C189" s="12">
        <f t="shared" si="11"/>
        <v>340771.1</v>
      </c>
      <c r="D189" s="14"/>
      <c r="E189" s="14"/>
      <c r="F189" s="29"/>
      <c r="G189" s="29"/>
      <c r="H189" s="30"/>
      <c r="I189" s="14"/>
      <c r="J189" s="14">
        <v>340771.1</v>
      </c>
    </row>
    <row r="190" spans="1:10" ht="24.75" customHeight="1">
      <c r="A190" s="57"/>
      <c r="B190" s="26">
        <v>2021</v>
      </c>
      <c r="C190" s="12">
        <f t="shared" si="11"/>
        <v>0</v>
      </c>
      <c r="D190" s="14"/>
      <c r="E190" s="14"/>
      <c r="F190" s="29"/>
      <c r="G190" s="29"/>
      <c r="H190" s="30"/>
      <c r="I190" s="14"/>
      <c r="J190" s="14"/>
    </row>
    <row r="191" spans="1:10" ht="15.75" customHeight="1">
      <c r="A191" s="58"/>
      <c r="B191" s="26">
        <v>2022</v>
      </c>
      <c r="C191" s="12">
        <f t="shared" si="11"/>
        <v>0</v>
      </c>
      <c r="D191" s="14"/>
      <c r="E191" s="14"/>
      <c r="F191" s="29"/>
      <c r="G191" s="29"/>
      <c r="H191" s="30"/>
      <c r="I191" s="14"/>
      <c r="J191" s="30"/>
    </row>
    <row r="192" spans="1:10" ht="23.25" customHeight="1">
      <c r="A192" s="53" t="s">
        <v>85</v>
      </c>
      <c r="B192" s="26">
        <v>2020</v>
      </c>
      <c r="C192" s="12">
        <f t="shared" si="11"/>
        <v>836559.1</v>
      </c>
      <c r="D192" s="14"/>
      <c r="E192" s="14"/>
      <c r="F192" s="29"/>
      <c r="G192" s="29"/>
      <c r="H192" s="30"/>
      <c r="I192" s="14"/>
      <c r="J192" s="14">
        <v>836559.1</v>
      </c>
    </row>
    <row r="193" spans="1:10" ht="14.25" customHeight="1">
      <c r="A193" s="54"/>
      <c r="B193" s="26">
        <v>2021</v>
      </c>
      <c r="C193" s="12">
        <f t="shared" si="11"/>
        <v>0</v>
      </c>
      <c r="D193" s="14"/>
      <c r="E193" s="14"/>
      <c r="F193" s="29"/>
      <c r="G193" s="29"/>
      <c r="H193" s="30"/>
      <c r="I193" s="14"/>
      <c r="J193" s="14"/>
    </row>
    <row r="194" spans="1:10" ht="18" customHeight="1">
      <c r="A194" s="55"/>
      <c r="B194" s="26">
        <v>2022</v>
      </c>
      <c r="C194" s="12">
        <f t="shared" si="11"/>
        <v>0</v>
      </c>
      <c r="D194" s="14"/>
      <c r="E194" s="14"/>
      <c r="F194" s="29"/>
      <c r="G194" s="29"/>
      <c r="H194" s="30"/>
      <c r="I194" s="14"/>
      <c r="J194" s="30"/>
    </row>
    <row r="195" spans="1:10" ht="16.5" customHeight="1">
      <c r="A195" s="56" t="s">
        <v>45</v>
      </c>
      <c r="B195" s="26">
        <v>2020</v>
      </c>
      <c r="C195" s="12">
        <f t="shared" si="11"/>
        <v>17584</v>
      </c>
      <c r="D195" s="14"/>
      <c r="E195" s="14"/>
      <c r="F195" s="14">
        <v>17584</v>
      </c>
      <c r="G195" s="29"/>
      <c r="H195" s="30"/>
      <c r="I195" s="14"/>
      <c r="J195" s="30"/>
    </row>
    <row r="196" spans="1:10" ht="16.5" customHeight="1">
      <c r="A196" s="57"/>
      <c r="B196" s="26">
        <v>2021</v>
      </c>
      <c r="C196" s="12">
        <f t="shared" si="11"/>
        <v>142500</v>
      </c>
      <c r="D196" s="14"/>
      <c r="E196" s="14"/>
      <c r="F196" s="14">
        <v>142500</v>
      </c>
      <c r="G196" s="29"/>
      <c r="H196" s="30"/>
      <c r="I196" s="14"/>
      <c r="J196" s="30"/>
    </row>
    <row r="197" spans="1:10" ht="16.5" customHeight="1">
      <c r="A197" s="58"/>
      <c r="B197" s="26">
        <v>2022</v>
      </c>
      <c r="C197" s="12">
        <f t="shared" si="11"/>
        <v>48916</v>
      </c>
      <c r="D197" s="14"/>
      <c r="E197" s="14"/>
      <c r="F197" s="14">
        <v>48916</v>
      </c>
      <c r="G197" s="29"/>
      <c r="H197" s="30"/>
      <c r="I197" s="14"/>
      <c r="J197" s="30"/>
    </row>
    <row r="198" spans="1:10" ht="16.5" customHeight="1">
      <c r="A198" s="56" t="s">
        <v>46</v>
      </c>
      <c r="B198" s="26">
        <v>2020</v>
      </c>
      <c r="C198" s="12">
        <f t="shared" si="11"/>
        <v>7188</v>
      </c>
      <c r="D198" s="14"/>
      <c r="E198" s="14"/>
      <c r="F198" s="14">
        <v>7188</v>
      </c>
      <c r="G198" s="29"/>
      <c r="H198" s="30"/>
      <c r="I198" s="14"/>
      <c r="J198" s="30"/>
    </row>
    <row r="199" spans="1:10" ht="16.5" customHeight="1">
      <c r="A199" s="57"/>
      <c r="B199" s="26">
        <v>2021</v>
      </c>
      <c r="C199" s="12">
        <f t="shared" si="11"/>
        <v>37812</v>
      </c>
      <c r="D199" s="14"/>
      <c r="E199" s="14"/>
      <c r="F199" s="14">
        <v>37812</v>
      </c>
      <c r="G199" s="29"/>
      <c r="H199" s="30"/>
      <c r="I199" s="14"/>
      <c r="J199" s="30"/>
    </row>
    <row r="200" spans="1:10" ht="16.5" customHeight="1">
      <c r="A200" s="58"/>
      <c r="B200" s="26">
        <v>2022</v>
      </c>
      <c r="C200" s="12">
        <f t="shared" si="11"/>
        <v>0</v>
      </c>
      <c r="D200" s="14"/>
      <c r="E200" s="14"/>
      <c r="F200" s="14"/>
      <c r="G200" s="29"/>
      <c r="H200" s="30"/>
      <c r="I200" s="14"/>
      <c r="J200" s="30"/>
    </row>
    <row r="201" spans="1:10" ht="16.5" customHeight="1">
      <c r="A201" s="56" t="s">
        <v>84</v>
      </c>
      <c r="B201" s="26">
        <v>2020</v>
      </c>
      <c r="C201" s="12">
        <f t="shared" si="11"/>
        <v>407</v>
      </c>
      <c r="D201" s="14"/>
      <c r="E201" s="14">
        <v>407</v>
      </c>
      <c r="F201" s="14"/>
      <c r="G201" s="14"/>
      <c r="H201" s="30"/>
      <c r="I201" s="14"/>
      <c r="J201" s="30"/>
    </row>
    <row r="202" spans="1:10" ht="16.5" customHeight="1">
      <c r="A202" s="59"/>
      <c r="B202" s="26">
        <v>2021</v>
      </c>
      <c r="C202" s="12">
        <f t="shared" si="11"/>
        <v>408</v>
      </c>
      <c r="D202" s="14"/>
      <c r="E202" s="14">
        <v>408</v>
      </c>
      <c r="F202" s="14"/>
      <c r="G202" s="14"/>
      <c r="H202" s="30"/>
      <c r="I202" s="14"/>
      <c r="J202" s="30"/>
    </row>
    <row r="203" spans="1:10" ht="39.75" customHeight="1">
      <c r="A203" s="60"/>
      <c r="B203" s="26">
        <v>2022</v>
      </c>
      <c r="C203" s="12">
        <f t="shared" si="11"/>
        <v>415</v>
      </c>
      <c r="D203" s="14"/>
      <c r="E203" s="14">
        <v>415</v>
      </c>
      <c r="F203" s="14"/>
      <c r="G203" s="14"/>
      <c r="H203" s="30"/>
      <c r="I203" s="14"/>
      <c r="J203" s="30"/>
    </row>
    <row r="204" spans="1:10" ht="16.5" customHeight="1">
      <c r="A204" s="56" t="s">
        <v>47</v>
      </c>
      <c r="B204" s="26">
        <v>2020</v>
      </c>
      <c r="C204" s="12">
        <f t="shared" si="11"/>
        <v>2347</v>
      </c>
      <c r="D204" s="14"/>
      <c r="E204" s="14"/>
      <c r="F204" s="14">
        <v>2347</v>
      </c>
      <c r="G204" s="14"/>
      <c r="H204" s="30"/>
      <c r="I204" s="14"/>
      <c r="J204" s="30"/>
    </row>
    <row r="205" spans="1:10" ht="16.5" customHeight="1">
      <c r="A205" s="57"/>
      <c r="B205" s="26">
        <v>2021</v>
      </c>
      <c r="C205" s="12">
        <f t="shared" si="11"/>
        <v>0</v>
      </c>
      <c r="D205" s="14"/>
      <c r="E205" s="14"/>
      <c r="F205" s="14"/>
      <c r="G205" s="14"/>
      <c r="H205" s="30"/>
      <c r="I205" s="14"/>
      <c r="J205" s="30"/>
    </row>
    <row r="206" spans="1:10" ht="16.5" customHeight="1">
      <c r="A206" s="58"/>
      <c r="B206" s="26">
        <v>2022</v>
      </c>
      <c r="C206" s="12">
        <f t="shared" si="11"/>
        <v>0</v>
      </c>
      <c r="D206" s="14"/>
      <c r="E206" s="14"/>
      <c r="F206" s="14"/>
      <c r="G206" s="14"/>
      <c r="H206" s="30"/>
      <c r="I206" s="14"/>
      <c r="J206" s="30"/>
    </row>
    <row r="207" spans="1:10" ht="16.5" customHeight="1">
      <c r="A207" s="56" t="s">
        <v>49</v>
      </c>
      <c r="B207" s="26">
        <v>2020</v>
      </c>
      <c r="C207" s="12">
        <f t="shared" si="11"/>
        <v>60000</v>
      </c>
      <c r="D207" s="14"/>
      <c r="E207" s="14"/>
      <c r="F207" s="14"/>
      <c r="G207" s="14"/>
      <c r="H207" s="30"/>
      <c r="I207" s="14"/>
      <c r="J207" s="14">
        <v>60000</v>
      </c>
    </row>
    <row r="208" spans="1:10" ht="16.5" customHeight="1">
      <c r="A208" s="57"/>
      <c r="B208" s="26">
        <v>2021</v>
      </c>
      <c r="C208" s="12">
        <f t="shared" si="11"/>
        <v>104358</v>
      </c>
      <c r="D208" s="14"/>
      <c r="E208" s="14"/>
      <c r="F208" s="14"/>
      <c r="G208" s="14"/>
      <c r="H208" s="30"/>
      <c r="I208" s="14"/>
      <c r="J208" s="14">
        <v>104358</v>
      </c>
    </row>
    <row r="209" spans="1:10" ht="16.5" customHeight="1">
      <c r="A209" s="58"/>
      <c r="B209" s="26">
        <v>2022</v>
      </c>
      <c r="C209" s="12">
        <f t="shared" si="11"/>
        <v>106471</v>
      </c>
      <c r="D209" s="14"/>
      <c r="E209" s="14"/>
      <c r="F209" s="14"/>
      <c r="G209" s="14"/>
      <c r="H209" s="30"/>
      <c r="I209" s="14"/>
      <c r="J209" s="14">
        <v>106471</v>
      </c>
    </row>
    <row r="210" spans="1:10" ht="16.5" customHeight="1">
      <c r="A210" s="56" t="s">
        <v>50</v>
      </c>
      <c r="B210" s="26">
        <v>2020</v>
      </c>
      <c r="C210" s="12">
        <f t="shared" si="11"/>
        <v>8638</v>
      </c>
      <c r="D210" s="14"/>
      <c r="E210" s="14"/>
      <c r="F210" s="14">
        <v>8638</v>
      </c>
      <c r="G210" s="14"/>
      <c r="H210" s="30"/>
      <c r="I210" s="14"/>
      <c r="J210" s="30"/>
    </row>
    <row r="211" spans="1:10" ht="16.5" customHeight="1">
      <c r="A211" s="57"/>
      <c r="B211" s="26">
        <v>2021</v>
      </c>
      <c r="C211" s="12">
        <f t="shared" si="11"/>
        <v>1087.6</v>
      </c>
      <c r="D211" s="14"/>
      <c r="E211" s="14"/>
      <c r="F211" s="14">
        <v>1087.6</v>
      </c>
      <c r="G211" s="14"/>
      <c r="H211" s="30"/>
      <c r="I211" s="14"/>
      <c r="J211" s="30"/>
    </row>
    <row r="212" spans="1:10" ht="16.5" customHeight="1">
      <c r="A212" s="58"/>
      <c r="B212" s="26">
        <v>2022</v>
      </c>
      <c r="C212" s="12">
        <f t="shared" si="11"/>
        <v>0</v>
      </c>
      <c r="D212" s="14"/>
      <c r="E212" s="14"/>
      <c r="F212" s="31"/>
      <c r="G212" s="29"/>
      <c r="H212" s="30"/>
      <c r="I212" s="14"/>
      <c r="J212" s="30"/>
    </row>
    <row r="213" spans="1:10" ht="16.5" customHeight="1">
      <c r="A213" s="56" t="s">
        <v>51</v>
      </c>
      <c r="B213" s="26">
        <v>2020</v>
      </c>
      <c r="C213" s="12">
        <f t="shared" si="11"/>
        <v>0</v>
      </c>
      <c r="D213" s="14"/>
      <c r="E213" s="14"/>
      <c r="F213" s="31"/>
      <c r="G213" s="29"/>
      <c r="H213" s="30"/>
      <c r="I213" s="14"/>
      <c r="J213" s="14"/>
    </row>
    <row r="214" spans="1:10" ht="16.5" customHeight="1">
      <c r="A214" s="57"/>
      <c r="B214" s="26">
        <v>2021</v>
      </c>
      <c r="C214" s="12">
        <f t="shared" si="11"/>
        <v>96901.8</v>
      </c>
      <c r="D214" s="14"/>
      <c r="E214" s="14"/>
      <c r="F214" s="31"/>
      <c r="G214" s="29"/>
      <c r="H214" s="30"/>
      <c r="I214" s="14"/>
      <c r="J214" s="14">
        <v>96901.8</v>
      </c>
    </row>
    <row r="215" spans="1:10" ht="27" customHeight="1">
      <c r="A215" s="58"/>
      <c r="B215" s="26">
        <v>2022</v>
      </c>
      <c r="C215" s="12">
        <f t="shared" si="11"/>
        <v>75675.8</v>
      </c>
      <c r="D215" s="14"/>
      <c r="E215" s="14"/>
      <c r="F215" s="31"/>
      <c r="G215" s="29"/>
      <c r="H215" s="30"/>
      <c r="I215" s="14"/>
      <c r="J215" s="14">
        <v>75675.8</v>
      </c>
    </row>
    <row r="216" spans="1:10" ht="16.5" customHeight="1">
      <c r="A216" s="56" t="s">
        <v>52</v>
      </c>
      <c r="B216" s="26">
        <v>2020</v>
      </c>
      <c r="C216" s="12">
        <f t="shared" si="11"/>
        <v>76676</v>
      </c>
      <c r="D216" s="14"/>
      <c r="E216" s="14"/>
      <c r="F216" s="14">
        <v>26862</v>
      </c>
      <c r="G216" s="29"/>
      <c r="H216" s="30"/>
      <c r="I216" s="14">
        <v>49814</v>
      </c>
      <c r="J216" s="30"/>
    </row>
    <row r="217" spans="1:10" ht="16.5" customHeight="1">
      <c r="A217" s="57"/>
      <c r="B217" s="26">
        <v>2021</v>
      </c>
      <c r="C217" s="12">
        <f t="shared" si="11"/>
        <v>0</v>
      </c>
      <c r="D217" s="14"/>
      <c r="E217" s="14"/>
      <c r="F217" s="31"/>
      <c r="G217" s="29"/>
      <c r="H217" s="30"/>
      <c r="I217" s="14"/>
      <c r="J217" s="30"/>
    </row>
    <row r="218" spans="1:10" ht="30.75" customHeight="1">
      <c r="A218" s="58"/>
      <c r="B218" s="26">
        <v>2022</v>
      </c>
      <c r="C218" s="12">
        <f t="shared" si="11"/>
        <v>0</v>
      </c>
      <c r="D218" s="14"/>
      <c r="E218" s="14"/>
      <c r="F218" s="31"/>
      <c r="G218" s="29"/>
      <c r="H218" s="30"/>
      <c r="I218" s="14"/>
      <c r="J218" s="30"/>
    </row>
    <row r="219" spans="1:10" ht="16.5" customHeight="1">
      <c r="A219" s="56" t="s">
        <v>74</v>
      </c>
      <c r="B219" s="26">
        <v>2020</v>
      </c>
      <c r="C219" s="12">
        <f t="shared" si="11"/>
        <v>0</v>
      </c>
      <c r="D219" s="14"/>
      <c r="E219" s="14"/>
      <c r="F219" s="31"/>
      <c r="G219" s="29"/>
      <c r="H219" s="30"/>
      <c r="I219" s="14"/>
      <c r="J219" s="14"/>
    </row>
    <row r="220" spans="1:10" ht="16.5" customHeight="1">
      <c r="A220" s="57"/>
      <c r="B220" s="26">
        <v>2021</v>
      </c>
      <c r="C220" s="12">
        <f t="shared" si="11"/>
        <v>20991.6</v>
      </c>
      <c r="D220" s="14"/>
      <c r="E220" s="14"/>
      <c r="F220" s="31"/>
      <c r="G220" s="29"/>
      <c r="H220" s="30"/>
      <c r="I220" s="14"/>
      <c r="J220" s="14">
        <v>20991.6</v>
      </c>
    </row>
    <row r="221" spans="1:10" ht="18" customHeight="1">
      <c r="A221" s="58"/>
      <c r="B221" s="26">
        <v>2022</v>
      </c>
      <c r="C221" s="12">
        <f t="shared" si="11"/>
        <v>0</v>
      </c>
      <c r="D221" s="14"/>
      <c r="E221" s="14"/>
      <c r="F221" s="31"/>
      <c r="G221" s="29"/>
      <c r="H221" s="30"/>
      <c r="I221" s="14"/>
      <c r="J221" s="14"/>
    </row>
    <row r="222" spans="1:10" ht="16.5" customHeight="1">
      <c r="A222" s="56" t="s">
        <v>73</v>
      </c>
      <c r="B222" s="26">
        <v>2020</v>
      </c>
      <c r="C222" s="12">
        <f t="shared" si="11"/>
        <v>105436</v>
      </c>
      <c r="D222" s="14"/>
      <c r="E222" s="14"/>
      <c r="F222" s="31"/>
      <c r="G222" s="29"/>
      <c r="H222" s="30"/>
      <c r="I222" s="14"/>
      <c r="J222" s="14">
        <v>105436</v>
      </c>
    </row>
    <row r="223" spans="1:10" ht="16.5" customHeight="1">
      <c r="A223" s="57"/>
      <c r="B223" s="26">
        <v>2021</v>
      </c>
      <c r="C223" s="12">
        <f t="shared" si="11"/>
        <v>139382.8</v>
      </c>
      <c r="D223" s="14"/>
      <c r="E223" s="14"/>
      <c r="F223" s="31"/>
      <c r="G223" s="29"/>
      <c r="H223" s="30"/>
      <c r="I223" s="14"/>
      <c r="J223" s="14">
        <v>139382.8</v>
      </c>
    </row>
    <row r="224" spans="1:10" ht="21" customHeight="1">
      <c r="A224" s="58"/>
      <c r="B224" s="26">
        <v>2022</v>
      </c>
      <c r="C224" s="12">
        <f t="shared" si="11"/>
        <v>0</v>
      </c>
      <c r="D224" s="14"/>
      <c r="E224" s="14"/>
      <c r="F224" s="31"/>
      <c r="G224" s="29"/>
      <c r="H224" s="30"/>
      <c r="I224" s="14"/>
      <c r="J224" s="14"/>
    </row>
    <row r="225" spans="1:10" ht="16.5" customHeight="1">
      <c r="A225" s="56" t="s">
        <v>56</v>
      </c>
      <c r="B225" s="26">
        <v>2020</v>
      </c>
      <c r="C225" s="12">
        <f t="shared" si="11"/>
        <v>2512</v>
      </c>
      <c r="D225" s="14"/>
      <c r="E225" s="14">
        <v>2512</v>
      </c>
      <c r="F225" s="31"/>
      <c r="G225" s="29"/>
      <c r="H225" s="30"/>
      <c r="I225" s="14"/>
      <c r="J225" s="14"/>
    </row>
    <row r="226" spans="1:10" ht="16.5" customHeight="1">
      <c r="A226" s="57"/>
      <c r="B226" s="26">
        <v>2021</v>
      </c>
      <c r="C226" s="12">
        <f t="shared" si="11"/>
        <v>4313</v>
      </c>
      <c r="D226" s="14"/>
      <c r="E226" s="14">
        <v>4313</v>
      </c>
      <c r="F226" s="31"/>
      <c r="G226" s="29"/>
      <c r="H226" s="30"/>
      <c r="I226" s="14"/>
      <c r="J226" s="30"/>
    </row>
    <row r="227" spans="1:10" ht="18" customHeight="1">
      <c r="A227" s="58"/>
      <c r="B227" s="26">
        <v>2022</v>
      </c>
      <c r="C227" s="12">
        <f t="shared" si="11"/>
        <v>8306</v>
      </c>
      <c r="D227" s="14"/>
      <c r="E227" s="14">
        <v>8306</v>
      </c>
      <c r="F227" s="31"/>
      <c r="G227" s="29"/>
      <c r="H227" s="30"/>
      <c r="I227" s="14"/>
      <c r="J227" s="30"/>
    </row>
    <row r="228" spans="1:10" ht="18" customHeight="1">
      <c r="A228" s="56" t="s">
        <v>69</v>
      </c>
      <c r="B228" s="26">
        <v>2020</v>
      </c>
      <c r="C228" s="12">
        <f t="shared" si="11"/>
        <v>0</v>
      </c>
      <c r="D228" s="14"/>
      <c r="E228" s="14"/>
      <c r="F228" s="31"/>
      <c r="G228" s="29"/>
      <c r="H228" s="30"/>
      <c r="I228" s="14"/>
      <c r="J228" s="14"/>
    </row>
    <row r="229" spans="1:10" ht="14.25" customHeight="1">
      <c r="A229" s="57"/>
      <c r="B229" s="26">
        <v>2021</v>
      </c>
      <c r="C229" s="12">
        <f aca="true" t="shared" si="12" ref="C229:C245">D229+E229+F229+G229+H229+I229+J229</f>
        <v>55650</v>
      </c>
      <c r="D229" s="14"/>
      <c r="E229" s="14"/>
      <c r="F229" s="14">
        <v>55650</v>
      </c>
      <c r="G229" s="29"/>
      <c r="H229" s="30"/>
      <c r="I229" s="14"/>
      <c r="J229" s="30"/>
    </row>
    <row r="230" spans="1:10" ht="15" customHeight="1">
      <c r="A230" s="58"/>
      <c r="B230" s="26">
        <v>2022</v>
      </c>
      <c r="C230" s="12">
        <f t="shared" si="12"/>
        <v>0</v>
      </c>
      <c r="D230" s="14"/>
      <c r="E230" s="14"/>
      <c r="F230" s="31"/>
      <c r="G230" s="29"/>
      <c r="H230" s="30"/>
      <c r="I230" s="14"/>
      <c r="J230" s="30"/>
    </row>
    <row r="231" spans="1:10" ht="12.75" customHeight="1">
      <c r="A231" s="53" t="s">
        <v>66</v>
      </c>
      <c r="B231" s="26">
        <v>2020</v>
      </c>
      <c r="C231" s="12">
        <f t="shared" si="12"/>
        <v>0</v>
      </c>
      <c r="D231" s="14"/>
      <c r="E231" s="14"/>
      <c r="F231" s="31"/>
      <c r="G231" s="29"/>
      <c r="H231" s="30"/>
      <c r="I231" s="14"/>
      <c r="J231" s="30"/>
    </row>
    <row r="232" spans="1:10" ht="16.5" customHeight="1">
      <c r="A232" s="54"/>
      <c r="B232" s="26">
        <v>2021</v>
      </c>
      <c r="C232" s="12">
        <f t="shared" si="12"/>
        <v>0</v>
      </c>
      <c r="D232" s="14"/>
      <c r="E232" s="14"/>
      <c r="F232" s="31"/>
      <c r="G232" s="29"/>
      <c r="H232" s="30"/>
      <c r="I232" s="14"/>
      <c r="J232" s="30"/>
    </row>
    <row r="233" spans="1:10" ht="15" customHeight="1">
      <c r="A233" s="55"/>
      <c r="B233" s="26">
        <v>2022</v>
      </c>
      <c r="C233" s="12">
        <f t="shared" si="12"/>
        <v>73541.9</v>
      </c>
      <c r="D233" s="14"/>
      <c r="E233" s="14">
        <v>73541.9</v>
      </c>
      <c r="F233" s="31"/>
      <c r="G233" s="29"/>
      <c r="H233" s="30"/>
      <c r="I233" s="14"/>
      <c r="J233" s="30"/>
    </row>
    <row r="234" spans="1:10" ht="18.75" customHeight="1">
      <c r="A234" s="56" t="s">
        <v>87</v>
      </c>
      <c r="B234" s="26">
        <v>2020</v>
      </c>
      <c r="C234" s="12">
        <f t="shared" si="12"/>
        <v>1104.3</v>
      </c>
      <c r="D234" s="14"/>
      <c r="E234" s="14"/>
      <c r="F234" s="31"/>
      <c r="G234" s="29"/>
      <c r="H234" s="14">
        <v>1104.3</v>
      </c>
      <c r="I234" s="14"/>
      <c r="J234" s="30"/>
    </row>
    <row r="235" spans="1:10" ht="20.25" customHeight="1">
      <c r="A235" s="57"/>
      <c r="B235" s="26">
        <v>2021</v>
      </c>
      <c r="C235" s="12">
        <f t="shared" si="12"/>
        <v>1570</v>
      </c>
      <c r="D235" s="14"/>
      <c r="E235" s="14"/>
      <c r="F235" s="31"/>
      <c r="G235" s="29"/>
      <c r="H235" s="30"/>
      <c r="I235" s="14">
        <v>1570</v>
      </c>
      <c r="J235" s="30"/>
    </row>
    <row r="236" spans="1:10" ht="24" customHeight="1">
      <c r="A236" s="58"/>
      <c r="B236" s="26">
        <v>2022</v>
      </c>
      <c r="C236" s="12">
        <f t="shared" si="12"/>
        <v>0</v>
      </c>
      <c r="D236" s="14"/>
      <c r="E236" s="14"/>
      <c r="F236" s="31"/>
      <c r="G236" s="29"/>
      <c r="H236" s="30"/>
      <c r="I236" s="14"/>
      <c r="J236" s="30"/>
    </row>
    <row r="237" spans="1:10" ht="22.5" customHeight="1">
      <c r="A237" s="56" t="s">
        <v>67</v>
      </c>
      <c r="B237" s="26">
        <v>2020</v>
      </c>
      <c r="C237" s="12">
        <f t="shared" si="12"/>
        <v>0</v>
      </c>
      <c r="D237" s="14"/>
      <c r="E237" s="14"/>
      <c r="F237" s="31"/>
      <c r="G237" s="29"/>
      <c r="H237" s="30"/>
      <c r="I237" s="14"/>
      <c r="J237" s="30"/>
    </row>
    <row r="238" spans="1:10" ht="19.5" customHeight="1">
      <c r="A238" s="57"/>
      <c r="B238" s="26">
        <v>2021</v>
      </c>
      <c r="C238" s="12">
        <f t="shared" si="12"/>
        <v>7314</v>
      </c>
      <c r="D238" s="14"/>
      <c r="E238" s="14"/>
      <c r="F238" s="31"/>
      <c r="G238" s="29"/>
      <c r="H238" s="30"/>
      <c r="I238" s="14"/>
      <c r="J238" s="14">
        <v>7314</v>
      </c>
    </row>
    <row r="239" spans="1:10" ht="21.75" customHeight="1">
      <c r="A239" s="58"/>
      <c r="B239" s="26">
        <v>2022</v>
      </c>
      <c r="C239" s="12">
        <f t="shared" si="12"/>
        <v>0</v>
      </c>
      <c r="D239" s="14"/>
      <c r="E239" s="14"/>
      <c r="F239" s="31"/>
      <c r="G239" s="29"/>
      <c r="H239" s="30"/>
      <c r="I239" s="14"/>
      <c r="J239" s="30"/>
    </row>
    <row r="240" spans="1:10" ht="14.25" customHeight="1">
      <c r="A240" s="50" t="s">
        <v>70</v>
      </c>
      <c r="B240" s="26">
        <v>2020</v>
      </c>
      <c r="C240" s="12">
        <f t="shared" si="12"/>
        <v>0</v>
      </c>
      <c r="D240" s="14"/>
      <c r="E240" s="14"/>
      <c r="F240" s="31"/>
      <c r="G240" s="29"/>
      <c r="H240" s="30"/>
      <c r="I240" s="14"/>
      <c r="J240" s="14"/>
    </row>
    <row r="241" spans="1:10" ht="17.25" customHeight="1">
      <c r="A241" s="51"/>
      <c r="B241" s="26">
        <v>2021</v>
      </c>
      <c r="C241" s="12">
        <f t="shared" si="12"/>
        <v>13527.3</v>
      </c>
      <c r="D241" s="14"/>
      <c r="E241" s="14">
        <v>13527.3</v>
      </c>
      <c r="F241" s="31"/>
      <c r="G241" s="29"/>
      <c r="H241" s="30"/>
      <c r="I241" s="14"/>
      <c r="J241" s="30"/>
    </row>
    <row r="242" spans="1:10" ht="23.25" customHeight="1">
      <c r="A242" s="52"/>
      <c r="B242" s="26">
        <v>2022</v>
      </c>
      <c r="C242" s="12">
        <f t="shared" si="12"/>
        <v>6663.5</v>
      </c>
      <c r="D242" s="14"/>
      <c r="E242" s="14">
        <v>6663.5</v>
      </c>
      <c r="F242" s="31"/>
      <c r="G242" s="29"/>
      <c r="H242" s="30"/>
      <c r="I242" s="14"/>
      <c r="J242" s="30"/>
    </row>
    <row r="243" spans="1:10" ht="15" customHeight="1">
      <c r="A243" s="50" t="s">
        <v>53</v>
      </c>
      <c r="B243" s="26">
        <v>2020</v>
      </c>
      <c r="C243" s="12">
        <f t="shared" si="12"/>
        <v>218</v>
      </c>
      <c r="D243" s="14">
        <v>218</v>
      </c>
      <c r="E243" s="14"/>
      <c r="F243" s="31"/>
      <c r="G243" s="29"/>
      <c r="H243" s="30"/>
      <c r="I243" s="14"/>
      <c r="J243" s="30"/>
    </row>
    <row r="244" spans="1:10" ht="15" customHeight="1">
      <c r="A244" s="51"/>
      <c r="B244" s="26">
        <v>2021</v>
      </c>
      <c r="C244" s="12">
        <f t="shared" si="12"/>
        <v>218</v>
      </c>
      <c r="D244" s="14">
        <v>218</v>
      </c>
      <c r="E244" s="14"/>
      <c r="F244" s="31"/>
      <c r="G244" s="29"/>
      <c r="H244" s="30"/>
      <c r="I244" s="14"/>
      <c r="J244" s="30"/>
    </row>
    <row r="245" spans="1:10" ht="15" customHeight="1">
      <c r="A245" s="52"/>
      <c r="B245" s="26">
        <v>2022</v>
      </c>
      <c r="C245" s="12">
        <f t="shared" si="12"/>
        <v>218</v>
      </c>
      <c r="D245" s="14">
        <v>218</v>
      </c>
      <c r="E245" s="14"/>
      <c r="F245" s="31"/>
      <c r="G245" s="29"/>
      <c r="H245" s="30"/>
      <c r="I245" s="14"/>
      <c r="J245" s="30"/>
    </row>
    <row r="246" spans="1:10" ht="23.25" customHeight="1">
      <c r="A246" s="50" t="s">
        <v>54</v>
      </c>
      <c r="B246" s="26">
        <v>2020</v>
      </c>
      <c r="C246" s="12">
        <f aca="true" t="shared" si="13" ref="C246:C278">D246+E246+F246+G246+H246+I246+J246</f>
        <v>2600</v>
      </c>
      <c r="D246" s="14"/>
      <c r="E246" s="14">
        <v>2600</v>
      </c>
      <c r="F246" s="31"/>
      <c r="G246" s="29"/>
      <c r="H246" s="30"/>
      <c r="I246" s="14"/>
      <c r="J246" s="30"/>
    </row>
    <row r="247" spans="1:10" ht="23.25" customHeight="1">
      <c r="A247" s="51"/>
      <c r="B247" s="26">
        <v>2021</v>
      </c>
      <c r="C247" s="12">
        <f t="shared" si="13"/>
        <v>0</v>
      </c>
      <c r="D247" s="14"/>
      <c r="E247" s="14"/>
      <c r="F247" s="31"/>
      <c r="G247" s="29"/>
      <c r="H247" s="30"/>
      <c r="I247" s="14"/>
      <c r="J247" s="30"/>
    </row>
    <row r="248" spans="1:10" ht="49.5" customHeight="1">
      <c r="A248" s="52"/>
      <c r="B248" s="26">
        <v>2022</v>
      </c>
      <c r="C248" s="12">
        <f t="shared" si="13"/>
        <v>0</v>
      </c>
      <c r="D248" s="14"/>
      <c r="E248" s="14"/>
      <c r="F248" s="31"/>
      <c r="G248" s="29"/>
      <c r="H248" s="30"/>
      <c r="I248" s="14"/>
      <c r="J248" s="30"/>
    </row>
    <row r="249" spans="1:10" ht="12.75" customHeight="1">
      <c r="A249" s="50" t="s">
        <v>55</v>
      </c>
      <c r="B249" s="26">
        <v>2020</v>
      </c>
      <c r="C249" s="12">
        <f t="shared" si="13"/>
        <v>0</v>
      </c>
      <c r="D249" s="14"/>
      <c r="E249" s="14"/>
      <c r="F249" s="31"/>
      <c r="G249" s="29"/>
      <c r="H249" s="30"/>
      <c r="I249" s="14"/>
      <c r="J249" s="30"/>
    </row>
    <row r="250" spans="1:10" ht="16.5" customHeight="1">
      <c r="A250" s="51"/>
      <c r="B250" s="26">
        <v>2021</v>
      </c>
      <c r="C250" s="12">
        <f t="shared" si="13"/>
        <v>15183</v>
      </c>
      <c r="D250" s="14"/>
      <c r="E250" s="14">
        <v>15183</v>
      </c>
      <c r="F250" s="31"/>
      <c r="G250" s="29"/>
      <c r="H250" s="30"/>
      <c r="I250" s="14"/>
      <c r="J250" s="30"/>
    </row>
    <row r="251" spans="1:10" ht="17.25" customHeight="1">
      <c r="A251" s="52"/>
      <c r="B251" s="26">
        <v>2022</v>
      </c>
      <c r="C251" s="12">
        <f t="shared" si="13"/>
        <v>36408</v>
      </c>
      <c r="D251" s="14"/>
      <c r="E251" s="14">
        <v>36408</v>
      </c>
      <c r="F251" s="31"/>
      <c r="G251" s="29"/>
      <c r="H251" s="30"/>
      <c r="I251" s="14"/>
      <c r="J251" s="30"/>
    </row>
    <row r="252" spans="1:10" ht="16.5" customHeight="1">
      <c r="A252" s="50" t="s">
        <v>71</v>
      </c>
      <c r="B252" s="26">
        <v>2020</v>
      </c>
      <c r="C252" s="12">
        <f t="shared" si="13"/>
        <v>813</v>
      </c>
      <c r="D252" s="14"/>
      <c r="E252" s="14">
        <v>813</v>
      </c>
      <c r="F252" s="31"/>
      <c r="G252" s="29"/>
      <c r="H252" s="30"/>
      <c r="I252" s="14"/>
      <c r="J252" s="30"/>
    </row>
    <row r="253" spans="1:10" ht="17.25" customHeight="1">
      <c r="A253" s="51"/>
      <c r="B253" s="26">
        <v>2021</v>
      </c>
      <c r="C253" s="12">
        <f t="shared" si="13"/>
        <v>843</v>
      </c>
      <c r="D253" s="14"/>
      <c r="E253" s="14">
        <v>843</v>
      </c>
      <c r="F253" s="31"/>
      <c r="G253" s="29"/>
      <c r="H253" s="30"/>
      <c r="I253" s="14"/>
      <c r="J253" s="30"/>
    </row>
    <row r="254" spans="1:10" ht="57.75" customHeight="1">
      <c r="A254" s="52"/>
      <c r="B254" s="26">
        <v>2022</v>
      </c>
      <c r="C254" s="12">
        <f t="shared" si="13"/>
        <v>2625</v>
      </c>
      <c r="D254" s="14"/>
      <c r="E254" s="14">
        <v>2625</v>
      </c>
      <c r="F254" s="31"/>
      <c r="G254" s="29"/>
      <c r="H254" s="30"/>
      <c r="I254" s="14"/>
      <c r="J254" s="30"/>
    </row>
    <row r="255" spans="1:10" ht="14.25" customHeight="1">
      <c r="A255" s="50" t="s">
        <v>75</v>
      </c>
      <c r="B255" s="26">
        <v>2020</v>
      </c>
      <c r="C255" s="12">
        <f t="shared" si="13"/>
        <v>0</v>
      </c>
      <c r="D255" s="14"/>
      <c r="E255" s="14"/>
      <c r="F255" s="31"/>
      <c r="G255" s="29"/>
      <c r="H255" s="30"/>
      <c r="I255" s="14"/>
      <c r="J255" s="14"/>
    </row>
    <row r="256" spans="1:10" ht="16.5" customHeight="1">
      <c r="A256" s="51"/>
      <c r="B256" s="26">
        <v>2021</v>
      </c>
      <c r="C256" s="12">
        <f t="shared" si="13"/>
        <v>14339.7</v>
      </c>
      <c r="D256" s="14"/>
      <c r="E256" s="14"/>
      <c r="F256" s="31"/>
      <c r="G256" s="29"/>
      <c r="H256" s="30"/>
      <c r="I256" s="14"/>
      <c r="J256" s="14">
        <v>14339.7</v>
      </c>
    </row>
    <row r="257" spans="1:10" ht="17.25" customHeight="1">
      <c r="A257" s="52"/>
      <c r="B257" s="26">
        <v>2022</v>
      </c>
      <c r="C257" s="12">
        <f t="shared" si="13"/>
        <v>240946</v>
      </c>
      <c r="D257" s="14"/>
      <c r="E257" s="14"/>
      <c r="F257" s="31"/>
      <c r="G257" s="29"/>
      <c r="H257" s="30"/>
      <c r="I257" s="14"/>
      <c r="J257" s="14">
        <v>240946</v>
      </c>
    </row>
    <row r="258" spans="1:10" ht="26.25" customHeight="1">
      <c r="A258" s="50" t="s">
        <v>72</v>
      </c>
      <c r="B258" s="26">
        <v>2020</v>
      </c>
      <c r="C258" s="12">
        <f t="shared" si="13"/>
        <v>1538</v>
      </c>
      <c r="D258" s="14">
        <v>1538</v>
      </c>
      <c r="E258" s="14"/>
      <c r="F258" s="31"/>
      <c r="G258" s="29"/>
      <c r="H258" s="30"/>
      <c r="I258" s="14"/>
      <c r="J258" s="30"/>
    </row>
    <row r="259" spans="1:10" ht="36.75" customHeight="1">
      <c r="A259" s="51"/>
      <c r="B259" s="26">
        <v>2021</v>
      </c>
      <c r="C259" s="12">
        <f t="shared" si="13"/>
        <v>0</v>
      </c>
      <c r="D259" s="14"/>
      <c r="E259" s="14"/>
      <c r="F259" s="31"/>
      <c r="G259" s="29"/>
      <c r="H259" s="30"/>
      <c r="I259" s="14"/>
      <c r="J259" s="30"/>
    </row>
    <row r="260" spans="1:10" ht="37.5" customHeight="1">
      <c r="A260" s="52"/>
      <c r="B260" s="26">
        <v>2022</v>
      </c>
      <c r="C260" s="12">
        <f t="shared" si="13"/>
        <v>0</v>
      </c>
      <c r="D260" s="14"/>
      <c r="E260" s="14"/>
      <c r="F260" s="31"/>
      <c r="G260" s="29"/>
      <c r="H260" s="30"/>
      <c r="I260" s="14"/>
      <c r="J260" s="14"/>
    </row>
    <row r="261" spans="1:10" ht="21.75" customHeight="1">
      <c r="A261" s="50" t="s">
        <v>64</v>
      </c>
      <c r="B261" s="26">
        <v>2020</v>
      </c>
      <c r="C261" s="12">
        <f t="shared" si="13"/>
        <v>0</v>
      </c>
      <c r="D261" s="14"/>
      <c r="E261" s="14"/>
      <c r="F261" s="31"/>
      <c r="G261" s="29"/>
      <c r="H261" s="30"/>
      <c r="I261" s="14"/>
      <c r="J261" s="14"/>
    </row>
    <row r="262" spans="1:10" ht="21.75" customHeight="1">
      <c r="A262" s="51"/>
      <c r="B262" s="26">
        <v>2021</v>
      </c>
      <c r="C262" s="12">
        <f t="shared" si="13"/>
        <v>0</v>
      </c>
      <c r="D262" s="14"/>
      <c r="E262" s="14"/>
      <c r="F262" s="31"/>
      <c r="G262" s="29"/>
      <c r="H262" s="30"/>
      <c r="I262" s="14"/>
      <c r="J262" s="14"/>
    </row>
    <row r="263" spans="1:10" ht="35.25" customHeight="1">
      <c r="A263" s="52"/>
      <c r="B263" s="26">
        <v>2022</v>
      </c>
      <c r="C263" s="12">
        <f t="shared" si="13"/>
        <v>2252</v>
      </c>
      <c r="D263" s="14"/>
      <c r="E263" s="14">
        <v>2252</v>
      </c>
      <c r="F263" s="31"/>
      <c r="G263" s="29"/>
      <c r="H263" s="30"/>
      <c r="I263" s="14"/>
      <c r="J263" s="14"/>
    </row>
    <row r="264" spans="1:10" ht="21" customHeight="1">
      <c r="A264" s="50" t="s">
        <v>83</v>
      </c>
      <c r="B264" s="26">
        <v>2020</v>
      </c>
      <c r="C264" s="12">
        <f t="shared" si="13"/>
        <v>5542.9</v>
      </c>
      <c r="D264" s="14"/>
      <c r="E264" s="14"/>
      <c r="F264" s="31"/>
      <c r="G264" s="14">
        <v>5542.9</v>
      </c>
      <c r="H264" s="30"/>
      <c r="I264" s="14"/>
      <c r="J264" s="14"/>
    </row>
    <row r="265" spans="1:10" ht="21" customHeight="1">
      <c r="A265" s="51"/>
      <c r="B265" s="26">
        <v>2021</v>
      </c>
      <c r="C265" s="12">
        <f t="shared" si="13"/>
        <v>0</v>
      </c>
      <c r="D265" s="14"/>
      <c r="E265" s="14"/>
      <c r="F265" s="31"/>
      <c r="G265" s="29"/>
      <c r="H265" s="30"/>
      <c r="I265" s="14"/>
      <c r="J265" s="14"/>
    </row>
    <row r="266" spans="1:10" ht="14.25" customHeight="1">
      <c r="A266" s="52"/>
      <c r="B266" s="26">
        <v>2022</v>
      </c>
      <c r="C266" s="12">
        <f t="shared" si="13"/>
        <v>3136</v>
      </c>
      <c r="D266" s="14"/>
      <c r="E266" s="14"/>
      <c r="F266" s="31"/>
      <c r="G266" s="14">
        <v>3136</v>
      </c>
      <c r="H266" s="30"/>
      <c r="I266" s="14"/>
      <c r="J266" s="14"/>
    </row>
    <row r="267" spans="1:10" ht="16.5" customHeight="1">
      <c r="A267" s="50" t="s">
        <v>86</v>
      </c>
      <c r="B267" s="26">
        <v>2020</v>
      </c>
      <c r="C267" s="12">
        <f t="shared" si="13"/>
        <v>2038.1</v>
      </c>
      <c r="D267" s="14">
        <v>2038.1</v>
      </c>
      <c r="E267" s="14"/>
      <c r="F267" s="31"/>
      <c r="G267" s="29"/>
      <c r="H267" s="30"/>
      <c r="I267" s="14"/>
      <c r="J267" s="14"/>
    </row>
    <row r="268" spans="1:10" ht="18.75" customHeight="1">
      <c r="A268" s="51"/>
      <c r="B268" s="26">
        <v>2021</v>
      </c>
      <c r="C268" s="12">
        <f t="shared" si="13"/>
        <v>0</v>
      </c>
      <c r="D268" s="14"/>
      <c r="E268" s="14"/>
      <c r="F268" s="31"/>
      <c r="G268" s="29"/>
      <c r="H268" s="30"/>
      <c r="I268" s="14"/>
      <c r="J268" s="14"/>
    </row>
    <row r="269" spans="1:10" ht="18" customHeight="1">
      <c r="A269" s="52"/>
      <c r="B269" s="26">
        <v>2022</v>
      </c>
      <c r="C269" s="12">
        <f t="shared" si="13"/>
        <v>0</v>
      </c>
      <c r="D269" s="14"/>
      <c r="E269" s="14"/>
      <c r="F269" s="31"/>
      <c r="G269" s="29"/>
      <c r="H269" s="30"/>
      <c r="I269" s="14"/>
      <c r="J269" s="14"/>
    </row>
    <row r="270" spans="1:10" ht="18" customHeight="1">
      <c r="A270" s="50" t="s">
        <v>89</v>
      </c>
      <c r="B270" s="26">
        <v>2020</v>
      </c>
      <c r="C270" s="12">
        <f t="shared" si="13"/>
        <v>447.7</v>
      </c>
      <c r="D270" s="14"/>
      <c r="E270" s="14"/>
      <c r="F270" s="31"/>
      <c r="G270" s="29"/>
      <c r="H270" s="30"/>
      <c r="I270" s="14"/>
      <c r="J270" s="14">
        <v>447.7</v>
      </c>
    </row>
    <row r="271" spans="1:10" ht="18" customHeight="1">
      <c r="A271" s="51"/>
      <c r="B271" s="26">
        <v>2021</v>
      </c>
      <c r="C271" s="12">
        <f t="shared" si="13"/>
        <v>0</v>
      </c>
      <c r="D271" s="14"/>
      <c r="E271" s="14"/>
      <c r="F271" s="31"/>
      <c r="G271" s="29"/>
      <c r="H271" s="30"/>
      <c r="I271" s="14"/>
      <c r="J271" s="14"/>
    </row>
    <row r="272" spans="1:10" ht="18" customHeight="1">
      <c r="A272" s="52"/>
      <c r="B272" s="26">
        <v>2022</v>
      </c>
      <c r="C272" s="12">
        <f t="shared" si="13"/>
        <v>0</v>
      </c>
      <c r="D272" s="14"/>
      <c r="E272" s="14"/>
      <c r="F272" s="31"/>
      <c r="G272" s="29"/>
      <c r="H272" s="30"/>
      <c r="I272" s="14"/>
      <c r="J272" s="14"/>
    </row>
    <row r="273" spans="1:10" ht="18" customHeight="1">
      <c r="A273" s="50" t="s">
        <v>90</v>
      </c>
      <c r="B273" s="26">
        <v>2020</v>
      </c>
      <c r="C273" s="12">
        <f t="shared" si="13"/>
        <v>73.9</v>
      </c>
      <c r="D273" s="14"/>
      <c r="E273" s="14">
        <v>73.9</v>
      </c>
      <c r="F273" s="31"/>
      <c r="G273" s="29"/>
      <c r="H273" s="30"/>
      <c r="I273" s="14"/>
      <c r="J273" s="14"/>
    </row>
    <row r="274" spans="1:10" ht="18" customHeight="1">
      <c r="A274" s="51"/>
      <c r="B274" s="26">
        <v>2021</v>
      </c>
      <c r="C274" s="12">
        <f t="shared" si="13"/>
        <v>0</v>
      </c>
      <c r="D274" s="14"/>
      <c r="E274" s="14"/>
      <c r="F274" s="31"/>
      <c r="G274" s="29"/>
      <c r="H274" s="30"/>
      <c r="I274" s="14"/>
      <c r="J274" s="14"/>
    </row>
    <row r="275" spans="1:10" ht="18" customHeight="1">
      <c r="A275" s="52"/>
      <c r="B275" s="26">
        <v>2022</v>
      </c>
      <c r="C275" s="12">
        <f t="shared" si="13"/>
        <v>0</v>
      </c>
      <c r="D275" s="14"/>
      <c r="E275" s="14"/>
      <c r="F275" s="31"/>
      <c r="G275" s="29"/>
      <c r="H275" s="30"/>
      <c r="I275" s="14"/>
      <c r="J275" s="14"/>
    </row>
    <row r="276" spans="1:10" ht="18" customHeight="1">
      <c r="A276" s="41" t="s">
        <v>92</v>
      </c>
      <c r="B276" s="26">
        <v>2020</v>
      </c>
      <c r="C276" s="12">
        <f t="shared" si="13"/>
        <v>3580.1</v>
      </c>
      <c r="D276" s="14"/>
      <c r="E276" s="14">
        <v>3580.1</v>
      </c>
      <c r="F276" s="31"/>
      <c r="G276" s="29"/>
      <c r="H276" s="30"/>
      <c r="I276" s="14"/>
      <c r="J276" s="14"/>
    </row>
    <row r="277" spans="1:10" ht="18" customHeight="1">
      <c r="A277" s="112"/>
      <c r="B277" s="26">
        <v>2021</v>
      </c>
      <c r="C277" s="12">
        <f t="shared" si="13"/>
        <v>0</v>
      </c>
      <c r="D277" s="14"/>
      <c r="E277" s="14"/>
      <c r="F277" s="31"/>
      <c r="G277" s="29"/>
      <c r="H277" s="30"/>
      <c r="I277" s="14"/>
      <c r="J277" s="14"/>
    </row>
    <row r="278" spans="1:10" ht="18" customHeight="1">
      <c r="A278" s="43"/>
      <c r="B278" s="26">
        <v>2022</v>
      </c>
      <c r="C278" s="12">
        <f t="shared" si="13"/>
        <v>0</v>
      </c>
      <c r="D278" s="14"/>
      <c r="E278" s="14"/>
      <c r="F278" s="31"/>
      <c r="G278" s="29"/>
      <c r="H278" s="30"/>
      <c r="I278" s="14"/>
      <c r="J278" s="14"/>
    </row>
    <row r="279" spans="1:10" ht="18" customHeight="1">
      <c r="A279" s="41" t="s">
        <v>93</v>
      </c>
      <c r="B279" s="26">
        <v>2020</v>
      </c>
      <c r="C279" s="12">
        <f aca="true" t="shared" si="14" ref="C279:C284">D279+E279+F279+G279+H279+I279+J279</f>
        <v>550.9</v>
      </c>
      <c r="D279" s="14"/>
      <c r="E279" s="14">
        <v>550.9</v>
      </c>
      <c r="F279" s="31"/>
      <c r="G279" s="29"/>
      <c r="H279" s="30"/>
      <c r="I279" s="14"/>
      <c r="J279" s="14"/>
    </row>
    <row r="280" spans="1:10" ht="18" customHeight="1">
      <c r="A280" s="112"/>
      <c r="B280" s="26">
        <v>2021</v>
      </c>
      <c r="C280" s="12">
        <f t="shared" si="14"/>
        <v>0</v>
      </c>
      <c r="D280" s="14"/>
      <c r="E280" s="14"/>
      <c r="F280" s="31"/>
      <c r="G280" s="29"/>
      <c r="H280" s="30"/>
      <c r="I280" s="14"/>
      <c r="J280" s="14"/>
    </row>
    <row r="281" spans="1:10" ht="18" customHeight="1">
      <c r="A281" s="43"/>
      <c r="B281" s="26">
        <v>2022</v>
      </c>
      <c r="C281" s="12">
        <f t="shared" si="14"/>
        <v>0</v>
      </c>
      <c r="D281" s="14"/>
      <c r="E281" s="14"/>
      <c r="F281" s="31"/>
      <c r="G281" s="29"/>
      <c r="H281" s="30"/>
      <c r="I281" s="14"/>
      <c r="J281" s="14"/>
    </row>
    <row r="282" spans="1:10" ht="25.5" customHeight="1">
      <c r="A282" s="41" t="s">
        <v>95</v>
      </c>
      <c r="B282" s="26">
        <v>2020</v>
      </c>
      <c r="C282" s="12">
        <f t="shared" si="14"/>
        <v>543</v>
      </c>
      <c r="D282" s="14"/>
      <c r="E282" s="14">
        <v>543</v>
      </c>
      <c r="F282" s="31"/>
      <c r="G282" s="29"/>
      <c r="H282" s="30"/>
      <c r="I282" s="14"/>
      <c r="J282" s="14"/>
    </row>
    <row r="283" spans="1:10" ht="30" customHeight="1">
      <c r="A283" s="112"/>
      <c r="B283" s="26">
        <v>2021</v>
      </c>
      <c r="C283" s="12">
        <f t="shared" si="14"/>
        <v>0</v>
      </c>
      <c r="D283" s="14"/>
      <c r="E283" s="14"/>
      <c r="F283" s="31"/>
      <c r="G283" s="29"/>
      <c r="H283" s="30"/>
      <c r="I283" s="14"/>
      <c r="J283" s="14"/>
    </row>
    <row r="284" spans="1:10" ht="25.5" customHeight="1">
      <c r="A284" s="43"/>
      <c r="B284" s="26">
        <v>2022</v>
      </c>
      <c r="C284" s="12">
        <f t="shared" si="14"/>
        <v>0</v>
      </c>
      <c r="D284" s="14"/>
      <c r="E284" s="14"/>
      <c r="F284" s="31"/>
      <c r="G284" s="29"/>
      <c r="H284" s="30"/>
      <c r="I284" s="14"/>
      <c r="J284" s="14"/>
    </row>
    <row r="285" spans="1:10" ht="25.5" customHeight="1">
      <c r="A285" s="41" t="s">
        <v>96</v>
      </c>
      <c r="B285" s="26">
        <v>2020</v>
      </c>
      <c r="C285" s="12">
        <f aca="true" t="shared" si="15" ref="C285:C290">D285+E285+F285+G285+H285+I285+J285</f>
        <v>11059.5</v>
      </c>
      <c r="D285" s="14"/>
      <c r="E285" s="14"/>
      <c r="F285" s="31"/>
      <c r="G285" s="29"/>
      <c r="H285" s="30"/>
      <c r="I285" s="14"/>
      <c r="J285" s="14">
        <v>11059.5</v>
      </c>
    </row>
    <row r="286" spans="1:10" ht="25.5" customHeight="1">
      <c r="A286" s="112"/>
      <c r="B286" s="26">
        <v>2021</v>
      </c>
      <c r="C286" s="12">
        <f t="shared" si="15"/>
        <v>0</v>
      </c>
      <c r="D286" s="14"/>
      <c r="E286" s="14"/>
      <c r="F286" s="31"/>
      <c r="G286" s="29"/>
      <c r="H286" s="30"/>
      <c r="I286" s="14"/>
      <c r="J286" s="14"/>
    </row>
    <row r="287" spans="1:10" ht="25.5" customHeight="1">
      <c r="A287" s="43"/>
      <c r="B287" s="26">
        <v>2022</v>
      </c>
      <c r="C287" s="12">
        <f t="shared" si="15"/>
        <v>0</v>
      </c>
      <c r="D287" s="14"/>
      <c r="E287" s="14"/>
      <c r="F287" s="31"/>
      <c r="G287" s="29"/>
      <c r="H287" s="30"/>
      <c r="I287" s="14"/>
      <c r="J287" s="14"/>
    </row>
    <row r="288" spans="1:10" ht="18" customHeight="1">
      <c r="A288" s="113" t="s">
        <v>94</v>
      </c>
      <c r="B288" s="26">
        <v>2020</v>
      </c>
      <c r="C288" s="12">
        <f t="shared" si="15"/>
        <v>37600.4</v>
      </c>
      <c r="D288" s="14"/>
      <c r="E288" s="14"/>
      <c r="F288" s="31"/>
      <c r="G288" s="29"/>
      <c r="H288" s="30"/>
      <c r="I288" s="14"/>
      <c r="J288" s="14">
        <v>37600.4</v>
      </c>
    </row>
    <row r="289" spans="1:10" ht="18" customHeight="1">
      <c r="A289" s="114"/>
      <c r="B289" s="26">
        <v>2021</v>
      </c>
      <c r="C289" s="12">
        <f t="shared" si="15"/>
        <v>0</v>
      </c>
      <c r="D289" s="14"/>
      <c r="E289" s="14"/>
      <c r="F289" s="31"/>
      <c r="G289" s="29"/>
      <c r="H289" s="30"/>
      <c r="I289" s="14"/>
      <c r="J289" s="14"/>
    </row>
    <row r="290" spans="1:10" ht="18" customHeight="1">
      <c r="A290" s="115"/>
      <c r="B290" s="26">
        <v>2022</v>
      </c>
      <c r="C290" s="12">
        <f t="shared" si="15"/>
        <v>0</v>
      </c>
      <c r="D290" s="14"/>
      <c r="E290" s="14"/>
      <c r="F290" s="31"/>
      <c r="G290" s="29"/>
      <c r="H290" s="30"/>
      <c r="I290" s="14"/>
      <c r="J290" s="14"/>
    </row>
    <row r="291" spans="1:10" ht="18" customHeight="1">
      <c r="A291" s="41" t="s">
        <v>98</v>
      </c>
      <c r="B291" s="26">
        <v>2020</v>
      </c>
      <c r="C291" s="12">
        <f aca="true" t="shared" si="16" ref="C291:C308">D291+E291+F291+G291+H291+I291+J291</f>
        <v>61275</v>
      </c>
      <c r="D291" s="14"/>
      <c r="E291" s="14"/>
      <c r="F291" s="14">
        <v>61275</v>
      </c>
      <c r="G291" s="29"/>
      <c r="H291" s="30"/>
      <c r="I291" s="14"/>
      <c r="J291" s="14"/>
    </row>
    <row r="292" spans="1:10" ht="18" customHeight="1">
      <c r="A292" s="112"/>
      <c r="B292" s="26">
        <v>2021</v>
      </c>
      <c r="C292" s="12">
        <f t="shared" si="16"/>
        <v>0</v>
      </c>
      <c r="D292" s="14"/>
      <c r="E292" s="14"/>
      <c r="F292" s="31"/>
      <c r="G292" s="29"/>
      <c r="H292" s="30"/>
      <c r="I292" s="14"/>
      <c r="J292" s="14"/>
    </row>
    <row r="293" spans="1:10" ht="18" customHeight="1">
      <c r="A293" s="43"/>
      <c r="B293" s="26">
        <v>2022</v>
      </c>
      <c r="C293" s="12">
        <f t="shared" si="16"/>
        <v>0</v>
      </c>
      <c r="D293" s="14"/>
      <c r="E293" s="14"/>
      <c r="F293" s="31"/>
      <c r="G293" s="29"/>
      <c r="H293" s="30"/>
      <c r="I293" s="14"/>
      <c r="J293" s="14"/>
    </row>
    <row r="294" spans="1:10" ht="18" customHeight="1">
      <c r="A294" s="41" t="s">
        <v>99</v>
      </c>
      <c r="B294" s="26">
        <v>2020</v>
      </c>
      <c r="C294" s="12">
        <f t="shared" si="16"/>
        <v>13000</v>
      </c>
      <c r="D294" s="14"/>
      <c r="E294" s="14"/>
      <c r="F294" s="31"/>
      <c r="G294" s="29"/>
      <c r="H294" s="30"/>
      <c r="I294" s="14"/>
      <c r="J294" s="14">
        <v>13000</v>
      </c>
    </row>
    <row r="295" spans="1:10" ht="18" customHeight="1">
      <c r="A295" s="112"/>
      <c r="B295" s="26">
        <v>2021</v>
      </c>
      <c r="C295" s="12">
        <f t="shared" si="16"/>
        <v>0</v>
      </c>
      <c r="D295" s="14"/>
      <c r="E295" s="14"/>
      <c r="F295" s="31"/>
      <c r="G295" s="29"/>
      <c r="H295" s="30"/>
      <c r="I295" s="14"/>
      <c r="J295" s="14"/>
    </row>
    <row r="296" spans="1:10" ht="18" customHeight="1">
      <c r="A296" s="43"/>
      <c r="B296" s="26">
        <v>2022</v>
      </c>
      <c r="C296" s="12">
        <f t="shared" si="16"/>
        <v>0</v>
      </c>
      <c r="D296" s="14"/>
      <c r="E296" s="14"/>
      <c r="F296" s="31"/>
      <c r="G296" s="29"/>
      <c r="H296" s="30"/>
      <c r="I296" s="14"/>
      <c r="J296" s="14"/>
    </row>
    <row r="297" spans="1:10" ht="18" customHeight="1">
      <c r="A297" s="41" t="s">
        <v>101</v>
      </c>
      <c r="B297" s="34">
        <v>2020</v>
      </c>
      <c r="C297" s="12">
        <f t="shared" si="16"/>
        <v>29559</v>
      </c>
      <c r="D297" s="14"/>
      <c r="E297" s="14">
        <v>29559</v>
      </c>
      <c r="F297" s="31"/>
      <c r="G297" s="29"/>
      <c r="H297" s="30"/>
      <c r="I297" s="14"/>
      <c r="J297" s="14"/>
    </row>
    <row r="298" spans="1:10" ht="18" customHeight="1">
      <c r="A298" s="112"/>
      <c r="B298" s="34">
        <v>2021</v>
      </c>
      <c r="C298" s="12">
        <f t="shared" si="16"/>
        <v>57968</v>
      </c>
      <c r="D298" s="14"/>
      <c r="E298" s="14">
        <v>57968</v>
      </c>
      <c r="F298" s="31"/>
      <c r="G298" s="29"/>
      <c r="H298" s="30"/>
      <c r="I298" s="14"/>
      <c r="J298" s="14"/>
    </row>
    <row r="299" spans="1:10" ht="18" customHeight="1">
      <c r="A299" s="43"/>
      <c r="B299" s="34">
        <v>2022</v>
      </c>
      <c r="C299" s="12">
        <f t="shared" si="16"/>
        <v>57968</v>
      </c>
      <c r="D299" s="14"/>
      <c r="E299" s="14">
        <v>57968</v>
      </c>
      <c r="F299" s="31"/>
      <c r="G299" s="29"/>
      <c r="H299" s="30"/>
      <c r="I299" s="14"/>
      <c r="J299" s="14"/>
    </row>
    <row r="300" spans="1:10" ht="18" customHeight="1">
      <c r="A300" s="41" t="s">
        <v>103</v>
      </c>
      <c r="B300" s="34">
        <v>2020</v>
      </c>
      <c r="C300" s="12">
        <f t="shared" si="16"/>
        <v>16897</v>
      </c>
      <c r="D300" s="14"/>
      <c r="E300" s="14"/>
      <c r="F300" s="31"/>
      <c r="G300" s="29"/>
      <c r="H300" s="30"/>
      <c r="I300" s="14"/>
      <c r="J300" s="14">
        <v>16897</v>
      </c>
    </row>
    <row r="301" spans="1:10" ht="18" customHeight="1">
      <c r="A301" s="42"/>
      <c r="B301" s="34">
        <v>2021</v>
      </c>
      <c r="C301" s="12">
        <f t="shared" si="16"/>
        <v>0</v>
      </c>
      <c r="D301" s="14"/>
      <c r="E301" s="14"/>
      <c r="F301" s="31"/>
      <c r="G301" s="29"/>
      <c r="H301" s="30"/>
      <c r="I301" s="14"/>
      <c r="J301" s="14"/>
    </row>
    <row r="302" spans="1:10" ht="18" customHeight="1">
      <c r="A302" s="43"/>
      <c r="B302" s="34">
        <v>2022</v>
      </c>
      <c r="C302" s="12">
        <f t="shared" si="16"/>
        <v>0</v>
      </c>
      <c r="D302" s="14"/>
      <c r="E302" s="14"/>
      <c r="F302" s="31"/>
      <c r="G302" s="29"/>
      <c r="H302" s="30"/>
      <c r="I302" s="14"/>
      <c r="J302" s="14"/>
    </row>
    <row r="303" spans="1:10" ht="34.5" customHeight="1">
      <c r="A303" s="41" t="s">
        <v>106</v>
      </c>
      <c r="B303" s="34">
        <v>2020</v>
      </c>
      <c r="C303" s="12">
        <f t="shared" si="16"/>
        <v>1221</v>
      </c>
      <c r="D303" s="14">
        <v>1221</v>
      </c>
      <c r="E303" s="14"/>
      <c r="F303" s="31"/>
      <c r="G303" s="29"/>
      <c r="H303" s="30"/>
      <c r="I303" s="14"/>
      <c r="J303" s="14"/>
    </row>
    <row r="304" spans="1:10" ht="31.5" customHeight="1">
      <c r="A304" s="42"/>
      <c r="B304" s="34">
        <v>2021</v>
      </c>
      <c r="C304" s="12">
        <f t="shared" si="16"/>
        <v>0</v>
      </c>
      <c r="D304" s="14">
        <v>0</v>
      </c>
      <c r="E304" s="14"/>
      <c r="F304" s="31"/>
      <c r="G304" s="29"/>
      <c r="H304" s="30"/>
      <c r="I304" s="14"/>
      <c r="J304" s="14"/>
    </row>
    <row r="305" spans="1:10" ht="57" customHeight="1">
      <c r="A305" s="43"/>
      <c r="B305" s="34">
        <v>2022</v>
      </c>
      <c r="C305" s="12">
        <f t="shared" si="16"/>
        <v>0</v>
      </c>
      <c r="D305" s="14">
        <v>0</v>
      </c>
      <c r="E305" s="14"/>
      <c r="F305" s="31"/>
      <c r="G305" s="29"/>
      <c r="H305" s="30"/>
      <c r="I305" s="14"/>
      <c r="J305" s="14"/>
    </row>
    <row r="306" spans="1:10" ht="34.5" customHeight="1">
      <c r="A306" s="76" t="s">
        <v>107</v>
      </c>
      <c r="B306" s="34">
        <v>2020</v>
      </c>
      <c r="C306" s="29">
        <f t="shared" si="16"/>
        <v>24379</v>
      </c>
      <c r="D306" s="14"/>
      <c r="E306" s="14"/>
      <c r="F306" s="14"/>
      <c r="G306" s="13"/>
      <c r="H306" s="14">
        <v>24379</v>
      </c>
      <c r="I306" s="14"/>
      <c r="J306" s="14"/>
    </row>
    <row r="307" spans="1:10" ht="22.5" customHeight="1">
      <c r="A307" s="116"/>
      <c r="B307" s="34">
        <v>2021</v>
      </c>
      <c r="C307" s="29">
        <f t="shared" si="16"/>
        <v>0</v>
      </c>
      <c r="D307" s="14"/>
      <c r="E307" s="14"/>
      <c r="F307" s="14"/>
      <c r="G307" s="13"/>
      <c r="H307" s="33"/>
      <c r="I307" s="14"/>
      <c r="J307" s="14"/>
    </row>
    <row r="308" spans="1:10" ht="19.5" customHeight="1">
      <c r="A308" s="78"/>
      <c r="B308" s="34">
        <v>2022</v>
      </c>
      <c r="C308" s="29">
        <f t="shared" si="16"/>
        <v>0</v>
      </c>
      <c r="D308" s="14"/>
      <c r="E308" s="14"/>
      <c r="F308" s="14"/>
      <c r="G308" s="13"/>
      <c r="H308" s="33"/>
      <c r="I308" s="14"/>
      <c r="J308" s="14"/>
    </row>
    <row r="309" spans="1:10" ht="19.5" customHeight="1">
      <c r="A309" s="50" t="s">
        <v>109</v>
      </c>
      <c r="B309" s="26">
        <v>2020</v>
      </c>
      <c r="C309" s="12">
        <f aca="true" t="shared" si="17" ref="C309:C314">D309+E309+F309+G309+H309+I309+J309</f>
        <v>1288.1</v>
      </c>
      <c r="D309" s="14"/>
      <c r="E309" s="14"/>
      <c r="F309" s="14">
        <v>1288.1</v>
      </c>
      <c r="G309" s="29"/>
      <c r="H309" s="30"/>
      <c r="I309" s="14"/>
      <c r="J309" s="14"/>
    </row>
    <row r="310" spans="1:10" ht="19.5" customHeight="1">
      <c r="A310" s="51"/>
      <c r="B310" s="26">
        <v>2021</v>
      </c>
      <c r="C310" s="12">
        <f t="shared" si="17"/>
        <v>0</v>
      </c>
      <c r="D310" s="14"/>
      <c r="E310" s="14"/>
      <c r="F310" s="31"/>
      <c r="G310" s="29"/>
      <c r="H310" s="30"/>
      <c r="I310" s="14"/>
      <c r="J310" s="14"/>
    </row>
    <row r="311" spans="1:10" ht="28.5" customHeight="1">
      <c r="A311" s="52"/>
      <c r="B311" s="26">
        <v>2022</v>
      </c>
      <c r="C311" s="12">
        <f t="shared" si="17"/>
        <v>0</v>
      </c>
      <c r="D311" s="14"/>
      <c r="E311" s="14"/>
      <c r="F311" s="31"/>
      <c r="G311" s="29"/>
      <c r="H311" s="30"/>
      <c r="I311" s="14"/>
      <c r="J311" s="14"/>
    </row>
    <row r="312" spans="1:10" ht="28.5" customHeight="1">
      <c r="A312" s="50" t="s">
        <v>110</v>
      </c>
      <c r="B312" s="26">
        <v>2020</v>
      </c>
      <c r="C312" s="12">
        <f t="shared" si="17"/>
        <v>5828.5</v>
      </c>
      <c r="D312" s="14"/>
      <c r="E312" s="14">
        <v>799</v>
      </c>
      <c r="F312" s="31"/>
      <c r="G312" s="29"/>
      <c r="H312" s="30"/>
      <c r="I312" s="14"/>
      <c r="J312" s="14">
        <v>5029.5</v>
      </c>
    </row>
    <row r="313" spans="1:10" ht="28.5" customHeight="1">
      <c r="A313" s="51"/>
      <c r="B313" s="26">
        <v>2021</v>
      </c>
      <c r="C313" s="12">
        <f t="shared" si="17"/>
        <v>0</v>
      </c>
      <c r="D313" s="14"/>
      <c r="E313" s="14"/>
      <c r="F313" s="31"/>
      <c r="G313" s="29"/>
      <c r="H313" s="30"/>
      <c r="I313" s="14"/>
      <c r="J313" s="14"/>
    </row>
    <row r="314" spans="1:10" ht="28.5" customHeight="1">
      <c r="A314" s="52"/>
      <c r="B314" s="26">
        <v>2022</v>
      </c>
      <c r="C314" s="12">
        <f t="shared" si="17"/>
        <v>0</v>
      </c>
      <c r="D314" s="14"/>
      <c r="E314" s="14"/>
      <c r="F314" s="31"/>
      <c r="G314" s="29"/>
      <c r="H314" s="30"/>
      <c r="I314" s="14"/>
      <c r="J314" s="14"/>
    </row>
    <row r="315" spans="1:10" ht="20.25" customHeight="1">
      <c r="A315" s="64" t="s">
        <v>37</v>
      </c>
      <c r="B315" s="25">
        <v>2020</v>
      </c>
      <c r="C315" s="12">
        <f aca="true" t="shared" si="18" ref="C315:C320">D315+E315+F315+G315+H315+I315+J315</f>
        <v>81088.4</v>
      </c>
      <c r="D315" s="29">
        <f aca="true" t="shared" si="19" ref="D315:I317">D318</f>
        <v>0</v>
      </c>
      <c r="E315" s="29">
        <f>E318+E321</f>
        <v>51.7</v>
      </c>
      <c r="F315" s="29">
        <f t="shared" si="19"/>
        <v>0</v>
      </c>
      <c r="G315" s="29">
        <f t="shared" si="19"/>
        <v>0</v>
      </c>
      <c r="H315" s="29">
        <f t="shared" si="19"/>
        <v>0</v>
      </c>
      <c r="I315" s="29">
        <f>I318+I324</f>
        <v>1036.7</v>
      </c>
      <c r="J315" s="29">
        <f>J327</f>
        <v>80000</v>
      </c>
    </row>
    <row r="316" spans="1:10" ht="18" customHeight="1">
      <c r="A316" s="65"/>
      <c r="B316" s="25">
        <v>2021</v>
      </c>
      <c r="C316" s="12">
        <f t="shared" si="18"/>
        <v>0</v>
      </c>
      <c r="D316" s="29">
        <f t="shared" si="19"/>
        <v>0</v>
      </c>
      <c r="E316" s="29">
        <f t="shared" si="19"/>
        <v>0</v>
      </c>
      <c r="F316" s="29">
        <f t="shared" si="19"/>
        <v>0</v>
      </c>
      <c r="G316" s="29">
        <f t="shared" si="19"/>
        <v>0</v>
      </c>
      <c r="H316" s="29">
        <f t="shared" si="19"/>
        <v>0</v>
      </c>
      <c r="I316" s="29">
        <f t="shared" si="19"/>
        <v>0</v>
      </c>
      <c r="J316" s="29">
        <f>J328</f>
        <v>0</v>
      </c>
    </row>
    <row r="317" spans="1:10" ht="19.5" customHeight="1">
      <c r="A317" s="66"/>
      <c r="B317" s="25">
        <v>2022</v>
      </c>
      <c r="C317" s="12">
        <f t="shared" si="18"/>
        <v>1000</v>
      </c>
      <c r="D317" s="29">
        <f t="shared" si="19"/>
        <v>0</v>
      </c>
      <c r="E317" s="29">
        <f t="shared" si="19"/>
        <v>1000</v>
      </c>
      <c r="F317" s="29">
        <f t="shared" si="19"/>
        <v>0</v>
      </c>
      <c r="G317" s="29">
        <f t="shared" si="19"/>
        <v>0</v>
      </c>
      <c r="H317" s="29">
        <f t="shared" si="19"/>
        <v>0</v>
      </c>
      <c r="I317" s="29">
        <f t="shared" si="19"/>
        <v>0</v>
      </c>
      <c r="J317" s="29">
        <f>J329</f>
        <v>0</v>
      </c>
    </row>
    <row r="318" spans="1:10" ht="19.5" customHeight="1">
      <c r="A318" s="56" t="s">
        <v>76</v>
      </c>
      <c r="B318" s="26">
        <v>2020</v>
      </c>
      <c r="C318" s="12">
        <f t="shared" si="18"/>
        <v>0</v>
      </c>
      <c r="D318" s="14"/>
      <c r="E318" s="14"/>
      <c r="F318" s="31"/>
      <c r="G318" s="29"/>
      <c r="H318" s="30"/>
      <c r="I318" s="14"/>
      <c r="J318" s="30"/>
    </row>
    <row r="319" spans="1:10" ht="15.75" customHeight="1">
      <c r="A319" s="57"/>
      <c r="B319" s="26">
        <v>2021</v>
      </c>
      <c r="C319" s="12">
        <f t="shared" si="18"/>
        <v>0</v>
      </c>
      <c r="D319" s="14"/>
      <c r="E319" s="14"/>
      <c r="F319" s="31"/>
      <c r="G319" s="29"/>
      <c r="H319" s="30"/>
      <c r="I319" s="14"/>
      <c r="J319" s="30"/>
    </row>
    <row r="320" spans="1:10" ht="15" customHeight="1">
      <c r="A320" s="58"/>
      <c r="B320" s="26">
        <v>2022</v>
      </c>
      <c r="C320" s="12">
        <f t="shared" si="18"/>
        <v>1000</v>
      </c>
      <c r="D320" s="14"/>
      <c r="E320" s="14">
        <v>1000</v>
      </c>
      <c r="F320" s="31"/>
      <c r="G320" s="29"/>
      <c r="H320" s="30"/>
      <c r="I320" s="14"/>
      <c r="J320" s="30"/>
    </row>
    <row r="321" spans="1:10" ht="22.5" customHeight="1">
      <c r="A321" s="76" t="s">
        <v>91</v>
      </c>
      <c r="B321" s="26">
        <v>2020</v>
      </c>
      <c r="C321" s="12">
        <f aca="true" t="shared" si="20" ref="C321:C329">D321+E321+F321+G321+H321+I321+J321</f>
        <v>51.7</v>
      </c>
      <c r="D321" s="14"/>
      <c r="E321" s="14">
        <v>51.7</v>
      </c>
      <c r="F321" s="31"/>
      <c r="G321" s="29"/>
      <c r="H321" s="30"/>
      <c r="I321" s="14"/>
      <c r="J321" s="30"/>
    </row>
    <row r="322" spans="1:10" ht="22.5" customHeight="1">
      <c r="A322" s="77"/>
      <c r="B322" s="26">
        <v>2021</v>
      </c>
      <c r="C322" s="12">
        <f t="shared" si="20"/>
        <v>0</v>
      </c>
      <c r="D322" s="14"/>
      <c r="E322" s="14"/>
      <c r="F322" s="31"/>
      <c r="G322" s="29"/>
      <c r="H322" s="30"/>
      <c r="I322" s="14"/>
      <c r="J322" s="30"/>
    </row>
    <row r="323" spans="1:10" ht="22.5" customHeight="1">
      <c r="A323" s="78"/>
      <c r="B323" s="26">
        <v>2022</v>
      </c>
      <c r="C323" s="12">
        <f t="shared" si="20"/>
        <v>0</v>
      </c>
      <c r="D323" s="14"/>
      <c r="E323" s="14"/>
      <c r="F323" s="31"/>
      <c r="G323" s="29"/>
      <c r="H323" s="30"/>
      <c r="I323" s="14"/>
      <c r="J323" s="30"/>
    </row>
    <row r="324" spans="1:10" ht="22.5" customHeight="1">
      <c r="A324" s="76" t="s">
        <v>100</v>
      </c>
      <c r="B324" s="26">
        <v>2020</v>
      </c>
      <c r="C324" s="12">
        <f t="shared" si="20"/>
        <v>1036.7</v>
      </c>
      <c r="D324" s="14"/>
      <c r="E324" s="14"/>
      <c r="F324" s="31"/>
      <c r="G324" s="29"/>
      <c r="H324" s="30"/>
      <c r="I324" s="14">
        <v>1036.7</v>
      </c>
      <c r="J324" s="30"/>
    </row>
    <row r="325" spans="1:10" ht="17.25" customHeight="1">
      <c r="A325" s="77"/>
      <c r="B325" s="26">
        <v>2021</v>
      </c>
      <c r="C325" s="12">
        <f t="shared" si="20"/>
        <v>0</v>
      </c>
      <c r="D325" s="14"/>
      <c r="E325" s="14"/>
      <c r="F325" s="31"/>
      <c r="G325" s="29"/>
      <c r="H325" s="30"/>
      <c r="I325" s="14"/>
      <c r="J325" s="30"/>
    </row>
    <row r="326" spans="1:10" ht="13.5" customHeight="1">
      <c r="A326" s="78"/>
      <c r="B326" s="26">
        <v>2022</v>
      </c>
      <c r="C326" s="12">
        <f t="shared" si="20"/>
        <v>0</v>
      </c>
      <c r="D326" s="32"/>
      <c r="E326" s="14"/>
      <c r="F326" s="31"/>
      <c r="G326" s="29"/>
      <c r="H326" s="30"/>
      <c r="I326" s="14"/>
      <c r="J326" s="30"/>
    </row>
    <row r="327" spans="1:10" ht="22.5" customHeight="1">
      <c r="A327" s="76" t="s">
        <v>105</v>
      </c>
      <c r="B327" s="26">
        <v>2020</v>
      </c>
      <c r="C327" s="12">
        <f t="shared" si="20"/>
        <v>80000</v>
      </c>
      <c r="D327" s="32"/>
      <c r="E327" s="14"/>
      <c r="F327" s="14"/>
      <c r="G327" s="13"/>
      <c r="H327" s="33"/>
      <c r="I327" s="14"/>
      <c r="J327" s="14">
        <v>80000</v>
      </c>
    </row>
    <row r="328" spans="1:10" ht="22.5" customHeight="1">
      <c r="A328" s="77"/>
      <c r="B328" s="26">
        <v>2021</v>
      </c>
      <c r="C328" s="12">
        <f t="shared" si="20"/>
        <v>0</v>
      </c>
      <c r="D328" s="32"/>
      <c r="E328" s="14"/>
      <c r="F328" s="14"/>
      <c r="G328" s="13"/>
      <c r="H328" s="33"/>
      <c r="I328" s="14"/>
      <c r="J328" s="33"/>
    </row>
    <row r="329" spans="1:10" ht="15" customHeight="1">
      <c r="A329" s="78"/>
      <c r="B329" s="26">
        <v>2022</v>
      </c>
      <c r="C329" s="12">
        <f t="shared" si="20"/>
        <v>0</v>
      </c>
      <c r="D329" s="32"/>
      <c r="E329" s="14"/>
      <c r="F329" s="14"/>
      <c r="G329" s="13"/>
      <c r="H329" s="33"/>
      <c r="I329" s="14"/>
      <c r="J329" s="33"/>
    </row>
    <row r="330" spans="1:10" ht="21" customHeight="1">
      <c r="A330" s="75" t="s">
        <v>3</v>
      </c>
      <c r="B330" s="25">
        <v>2020</v>
      </c>
      <c r="C330" s="23">
        <f aca="true" t="shared" si="21" ref="C330:J332">C6+C171+C315</f>
        <v>3874748.1999999997</v>
      </c>
      <c r="D330" s="23">
        <f t="shared" si="21"/>
        <v>28883.1</v>
      </c>
      <c r="E330" s="23">
        <f t="shared" si="21"/>
        <v>2038578.7999999998</v>
      </c>
      <c r="F330" s="23">
        <f t="shared" si="21"/>
        <v>191106.1</v>
      </c>
      <c r="G330" s="23">
        <f t="shared" si="21"/>
        <v>21087.9</v>
      </c>
      <c r="H330" s="23">
        <f t="shared" si="21"/>
        <v>25483.3</v>
      </c>
      <c r="I330" s="23">
        <f t="shared" si="21"/>
        <v>61290.7</v>
      </c>
      <c r="J330" s="23">
        <f t="shared" si="21"/>
        <v>1508318.2999999998</v>
      </c>
    </row>
    <row r="331" spans="1:10" ht="21.75" customHeight="1">
      <c r="A331" s="75"/>
      <c r="B331" s="25">
        <v>2021</v>
      </c>
      <c r="C331" s="29">
        <f t="shared" si="21"/>
        <v>2865157.3</v>
      </c>
      <c r="D331" s="23">
        <f t="shared" si="21"/>
        <v>22501</v>
      </c>
      <c r="E331" s="23">
        <f t="shared" si="21"/>
        <v>2127782.3</v>
      </c>
      <c r="F331" s="23">
        <f t="shared" si="21"/>
        <v>314737.1</v>
      </c>
      <c r="G331" s="23">
        <f t="shared" si="21"/>
        <v>13761</v>
      </c>
      <c r="H331" s="23">
        <f t="shared" si="21"/>
        <v>0</v>
      </c>
      <c r="I331" s="23">
        <f t="shared" si="21"/>
        <v>1570</v>
      </c>
      <c r="J331" s="23">
        <f t="shared" si="21"/>
        <v>384805.89999999997</v>
      </c>
    </row>
    <row r="332" spans="1:10" ht="20.25" customHeight="1">
      <c r="A332" s="75"/>
      <c r="B332" s="25">
        <v>2022</v>
      </c>
      <c r="C332" s="29">
        <f t="shared" si="21"/>
        <v>2810054.2</v>
      </c>
      <c r="D332" s="23">
        <f t="shared" si="21"/>
        <v>24226</v>
      </c>
      <c r="E332" s="23">
        <f t="shared" si="21"/>
        <v>2224745.4</v>
      </c>
      <c r="F332" s="23">
        <f t="shared" si="21"/>
        <v>121868</v>
      </c>
      <c r="G332" s="23">
        <f t="shared" si="21"/>
        <v>14604</v>
      </c>
      <c r="H332" s="23">
        <f t="shared" si="21"/>
        <v>0</v>
      </c>
      <c r="I332" s="23">
        <f t="shared" si="21"/>
        <v>0</v>
      </c>
      <c r="J332" s="23">
        <f t="shared" si="21"/>
        <v>424610.8</v>
      </c>
    </row>
    <row r="333" spans="3:7" ht="30" customHeight="1">
      <c r="C333" s="74"/>
      <c r="D333" s="74"/>
      <c r="E333" s="7"/>
      <c r="F333" s="7"/>
      <c r="G333" s="7"/>
    </row>
    <row r="334" spans="1:6" ht="15.75" customHeight="1">
      <c r="A334" s="73"/>
      <c r="B334" s="73"/>
      <c r="C334" s="73"/>
      <c r="E334" s="72"/>
      <c r="F334" s="72"/>
    </row>
    <row r="336" spans="1:6" ht="15">
      <c r="A336" s="37"/>
      <c r="B336" s="37"/>
      <c r="C336" s="9"/>
      <c r="F336" s="9"/>
    </row>
    <row r="338" ht="12.75">
      <c r="C338" s="9"/>
    </row>
  </sheetData>
  <sheetProtection/>
  <mergeCells count="115">
    <mergeCell ref="A312:A314"/>
    <mergeCell ref="A309:A311"/>
    <mergeCell ref="A300:A302"/>
    <mergeCell ref="A327:A329"/>
    <mergeCell ref="A294:A296"/>
    <mergeCell ref="A288:A290"/>
    <mergeCell ref="A291:A293"/>
    <mergeCell ref="A306:A308"/>
    <mergeCell ref="A297:A299"/>
    <mergeCell ref="A267:A269"/>
    <mergeCell ref="A264:A266"/>
    <mergeCell ref="A285:A287"/>
    <mergeCell ref="A258:A260"/>
    <mergeCell ref="A273:A275"/>
    <mergeCell ref="A276:A278"/>
    <mergeCell ref="A279:A281"/>
    <mergeCell ref="A270:A272"/>
    <mergeCell ref="A282:A284"/>
    <mergeCell ref="A252:A254"/>
    <mergeCell ref="A255:A257"/>
    <mergeCell ref="A216:A218"/>
    <mergeCell ref="A219:A221"/>
    <mergeCell ref="A246:A248"/>
    <mergeCell ref="A243:A245"/>
    <mergeCell ref="A234:A236"/>
    <mergeCell ref="A102:A104"/>
    <mergeCell ref="A126:A128"/>
    <mergeCell ref="A135:A137"/>
    <mergeCell ref="A132:A134"/>
    <mergeCell ref="A237:A239"/>
    <mergeCell ref="A231:A233"/>
    <mergeCell ref="A138:A140"/>
    <mergeCell ref="A204:A206"/>
    <mergeCell ref="A225:A227"/>
    <mergeCell ref="A150:A152"/>
    <mergeCell ref="A60:A62"/>
    <mergeCell ref="A36:A38"/>
    <mergeCell ref="A84:A86"/>
    <mergeCell ref="A117:A119"/>
    <mergeCell ref="A51:A53"/>
    <mergeCell ref="A189:A191"/>
    <mergeCell ref="A78:A80"/>
    <mergeCell ref="A81:A83"/>
    <mergeCell ref="A45:A47"/>
    <mergeCell ref="A69:A71"/>
    <mergeCell ref="A72:A74"/>
    <mergeCell ref="A75:A77"/>
    <mergeCell ref="A228:A230"/>
    <mergeCell ref="A186:A188"/>
    <mergeCell ref="A210:A212"/>
    <mergeCell ref="A123:A125"/>
    <mergeCell ref="A90:A92"/>
    <mergeCell ref="A162:A164"/>
    <mergeCell ref="A195:A197"/>
    <mergeCell ref="A198:A200"/>
    <mergeCell ref="F1:G1"/>
    <mergeCell ref="A3:J3"/>
    <mergeCell ref="H2:J2"/>
    <mergeCell ref="A66:A68"/>
    <mergeCell ref="A18:A20"/>
    <mergeCell ref="A54:A56"/>
    <mergeCell ref="A48:A50"/>
    <mergeCell ref="A63:A65"/>
    <mergeCell ref="A33:A35"/>
    <mergeCell ref="A42:A44"/>
    <mergeCell ref="A108:A110"/>
    <mergeCell ref="A57:A59"/>
    <mergeCell ref="A15:A17"/>
    <mergeCell ref="A9:A11"/>
    <mergeCell ref="A27:A29"/>
    <mergeCell ref="A12:A14"/>
    <mergeCell ref="A39:A41"/>
    <mergeCell ref="A21:A23"/>
    <mergeCell ref="A24:A26"/>
    <mergeCell ref="A30:A32"/>
    <mergeCell ref="A321:A323"/>
    <mergeCell ref="A324:A326"/>
    <mergeCell ref="A6:A8"/>
    <mergeCell ref="A114:A116"/>
    <mergeCell ref="A111:A113"/>
    <mergeCell ref="A99:A101"/>
    <mergeCell ref="A93:A95"/>
    <mergeCell ref="A87:A89"/>
    <mergeCell ref="A96:A98"/>
    <mergeCell ref="A105:A107"/>
    <mergeCell ref="A174:A176"/>
    <mergeCell ref="A168:A170"/>
    <mergeCell ref="A129:A131"/>
    <mergeCell ref="A156:A158"/>
    <mergeCell ref="E334:F334"/>
    <mergeCell ref="A334:C334"/>
    <mergeCell ref="A315:A317"/>
    <mergeCell ref="A318:A320"/>
    <mergeCell ref="C333:D333"/>
    <mergeCell ref="A330:A332"/>
    <mergeCell ref="A213:A215"/>
    <mergeCell ref="A261:A263"/>
    <mergeCell ref="A201:A203"/>
    <mergeCell ref="A183:A185"/>
    <mergeCell ref="A120:A122"/>
    <mergeCell ref="A180:A182"/>
    <mergeCell ref="A171:A173"/>
    <mergeCell ref="A141:A143"/>
    <mergeCell ref="A147:A149"/>
    <mergeCell ref="A144:A146"/>
    <mergeCell ref="A159:A161"/>
    <mergeCell ref="A303:A305"/>
    <mergeCell ref="A153:A155"/>
    <mergeCell ref="A165:A167"/>
    <mergeCell ref="A240:A242"/>
    <mergeCell ref="A249:A251"/>
    <mergeCell ref="A192:A194"/>
    <mergeCell ref="A207:A209"/>
    <mergeCell ref="A177:A179"/>
    <mergeCell ref="A222:A224"/>
  </mergeCells>
  <printOptions horizontalCentered="1"/>
  <pageMargins left="0.7874015748031497" right="0.7874015748031497" top="1.3385826771653544" bottom="0.3937007874015748" header="0.3937007874015748" footer="0.31496062992125984"/>
  <pageSetup horizontalDpi="600" verticalDpi="600" orientation="landscape" paperSize="9" scale="95" r:id="rId1"/>
  <headerFooter alignWithMargins="0">
    <oddHeader>&amp;C
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Побежимова</cp:lastModifiedBy>
  <cp:lastPrinted>2020-06-30T13:45:52Z</cp:lastPrinted>
  <dcterms:created xsi:type="dcterms:W3CDTF">2006-09-20T04:39:57Z</dcterms:created>
  <dcterms:modified xsi:type="dcterms:W3CDTF">2020-09-22T08:57:40Z</dcterms:modified>
  <cp:category/>
  <cp:version/>
  <cp:contentType/>
  <cp:contentStatus/>
</cp:coreProperties>
</file>