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8-2019 год" sheetId="1" r:id="rId1"/>
  </sheets>
  <definedNames>
    <definedName name="_xlnm.Print_Titles" localSheetId="0">'Ср-ва о. и ф.2018-2019 год'!$9:$9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<sst xmlns="http://schemas.openxmlformats.org/spreadsheetml/2006/main" count="59" uniqueCount="53">
  <si>
    <t>Администрация городского округа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</si>
  <si>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</si>
  <si>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</si>
  <si>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</si>
  <si>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</si>
  <si>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</si>
  <si>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</si>
  <si>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</si>
  <si>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 - на оплату труда работников, в т.ч.: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</si>
  <si>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</si>
  <si>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</si>
  <si>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</si>
  <si>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 приобретение учебников и учебных пособий, средств обучения, игр, игрушек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</si>
  <si>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</si>
  <si>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</si>
  <si>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</si>
  <si>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1)педагогических работников</t>
  </si>
  <si>
    <t xml:space="preserve">          1) педагогических работников</t>
  </si>
  <si>
    <t>Субсидии всего,    в том числе:</t>
  </si>
  <si>
    <t xml:space="preserve">        2)учебно-вспомогательного персонала </t>
  </si>
  <si>
    <t>Приложение № 8</t>
  </si>
  <si>
    <t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2018-2019 годы</t>
  </si>
  <si>
    <t xml:space="preserve">               2)административно-хозяйственных, учебно-вспомогательных и иных работников</t>
  </si>
  <si>
    <t xml:space="preserve"> - оплату вознаграждения за выполнение функций классного руководителя </t>
  </si>
  <si>
    <t xml:space="preserve">          1) педагогических работников </t>
  </si>
  <si>
    <t xml:space="preserve">     3) прочего персонала</t>
  </si>
  <si>
    <t>Субвенции бюджетам муниципальных образований Московской области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области, на плановый период  2018 и 2019 годов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</si>
  <si>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на плановый период  2018 и 2019 годов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</si>
  <si>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на плановый период  2018 и 2019 годов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</si>
  <si>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деятельность, на плановый период  2018 и 2019 годов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</si>
  <si>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плановый период  2018 и 2019 годов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</si>
  <si>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плановый период  2018 и 2019 годов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</si>
  <si>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 коммунальных услуг, на плановый период  2018 и 2019 годов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</si>
  <si>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плановый период  2018 и 2019 годов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</si>
  <si>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районов, на плановый период  2018 и 2019 годов</t>
  </si>
  <si>
    <t>Субвенции бюджетам муниципальных районов и городских округов Московской области для осуществления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области» на плановый период  2018 и 2019 годов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</si>
  <si>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               а также детей в возрасте до трех лет в Московской области, на плановый период  2018 и 2019 годов</t>
  </si>
  <si>
    <t>Субвенции бюджетам муниципальных образований Московской области на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помещений, на плановый период  2018 и 2019 годов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</si>
  <si>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плановый период  2018 и 2019 годов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</si>
  <si>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плановый период  2018 и 2019 годов</t>
  </si>
  <si>
    <t>Субвенции бюджетам муниципальных районов и городских округов Московской области на осуществление государственных полномочий в соответствии с Законом Московской области № 191/2015-ОЗ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отношений», на плановый период  2018 и 2019 годов</t>
  </si>
  <si>
    <t xml:space="preserve"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на на плановый период  2018 и 2019 годов
                                                                              </t>
  </si>
  <si>
    <t>к  решению Совета депутатов</t>
  </si>
  <si>
    <t>городского округа Электросталь</t>
  </si>
  <si>
    <t>Субсидии  на поддержку региональных проектов в области обращения с отходами и ликвидации накопленного экологического ущерба</t>
  </si>
  <si>
    <t>Субсидии на капитальные вложения в общеобразовательные организации в целях  обеспечения односменного  режима обучения</t>
  </si>
  <si>
    <t xml:space="preserve"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плановый период  2018 и 2019 годов                                                                                                                                                                                                   </t>
  </si>
  <si>
    <t>Субвенции бюджетам муниципальных образований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</si>
  <si>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Управление образования Администрации городского округа</t>
  </si>
  <si>
    <t xml:space="preserve"> - оплату труда работников, в том числе:</t>
  </si>
  <si>
    <t xml:space="preserve"> - оплату услуг по неограниченному широкополосному круглосуточному доступу к информационно-телекоммуникационной сети "Интернет" муниципальных   общеобразовательных организаций,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</si>
  <si>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 xml:space="preserve">          2)административно-хозяйственных, учебно-вспомогательных и иных работников</t>
  </si>
  <si>
    <t xml:space="preserve">Московской области
от 02.08.2017 № 191/35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</si>
</sst>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  <numFmt numFmtId="175" formatCode="#,##0.0"/>
  </numFmts>
  <fonts count="61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7"/>
      <name val="Times New Roman Cyr"/>
      <family val="0"/>
    </font>
    <font>
      <i/>
      <sz val="7"/>
      <name val="Times New Roman"/>
      <family val="1"/>
    </font>
    <font>
      <b/>
      <sz val="7"/>
      <name val="Arial Cyr"/>
      <family val="0"/>
    </font>
    <font>
      <sz val="7"/>
      <name val="Times New Roman Cyr"/>
      <family val="1"/>
    </font>
    <font>
      <b/>
      <sz val="7"/>
      <name val="Times New Roman"/>
      <family val="1"/>
    </font>
    <font>
      <sz val="7"/>
      <name val="Arial Cyr"/>
      <family val="0"/>
    </font>
    <font>
      <i/>
      <sz val="7"/>
      <name val="Times New Roman CYR"/>
      <family val="0"/>
    </font>
    <font>
      <b/>
      <i/>
      <sz val="7"/>
      <name val="Arial Cyr"/>
      <family val="0"/>
    </font>
    <font>
      <i/>
      <sz val="7"/>
      <name val="Arial Cyr"/>
      <family val="0"/>
    </font>
    <font>
      <b/>
      <i/>
      <sz val="7"/>
      <name val="Times New Roman Cyr"/>
      <family val="0"/>
    </font>
    <font>
      <b/>
      <sz val="7"/>
      <name val="Arial"/>
      <family val="2"/>
    </font>
    <font>
      <sz val="9"/>
      <name val="Times New Roman"/>
      <family val="1"/>
    </font>
    <font>
      <i/>
      <sz val="8"/>
      <name val="Times New Roman Cyr"/>
      <family val="0"/>
    </font>
    <font>
      <sz val="8"/>
      <color indexed="8"/>
      <name val="Times New Roman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/>
    </xf>
    <xf numFmtId="2" fontId="11" fillId="0" borderId="10" xfId="0" applyNumberFormat="1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horizontal="center"/>
    </xf>
    <xf numFmtId="175" fontId="14" fillId="0" borderId="10" xfId="0" applyNumberFormat="1" applyFont="1" applyFill="1" applyBorder="1" applyAlignment="1">
      <alignment/>
    </xf>
    <xf numFmtId="175" fontId="17" fillId="0" borderId="10" xfId="0" applyNumberFormat="1" applyFont="1" applyFill="1" applyBorder="1" applyAlignment="1">
      <alignment/>
    </xf>
    <xf numFmtId="175" fontId="14" fillId="0" borderId="10" xfId="0" applyNumberFormat="1" applyFont="1" applyFill="1" applyBorder="1" applyAlignment="1">
      <alignment/>
    </xf>
    <xf numFmtId="175" fontId="18" fillId="0" borderId="10" xfId="0" applyNumberFormat="1" applyFont="1" applyFill="1" applyBorder="1" applyAlignment="1">
      <alignment horizontal="center"/>
    </xf>
    <xf numFmtId="175" fontId="19" fillId="0" borderId="10" xfId="0" applyNumberFormat="1" applyFont="1" applyFill="1" applyBorder="1" applyAlignment="1">
      <alignment/>
    </xf>
    <xf numFmtId="175" fontId="20" fillId="0" borderId="10" xfId="0" applyNumberFormat="1" applyFont="1" applyFill="1" applyBorder="1" applyAlignment="1">
      <alignment/>
    </xf>
    <xf numFmtId="175" fontId="15" fillId="0" borderId="10" xfId="0" applyNumberFormat="1" applyFont="1" applyFill="1" applyBorder="1" applyAlignment="1">
      <alignment horizontal="center"/>
    </xf>
    <xf numFmtId="175" fontId="11" fillId="0" borderId="10" xfId="0" applyNumberFormat="1" applyFont="1" applyFill="1" applyBorder="1" applyAlignment="1">
      <alignment horizontal="center" wrapText="1"/>
    </xf>
    <xf numFmtId="175" fontId="11" fillId="0" borderId="10" xfId="0" applyNumberFormat="1" applyFont="1" applyFill="1" applyBorder="1" applyAlignment="1">
      <alignment horizontal="center"/>
    </xf>
    <xf numFmtId="175" fontId="15" fillId="0" borderId="10" xfId="0" applyNumberFormat="1" applyFont="1" applyFill="1" applyBorder="1" applyAlignment="1">
      <alignment horizontal="center" wrapText="1"/>
    </xf>
    <xf numFmtId="175" fontId="13" fillId="0" borderId="10" xfId="0" applyNumberFormat="1" applyFont="1" applyFill="1" applyBorder="1" applyAlignment="1">
      <alignment horizontal="center" wrapText="1"/>
    </xf>
    <xf numFmtId="175" fontId="13" fillId="0" borderId="10" xfId="0" applyNumberFormat="1" applyFont="1" applyFill="1" applyBorder="1" applyAlignment="1">
      <alignment horizontal="center"/>
    </xf>
    <xf numFmtId="175" fontId="21" fillId="0" borderId="10" xfId="0" applyNumberFormat="1" applyFont="1" applyFill="1" applyBorder="1" applyAlignment="1">
      <alignment horizontal="center"/>
    </xf>
    <xf numFmtId="175" fontId="22" fillId="0" borderId="10" xfId="0" applyNumberFormat="1" applyFont="1" applyFill="1" applyBorder="1" applyAlignment="1">
      <alignment horizontal="center"/>
    </xf>
    <xf numFmtId="175" fontId="16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 vertical="center"/>
    </xf>
    <xf numFmtId="175" fontId="1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175" fontId="17" fillId="0" borderId="10" xfId="0" applyNumberFormat="1" applyFont="1" applyFill="1" applyBorder="1" applyAlignment="1">
      <alignment/>
    </xf>
    <xf numFmtId="175" fontId="17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 applyProtection="1">
      <alignment vertical="top" wrapText="1"/>
      <protection locked="0"/>
    </xf>
    <xf numFmtId="175" fontId="16" fillId="0" borderId="10" xfId="0" applyNumberFormat="1" applyFont="1" applyFill="1" applyBorder="1" applyAlignment="1">
      <alignment horizontal="center" wrapText="1"/>
    </xf>
    <xf numFmtId="175" fontId="16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175" fontId="2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D1" sqref="D1"/>
      <selection pane="bottomLeft" activeCell="A25" sqref="A25"/>
      <selection pane="bottomRight" activeCell="M4" sqref="M4"/>
    </sheetView>
  </sheetViews>
  <sheetFormatPr defaultColWidth="9.00390625" defaultRowHeight="12.75"/>
  <cols>
    <col min="1" max="1" width="31.875" style="4" customWidth="1"/>
    <col min="2" max="2" width="9.125" style="0" customWidth="1"/>
    <col min="3" max="3" width="9.25390625" style="1" customWidth="1"/>
    <col min="4" max="4" width="6.375" style="1" customWidth="1"/>
    <col min="5" max="5" width="6.375" style="3" customWidth="1"/>
    <col min="6" max="6" width="8.00390625" style="3" customWidth="1"/>
    <col min="7" max="7" width="7.875" style="3" customWidth="1"/>
    <col min="8" max="8" width="7.125" style="3" customWidth="1"/>
    <col min="9" max="9" width="7.00390625" style="3" customWidth="1"/>
    <col min="10" max="10" width="6.75390625" style="3" customWidth="1"/>
    <col min="11" max="11" width="5.25390625" style="3" customWidth="1"/>
  </cols>
  <sheetData>
    <row r="1" spans="7:11" ht="12.75" customHeight="1">
      <c r="G1" s="60" t="s">
        <v>20</v>
      </c>
      <c r="H1" s="60"/>
      <c r="I1" s="60"/>
      <c r="J1" s="60"/>
      <c r="K1" s="60"/>
    </row>
    <row r="2" spans="7:11" ht="12.75" customHeight="1">
      <c r="G2" s="60" t="s">
        <v>42</v>
      </c>
      <c r="H2" s="60"/>
      <c r="I2" s="60"/>
      <c r="J2" s="60"/>
      <c r="K2" s="60"/>
    </row>
    <row r="3" spans="7:11" ht="11.25" customHeight="1">
      <c r="G3" s="60" t="s">
        <v>43</v>
      </c>
      <c r="H3" s="60"/>
      <c r="I3" s="60"/>
      <c r="J3" s="60"/>
      <c r="K3" s="60"/>
    </row>
    <row r="4" spans="7:11" ht="27" customHeight="1">
      <c r="G4" s="60" t="s">
        <v>52</v>
      </c>
      <c r="H4" s="60"/>
      <c r="I4" s="60"/>
      <c r="J4" s="60"/>
      <c r="K4" s="60"/>
    </row>
    <row r="5" spans="1:11" ht="11.25" customHeight="1">
      <c r="A5" s="57" t="s">
        <v>21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28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</row>
    <row r="7" ht="11.25" customHeight="1"/>
    <row r="8" spans="1:11" ht="12.75">
      <c r="A8" s="9"/>
      <c r="B8" s="6"/>
      <c r="C8" s="8"/>
      <c r="D8" s="8"/>
      <c r="E8" s="5"/>
      <c r="F8" s="5"/>
      <c r="G8" s="5"/>
      <c r="H8" s="5"/>
      <c r="I8" s="5"/>
      <c r="J8" s="56" t="s">
        <v>1</v>
      </c>
      <c r="K8" s="56"/>
    </row>
    <row r="9" spans="1:11" ht="42.75" customHeight="1">
      <c r="A9" s="13"/>
      <c r="B9" s="59" t="s">
        <v>5</v>
      </c>
      <c r="C9" s="59"/>
      <c r="D9" s="58" t="s">
        <v>0</v>
      </c>
      <c r="E9" s="58"/>
      <c r="F9" s="58" t="s">
        <v>48</v>
      </c>
      <c r="G9" s="58"/>
      <c r="H9" s="58" t="s">
        <v>3</v>
      </c>
      <c r="I9" s="58"/>
      <c r="J9" s="58" t="s">
        <v>2</v>
      </c>
      <c r="K9" s="58"/>
    </row>
    <row r="10" spans="1:11" ht="12.75">
      <c r="A10" s="14"/>
      <c r="B10" s="15">
        <v>2018</v>
      </c>
      <c r="C10" s="15">
        <v>2019</v>
      </c>
      <c r="D10" s="15">
        <v>2018</v>
      </c>
      <c r="E10" s="15">
        <v>2019</v>
      </c>
      <c r="F10" s="15">
        <v>2018</v>
      </c>
      <c r="G10" s="15">
        <v>2019</v>
      </c>
      <c r="H10" s="15">
        <v>2018</v>
      </c>
      <c r="I10" s="15">
        <v>2019</v>
      </c>
      <c r="J10" s="15">
        <v>2018</v>
      </c>
      <c r="K10" s="15">
        <v>2019</v>
      </c>
    </row>
    <row r="11" spans="1:11" ht="14.25" customHeight="1">
      <c r="A11" s="16">
        <v>1</v>
      </c>
      <c r="B11" s="17">
        <v>2</v>
      </c>
      <c r="C11" s="17">
        <v>3</v>
      </c>
      <c r="D11" s="17">
        <v>4</v>
      </c>
      <c r="E11" s="16">
        <v>5</v>
      </c>
      <c r="F11" s="16">
        <v>6</v>
      </c>
      <c r="G11" s="16">
        <v>7</v>
      </c>
      <c r="H11" s="35">
        <v>8</v>
      </c>
      <c r="I11" s="35">
        <v>9</v>
      </c>
      <c r="J11" s="35">
        <v>10</v>
      </c>
      <c r="K11" s="35">
        <v>11</v>
      </c>
    </row>
    <row r="12" spans="1:11" ht="19.5" customHeight="1">
      <c r="A12" s="18" t="s">
        <v>4</v>
      </c>
      <c r="B12" s="19">
        <f>D12+F12+H12+J12</f>
        <v>1702502</v>
      </c>
      <c r="C12" s="19">
        <f>E12+G12+I12+K12</f>
        <v>1702108</v>
      </c>
      <c r="D12" s="34">
        <f>D13+D20+D21+D22+D23+D26+D27+D28+D29+D33+D34+D40+D45+D46+D52+D53</f>
        <v>14201</v>
      </c>
      <c r="E12" s="34">
        <f aca="true" t="shared" si="0" ref="E12:K12">E13+E20+E21+E22+E23+E26+E27+E28+E29+E33+E34+E40+E45+E46+E52+E53</f>
        <v>14205</v>
      </c>
      <c r="F12" s="34">
        <f t="shared" si="0"/>
        <v>1600764</v>
      </c>
      <c r="G12" s="34">
        <f t="shared" si="0"/>
        <v>1601613</v>
      </c>
      <c r="H12" s="34">
        <f>H13+H20+H21+H22+H23+H26+H27+H28+H29+H33+H34+H40+H45+H46+H52+H53+H54</f>
        <v>77708</v>
      </c>
      <c r="I12" s="34">
        <f>I13+I20+I21+I22+I23+I26+I27+I28+I29+I33+I34+I40+I45+I46+I52+I53+I54</f>
        <v>80938</v>
      </c>
      <c r="J12" s="34">
        <f t="shared" si="0"/>
        <v>9829</v>
      </c>
      <c r="K12" s="34">
        <f t="shared" si="0"/>
        <v>5352</v>
      </c>
    </row>
    <row r="13" spans="1:11" ht="170.25" customHeight="1">
      <c r="A13" s="37" t="s">
        <v>30</v>
      </c>
      <c r="B13" s="19">
        <f aca="true" t="shared" si="1" ref="B13:B53">D13+F13+H13+J13</f>
        <v>910848</v>
      </c>
      <c r="C13" s="19">
        <f aca="true" t="shared" si="2" ref="C13:C53">E13+G13+I13+K13</f>
        <v>910848</v>
      </c>
      <c r="D13" s="19"/>
      <c r="E13" s="20"/>
      <c r="F13" s="21">
        <f>F14+F17+F18+F19</f>
        <v>910848</v>
      </c>
      <c r="G13" s="21">
        <f>G14+G17+G18+G19</f>
        <v>910848</v>
      </c>
      <c r="H13" s="22"/>
      <c r="I13" s="22"/>
      <c r="J13" s="22"/>
      <c r="K13" s="22"/>
    </row>
    <row r="14" spans="1:11" ht="17.25" customHeight="1">
      <c r="A14" s="38" t="s">
        <v>49</v>
      </c>
      <c r="B14" s="19">
        <f t="shared" si="1"/>
        <v>871598</v>
      </c>
      <c r="C14" s="19">
        <f t="shared" si="2"/>
        <v>871598</v>
      </c>
      <c r="D14" s="19"/>
      <c r="E14" s="20"/>
      <c r="F14" s="21">
        <f>F15+F16</f>
        <v>871598</v>
      </c>
      <c r="G14" s="21">
        <f>G15+G16</f>
        <v>871598</v>
      </c>
      <c r="H14" s="22"/>
      <c r="I14" s="22"/>
      <c r="J14" s="22"/>
      <c r="K14" s="22"/>
    </row>
    <row r="15" spans="1:11" ht="19.5" customHeight="1">
      <c r="A15" s="39" t="s">
        <v>16</v>
      </c>
      <c r="B15" s="19">
        <f t="shared" si="1"/>
        <v>666424</v>
      </c>
      <c r="C15" s="19">
        <f t="shared" si="2"/>
        <v>666424</v>
      </c>
      <c r="D15" s="23"/>
      <c r="E15" s="24"/>
      <c r="F15" s="25">
        <v>666424</v>
      </c>
      <c r="G15" s="25">
        <v>666424</v>
      </c>
      <c r="H15" s="22"/>
      <c r="I15" s="22"/>
      <c r="J15" s="22"/>
      <c r="K15" s="22"/>
    </row>
    <row r="16" spans="1:11" ht="21.75" customHeight="1">
      <c r="A16" s="39" t="s">
        <v>22</v>
      </c>
      <c r="B16" s="19">
        <f t="shared" si="1"/>
        <v>205174</v>
      </c>
      <c r="C16" s="19">
        <f t="shared" si="2"/>
        <v>205174</v>
      </c>
      <c r="D16" s="23"/>
      <c r="E16" s="24"/>
      <c r="F16" s="25">
        <v>205174</v>
      </c>
      <c r="G16" s="25">
        <v>205174</v>
      </c>
      <c r="H16" s="22"/>
      <c r="I16" s="22"/>
      <c r="J16" s="22"/>
      <c r="K16" s="22"/>
    </row>
    <row r="17" spans="1:11" ht="25.5" customHeight="1">
      <c r="A17" s="40" t="s">
        <v>11</v>
      </c>
      <c r="B17" s="19">
        <f t="shared" si="1"/>
        <v>30139</v>
      </c>
      <c r="C17" s="19">
        <f t="shared" si="2"/>
        <v>30139</v>
      </c>
      <c r="D17" s="26"/>
      <c r="E17" s="20"/>
      <c r="F17" s="21">
        <v>30139</v>
      </c>
      <c r="G17" s="21">
        <v>30139</v>
      </c>
      <c r="H17" s="22"/>
      <c r="I17" s="22"/>
      <c r="J17" s="22"/>
      <c r="K17" s="22"/>
    </row>
    <row r="18" spans="1:11" ht="96.75" customHeight="1">
      <c r="A18" s="41" t="s">
        <v>50</v>
      </c>
      <c r="B18" s="19">
        <f t="shared" si="1"/>
        <v>52</v>
      </c>
      <c r="C18" s="19">
        <f t="shared" si="2"/>
        <v>52</v>
      </c>
      <c r="D18" s="26"/>
      <c r="E18" s="20"/>
      <c r="F18" s="48">
        <v>52</v>
      </c>
      <c r="G18" s="48">
        <v>52</v>
      </c>
      <c r="H18" s="22"/>
      <c r="I18" s="22"/>
      <c r="J18" s="22"/>
      <c r="K18" s="22"/>
    </row>
    <row r="19" spans="1:11" ht="33" customHeight="1">
      <c r="A19" s="42" t="s">
        <v>23</v>
      </c>
      <c r="B19" s="19">
        <f t="shared" si="1"/>
        <v>9059</v>
      </c>
      <c r="C19" s="19">
        <f t="shared" si="2"/>
        <v>9059</v>
      </c>
      <c r="D19" s="19"/>
      <c r="E19" s="20"/>
      <c r="F19" s="48">
        <v>9059</v>
      </c>
      <c r="G19" s="48">
        <v>9059</v>
      </c>
      <c r="H19" s="22"/>
      <c r="I19" s="22"/>
      <c r="J19" s="22"/>
      <c r="K19" s="22"/>
    </row>
    <row r="20" spans="1:11" ht="84.75" customHeight="1">
      <c r="A20" s="37" t="s">
        <v>34</v>
      </c>
      <c r="B20" s="19">
        <f t="shared" si="1"/>
        <v>5528</v>
      </c>
      <c r="C20" s="19">
        <f t="shared" si="2"/>
        <v>5528</v>
      </c>
      <c r="D20" s="27">
        <v>5528</v>
      </c>
      <c r="E20" s="27">
        <v>5528</v>
      </c>
      <c r="F20" s="27"/>
      <c r="G20" s="27"/>
      <c r="H20" s="28"/>
      <c r="I20" s="28"/>
      <c r="J20" s="28"/>
      <c r="K20" s="28"/>
    </row>
    <row r="21" spans="1:11" ht="117.75" customHeight="1">
      <c r="A21" s="37" t="s">
        <v>33</v>
      </c>
      <c r="B21" s="19">
        <f t="shared" si="1"/>
        <v>671</v>
      </c>
      <c r="C21" s="19">
        <f t="shared" si="2"/>
        <v>675</v>
      </c>
      <c r="D21" s="26">
        <v>671</v>
      </c>
      <c r="E21" s="27">
        <v>675</v>
      </c>
      <c r="F21" s="27"/>
      <c r="G21" s="27"/>
      <c r="H21" s="28"/>
      <c r="I21" s="28"/>
      <c r="J21" s="28"/>
      <c r="K21" s="28"/>
    </row>
    <row r="22" spans="1:11" ht="93.75" customHeight="1">
      <c r="A22" s="40" t="s">
        <v>37</v>
      </c>
      <c r="B22" s="19">
        <f t="shared" si="1"/>
        <v>8955</v>
      </c>
      <c r="C22" s="19">
        <f t="shared" si="2"/>
        <v>4478</v>
      </c>
      <c r="D22" s="19"/>
      <c r="E22" s="27"/>
      <c r="F22" s="27"/>
      <c r="G22" s="27"/>
      <c r="H22" s="28"/>
      <c r="I22" s="28"/>
      <c r="J22" s="28">
        <v>8955</v>
      </c>
      <c r="K22" s="28">
        <v>4478</v>
      </c>
    </row>
    <row r="23" spans="1:11" ht="78.75" customHeight="1">
      <c r="A23" s="37" t="s">
        <v>32</v>
      </c>
      <c r="B23" s="19">
        <f t="shared" si="1"/>
        <v>75009</v>
      </c>
      <c r="C23" s="19">
        <f t="shared" si="2"/>
        <v>78239</v>
      </c>
      <c r="D23" s="19"/>
      <c r="E23" s="29"/>
      <c r="F23" s="29"/>
      <c r="G23" s="29"/>
      <c r="H23" s="29">
        <f>H24+H25</f>
        <v>75009</v>
      </c>
      <c r="I23" s="29">
        <f>I24+I25</f>
        <v>78239</v>
      </c>
      <c r="J23" s="29"/>
      <c r="K23" s="29"/>
    </row>
    <row r="24" spans="1:11" ht="23.25" customHeight="1">
      <c r="A24" s="43" t="s">
        <v>6</v>
      </c>
      <c r="B24" s="19">
        <f t="shared" si="1"/>
        <v>68584</v>
      </c>
      <c r="C24" s="19">
        <f t="shared" si="2"/>
        <v>71739</v>
      </c>
      <c r="D24" s="26"/>
      <c r="E24" s="27"/>
      <c r="F24" s="27"/>
      <c r="G24" s="27"/>
      <c r="H24" s="28">
        <v>68584</v>
      </c>
      <c r="I24" s="28">
        <v>71739</v>
      </c>
      <c r="J24" s="28"/>
      <c r="K24" s="28"/>
    </row>
    <row r="25" spans="1:11" ht="24.75" customHeight="1">
      <c r="A25" s="43" t="s">
        <v>7</v>
      </c>
      <c r="B25" s="19">
        <f t="shared" si="1"/>
        <v>6425</v>
      </c>
      <c r="C25" s="19">
        <f t="shared" si="2"/>
        <v>6500</v>
      </c>
      <c r="D25" s="26"/>
      <c r="E25" s="27"/>
      <c r="F25" s="27"/>
      <c r="G25" s="27"/>
      <c r="H25" s="28">
        <v>6425</v>
      </c>
      <c r="I25" s="28">
        <v>6500</v>
      </c>
      <c r="J25" s="28"/>
      <c r="K25" s="28"/>
    </row>
    <row r="26" spans="1:11" ht="130.5" customHeight="1">
      <c r="A26" s="40" t="s">
        <v>27</v>
      </c>
      <c r="B26" s="19">
        <f t="shared" si="1"/>
        <v>58427</v>
      </c>
      <c r="C26" s="19">
        <f t="shared" si="2"/>
        <v>58427</v>
      </c>
      <c r="D26" s="19"/>
      <c r="E26" s="27"/>
      <c r="F26" s="27">
        <v>58427</v>
      </c>
      <c r="G26" s="27">
        <v>58427</v>
      </c>
      <c r="H26" s="28"/>
      <c r="I26" s="28"/>
      <c r="J26" s="28"/>
      <c r="K26" s="28"/>
    </row>
    <row r="27" spans="1:11" ht="96" customHeight="1">
      <c r="A27" s="37" t="s">
        <v>26</v>
      </c>
      <c r="B27" s="19">
        <f t="shared" si="1"/>
        <v>80</v>
      </c>
      <c r="C27" s="19">
        <f t="shared" si="2"/>
        <v>80</v>
      </c>
      <c r="D27" s="19"/>
      <c r="E27" s="27"/>
      <c r="F27" s="27">
        <v>80</v>
      </c>
      <c r="G27" s="27">
        <v>80</v>
      </c>
      <c r="H27" s="28"/>
      <c r="I27" s="28"/>
      <c r="J27" s="28"/>
      <c r="K27" s="28"/>
    </row>
    <row r="28" spans="1:11" ht="108" customHeight="1">
      <c r="A28" s="37" t="s">
        <v>28</v>
      </c>
      <c r="B28" s="19">
        <f t="shared" si="1"/>
        <v>355</v>
      </c>
      <c r="C28" s="19">
        <f t="shared" si="2"/>
        <v>370</v>
      </c>
      <c r="D28" s="19"/>
      <c r="E28" s="27"/>
      <c r="F28" s="27">
        <v>355</v>
      </c>
      <c r="G28" s="27">
        <v>370</v>
      </c>
      <c r="H28" s="28"/>
      <c r="I28" s="28"/>
      <c r="J28" s="28"/>
      <c r="K28" s="28"/>
    </row>
    <row r="29" spans="1:11" ht="93" customHeight="1">
      <c r="A29" s="37" t="s">
        <v>29</v>
      </c>
      <c r="B29" s="19">
        <f t="shared" si="1"/>
        <v>46225</v>
      </c>
      <c r="C29" s="19">
        <f t="shared" si="2"/>
        <v>46225</v>
      </c>
      <c r="D29" s="19"/>
      <c r="E29" s="29"/>
      <c r="F29" s="29">
        <f>F30+F31+F32</f>
        <v>46225</v>
      </c>
      <c r="G29" s="29">
        <f>G30+G31+G32</f>
        <v>46225</v>
      </c>
      <c r="H29" s="29"/>
      <c r="I29" s="29"/>
      <c r="J29" s="29"/>
      <c r="K29" s="29"/>
    </row>
    <row r="30" spans="1:11" ht="69" customHeight="1">
      <c r="A30" s="44" t="s">
        <v>13</v>
      </c>
      <c r="B30" s="19">
        <f t="shared" si="1"/>
        <v>43884</v>
      </c>
      <c r="C30" s="19">
        <f t="shared" si="2"/>
        <v>43884</v>
      </c>
      <c r="D30" s="23"/>
      <c r="E30" s="30"/>
      <c r="F30" s="30">
        <v>43884</v>
      </c>
      <c r="G30" s="30">
        <v>43884</v>
      </c>
      <c r="H30" s="31"/>
      <c r="I30" s="31"/>
      <c r="J30" s="31"/>
      <c r="K30" s="31"/>
    </row>
    <row r="31" spans="1:11" ht="87.75" customHeight="1">
      <c r="A31" s="44" t="s">
        <v>14</v>
      </c>
      <c r="B31" s="19">
        <f t="shared" si="1"/>
        <v>1902</v>
      </c>
      <c r="C31" s="19">
        <f t="shared" si="2"/>
        <v>1902</v>
      </c>
      <c r="D31" s="23"/>
      <c r="E31" s="30"/>
      <c r="F31" s="30">
        <v>1902</v>
      </c>
      <c r="G31" s="30">
        <v>1902</v>
      </c>
      <c r="H31" s="31"/>
      <c r="I31" s="31"/>
      <c r="J31" s="31"/>
      <c r="K31" s="31"/>
    </row>
    <row r="32" spans="1:11" ht="76.5" customHeight="1">
      <c r="A32" s="44" t="s">
        <v>15</v>
      </c>
      <c r="B32" s="19">
        <f t="shared" si="1"/>
        <v>439</v>
      </c>
      <c r="C32" s="19">
        <f t="shared" si="2"/>
        <v>439</v>
      </c>
      <c r="D32" s="23"/>
      <c r="E32" s="30"/>
      <c r="F32" s="30">
        <v>439</v>
      </c>
      <c r="G32" s="30">
        <v>439</v>
      </c>
      <c r="H32" s="31"/>
      <c r="I32" s="31"/>
      <c r="J32" s="31"/>
      <c r="K32" s="31"/>
    </row>
    <row r="33" spans="1:12" ht="87" customHeight="1">
      <c r="A33" s="40" t="s">
        <v>38</v>
      </c>
      <c r="B33" s="19">
        <f t="shared" si="1"/>
        <v>8002</v>
      </c>
      <c r="C33" s="19">
        <f t="shared" si="2"/>
        <v>8002</v>
      </c>
      <c r="D33" s="27">
        <v>8002</v>
      </c>
      <c r="E33" s="27">
        <v>8002</v>
      </c>
      <c r="F33" s="27"/>
      <c r="G33" s="27"/>
      <c r="H33" s="28"/>
      <c r="I33" s="28"/>
      <c r="J33" s="28"/>
      <c r="K33" s="28"/>
      <c r="L33" s="7"/>
    </row>
    <row r="34" spans="1:12" ht="132" customHeight="1">
      <c r="A34" s="37" t="s">
        <v>39</v>
      </c>
      <c r="B34" s="19">
        <f t="shared" si="1"/>
        <v>552134</v>
      </c>
      <c r="C34" s="19">
        <f t="shared" si="2"/>
        <v>552134</v>
      </c>
      <c r="D34" s="26"/>
      <c r="E34" s="27"/>
      <c r="F34" s="27">
        <f>F35+F39</f>
        <v>552134</v>
      </c>
      <c r="G34" s="27">
        <f>G35+G39</f>
        <v>552134</v>
      </c>
      <c r="H34" s="28"/>
      <c r="I34" s="28"/>
      <c r="J34" s="28"/>
      <c r="K34" s="28"/>
      <c r="L34" s="7"/>
    </row>
    <row r="35" spans="1:12" ht="21" customHeight="1">
      <c r="A35" s="40" t="s">
        <v>8</v>
      </c>
      <c r="B35" s="19">
        <f t="shared" si="1"/>
        <v>541222</v>
      </c>
      <c r="C35" s="19">
        <f t="shared" si="2"/>
        <v>541222</v>
      </c>
      <c r="D35" s="32"/>
      <c r="E35" s="30"/>
      <c r="F35" s="30">
        <f>F36+F37+F38</f>
        <v>541222</v>
      </c>
      <c r="G35" s="30">
        <f>G36+G37+G38</f>
        <v>541222</v>
      </c>
      <c r="H35" s="28"/>
      <c r="I35" s="28"/>
      <c r="J35" s="28"/>
      <c r="K35" s="28"/>
      <c r="L35" s="7"/>
    </row>
    <row r="36" spans="1:12" ht="32.25" customHeight="1">
      <c r="A36" s="45" t="s">
        <v>24</v>
      </c>
      <c r="B36" s="19">
        <f t="shared" si="1"/>
        <v>413791</v>
      </c>
      <c r="C36" s="19">
        <f t="shared" si="2"/>
        <v>413791</v>
      </c>
      <c r="D36" s="32"/>
      <c r="E36" s="30"/>
      <c r="F36" s="30">
        <v>413791</v>
      </c>
      <c r="G36" s="30">
        <v>413791</v>
      </c>
      <c r="H36" s="28"/>
      <c r="I36" s="28"/>
      <c r="J36" s="28"/>
      <c r="K36" s="28"/>
      <c r="L36" s="7"/>
    </row>
    <row r="37" spans="1:12" ht="29.25" customHeight="1">
      <c r="A37" s="45" t="s">
        <v>19</v>
      </c>
      <c r="B37" s="19">
        <f t="shared" si="1"/>
        <v>38718</v>
      </c>
      <c r="C37" s="19">
        <f t="shared" si="2"/>
        <v>38718</v>
      </c>
      <c r="D37" s="26"/>
      <c r="E37" s="27"/>
      <c r="F37" s="27">
        <v>38718</v>
      </c>
      <c r="G37" s="27">
        <v>38718</v>
      </c>
      <c r="H37" s="28"/>
      <c r="I37" s="28"/>
      <c r="J37" s="28"/>
      <c r="K37" s="28"/>
      <c r="L37" s="7"/>
    </row>
    <row r="38" spans="1:12" ht="21" customHeight="1">
      <c r="A38" s="46" t="s">
        <v>25</v>
      </c>
      <c r="B38" s="19">
        <f t="shared" si="1"/>
        <v>88713</v>
      </c>
      <c r="C38" s="19">
        <f t="shared" si="2"/>
        <v>88713</v>
      </c>
      <c r="D38" s="19"/>
      <c r="E38" s="27"/>
      <c r="F38" s="27">
        <v>88713</v>
      </c>
      <c r="G38" s="27">
        <v>88713</v>
      </c>
      <c r="H38" s="28"/>
      <c r="I38" s="28"/>
      <c r="J38" s="28"/>
      <c r="K38" s="28"/>
      <c r="L38" s="7"/>
    </row>
    <row r="39" spans="1:12" ht="27" customHeight="1">
      <c r="A39" s="40" t="s">
        <v>11</v>
      </c>
      <c r="B39" s="19">
        <f t="shared" si="1"/>
        <v>10912</v>
      </c>
      <c r="C39" s="19">
        <f t="shared" si="2"/>
        <v>10912</v>
      </c>
      <c r="D39" s="26"/>
      <c r="E39" s="27"/>
      <c r="F39" s="27">
        <v>10912</v>
      </c>
      <c r="G39" s="27">
        <v>10912</v>
      </c>
      <c r="H39" s="28"/>
      <c r="I39" s="28"/>
      <c r="J39" s="28"/>
      <c r="K39" s="28"/>
      <c r="L39" s="7"/>
    </row>
    <row r="40" spans="1:12" ht="153" customHeight="1">
      <c r="A40" s="37" t="s">
        <v>46</v>
      </c>
      <c r="B40" s="19">
        <f t="shared" si="1"/>
        <v>11799</v>
      </c>
      <c r="C40" s="19">
        <f t="shared" si="2"/>
        <v>11799</v>
      </c>
      <c r="D40" s="23"/>
      <c r="E40" s="30"/>
      <c r="F40" s="30">
        <f>F41+F44</f>
        <v>11799</v>
      </c>
      <c r="G40" s="30">
        <f>G41+G44</f>
        <v>11799</v>
      </c>
      <c r="H40" s="31"/>
      <c r="I40" s="31"/>
      <c r="J40" s="31"/>
      <c r="K40" s="31"/>
      <c r="L40" s="7"/>
    </row>
    <row r="41" spans="1:12" ht="19.5" customHeight="1">
      <c r="A41" s="37" t="s">
        <v>9</v>
      </c>
      <c r="B41" s="19">
        <f t="shared" si="1"/>
        <v>11364</v>
      </c>
      <c r="C41" s="19">
        <f t="shared" si="2"/>
        <v>11364</v>
      </c>
      <c r="D41" s="23"/>
      <c r="E41" s="30"/>
      <c r="F41" s="30">
        <f>F42+F43</f>
        <v>11364</v>
      </c>
      <c r="G41" s="30">
        <f>G42+G43</f>
        <v>11364</v>
      </c>
      <c r="H41" s="31"/>
      <c r="I41" s="31"/>
      <c r="J41" s="31"/>
      <c r="K41" s="31"/>
      <c r="L41" s="7"/>
    </row>
    <row r="42" spans="1:12" ht="20.25" customHeight="1">
      <c r="A42" s="45" t="s">
        <v>17</v>
      </c>
      <c r="B42" s="19">
        <f t="shared" si="1"/>
        <v>8664</v>
      </c>
      <c r="C42" s="19">
        <f t="shared" si="2"/>
        <v>8664</v>
      </c>
      <c r="D42" s="23"/>
      <c r="E42" s="30"/>
      <c r="F42" s="30">
        <v>8664</v>
      </c>
      <c r="G42" s="30">
        <v>8664</v>
      </c>
      <c r="H42" s="31"/>
      <c r="I42" s="31"/>
      <c r="J42" s="31"/>
      <c r="K42" s="31"/>
      <c r="L42" s="7"/>
    </row>
    <row r="43" spans="1:12" ht="25.5" customHeight="1">
      <c r="A43" s="46" t="s">
        <v>51</v>
      </c>
      <c r="B43" s="19">
        <f t="shared" si="1"/>
        <v>2700</v>
      </c>
      <c r="C43" s="19">
        <f t="shared" si="2"/>
        <v>2700</v>
      </c>
      <c r="D43" s="26"/>
      <c r="E43" s="27"/>
      <c r="F43" s="27">
        <v>2700</v>
      </c>
      <c r="G43" s="27">
        <v>2700</v>
      </c>
      <c r="H43" s="28"/>
      <c r="I43" s="28"/>
      <c r="J43" s="28"/>
      <c r="K43" s="31"/>
      <c r="L43" s="7"/>
    </row>
    <row r="44" spans="1:12" ht="28.5" customHeight="1">
      <c r="A44" s="40" t="s">
        <v>12</v>
      </c>
      <c r="B44" s="19">
        <f t="shared" si="1"/>
        <v>435</v>
      </c>
      <c r="C44" s="19">
        <f t="shared" si="2"/>
        <v>435</v>
      </c>
      <c r="D44" s="26"/>
      <c r="E44" s="27"/>
      <c r="F44" s="27">
        <v>435</v>
      </c>
      <c r="G44" s="27">
        <v>435</v>
      </c>
      <c r="H44" s="28"/>
      <c r="I44" s="28"/>
      <c r="J44" s="28"/>
      <c r="K44" s="31"/>
      <c r="L44" s="7"/>
    </row>
    <row r="45" spans="1:12" ht="67.5" customHeight="1">
      <c r="A45" s="40" t="s">
        <v>36</v>
      </c>
      <c r="B45" s="19">
        <f t="shared" si="1"/>
        <v>19386</v>
      </c>
      <c r="C45" s="19">
        <f t="shared" si="2"/>
        <v>20220</v>
      </c>
      <c r="D45" s="19"/>
      <c r="E45" s="27"/>
      <c r="F45" s="27">
        <v>19386</v>
      </c>
      <c r="G45" s="27">
        <v>20220</v>
      </c>
      <c r="H45" s="28"/>
      <c r="I45" s="28"/>
      <c r="J45" s="28"/>
      <c r="K45" s="31"/>
      <c r="L45" s="7"/>
    </row>
    <row r="46" spans="1:12" ht="119.25" customHeight="1">
      <c r="A46" s="37" t="s">
        <v>31</v>
      </c>
      <c r="B46" s="19">
        <f t="shared" si="1"/>
        <v>1510</v>
      </c>
      <c r="C46" s="19">
        <f t="shared" si="2"/>
        <v>1510</v>
      </c>
      <c r="D46" s="26"/>
      <c r="E46" s="27"/>
      <c r="F46" s="27">
        <f>F47+F51</f>
        <v>1510</v>
      </c>
      <c r="G46" s="27">
        <f>G47+G51</f>
        <v>1510</v>
      </c>
      <c r="H46" s="28"/>
      <c r="I46" s="28"/>
      <c r="J46" s="28"/>
      <c r="K46" s="31"/>
      <c r="L46" s="7"/>
    </row>
    <row r="47" spans="1:12" ht="20.25" customHeight="1">
      <c r="A47" s="37" t="s">
        <v>9</v>
      </c>
      <c r="B47" s="19">
        <f t="shared" si="1"/>
        <v>1479</v>
      </c>
      <c r="C47" s="19">
        <f t="shared" si="2"/>
        <v>1479</v>
      </c>
      <c r="D47" s="23"/>
      <c r="E47" s="30"/>
      <c r="F47" s="30">
        <f>F48+F49+F50</f>
        <v>1479</v>
      </c>
      <c r="G47" s="30">
        <f>G48+G49+G50</f>
        <v>1479</v>
      </c>
      <c r="H47" s="31"/>
      <c r="I47" s="31"/>
      <c r="J47" s="31"/>
      <c r="K47" s="31"/>
      <c r="L47" s="7"/>
    </row>
    <row r="48" spans="1:12" ht="20.25" customHeight="1">
      <c r="A48" s="45" t="s">
        <v>24</v>
      </c>
      <c r="B48" s="19">
        <f t="shared" si="1"/>
        <v>1145</v>
      </c>
      <c r="C48" s="19">
        <f t="shared" si="2"/>
        <v>1145</v>
      </c>
      <c r="D48" s="23"/>
      <c r="E48" s="30"/>
      <c r="F48" s="30">
        <v>1145</v>
      </c>
      <c r="G48" s="30">
        <v>1145</v>
      </c>
      <c r="H48" s="31"/>
      <c r="I48" s="31"/>
      <c r="J48" s="31"/>
      <c r="K48" s="31"/>
      <c r="L48" s="7"/>
    </row>
    <row r="49" spans="1:12" ht="23.25" customHeight="1">
      <c r="A49" s="45" t="s">
        <v>19</v>
      </c>
      <c r="B49" s="19">
        <f t="shared" si="1"/>
        <v>103</v>
      </c>
      <c r="C49" s="19">
        <f t="shared" si="2"/>
        <v>103</v>
      </c>
      <c r="D49" s="23"/>
      <c r="E49" s="30"/>
      <c r="F49" s="30">
        <v>103</v>
      </c>
      <c r="G49" s="30">
        <v>103</v>
      </c>
      <c r="H49" s="31"/>
      <c r="I49" s="31"/>
      <c r="J49" s="31"/>
      <c r="K49" s="31"/>
      <c r="L49" s="7"/>
    </row>
    <row r="50" spans="1:12" ht="33.75" customHeight="1">
      <c r="A50" s="46" t="s">
        <v>25</v>
      </c>
      <c r="B50" s="19">
        <f t="shared" si="1"/>
        <v>231</v>
      </c>
      <c r="C50" s="19">
        <f t="shared" si="2"/>
        <v>231</v>
      </c>
      <c r="D50" s="26"/>
      <c r="E50" s="27"/>
      <c r="F50" s="27">
        <v>231</v>
      </c>
      <c r="G50" s="27">
        <v>231</v>
      </c>
      <c r="H50" s="28"/>
      <c r="I50" s="28"/>
      <c r="J50" s="28"/>
      <c r="K50" s="31"/>
      <c r="L50" s="7"/>
    </row>
    <row r="51" spans="1:12" ht="30" customHeight="1">
      <c r="A51" s="40" t="s">
        <v>10</v>
      </c>
      <c r="B51" s="19">
        <f t="shared" si="1"/>
        <v>31</v>
      </c>
      <c r="C51" s="19">
        <f t="shared" si="2"/>
        <v>31</v>
      </c>
      <c r="D51" s="20">
        <f>SUM(D52:D53)</f>
        <v>0</v>
      </c>
      <c r="E51" s="20">
        <f>SUM(E52:E53)</f>
        <v>0</v>
      </c>
      <c r="F51" s="27">
        <v>31</v>
      </c>
      <c r="G51" s="27">
        <v>31</v>
      </c>
      <c r="H51" s="34"/>
      <c r="I51" s="34"/>
      <c r="J51" s="34"/>
      <c r="K51" s="34"/>
      <c r="L51" s="7"/>
    </row>
    <row r="52" spans="1:12" ht="112.5" customHeight="1">
      <c r="A52" s="37" t="s">
        <v>35</v>
      </c>
      <c r="B52" s="19">
        <f t="shared" si="1"/>
        <v>874</v>
      </c>
      <c r="C52" s="19">
        <f t="shared" si="2"/>
        <v>874</v>
      </c>
      <c r="D52" s="20"/>
      <c r="E52" s="20"/>
      <c r="F52" s="20"/>
      <c r="G52" s="20"/>
      <c r="H52" s="36"/>
      <c r="I52" s="20"/>
      <c r="J52" s="47">
        <v>874</v>
      </c>
      <c r="K52" s="47">
        <v>874</v>
      </c>
      <c r="L52" s="7"/>
    </row>
    <row r="53" spans="1:12" ht="115.5" customHeight="1">
      <c r="A53" s="37" t="s">
        <v>40</v>
      </c>
      <c r="B53" s="19">
        <f t="shared" si="1"/>
        <v>0</v>
      </c>
      <c r="C53" s="19">
        <f t="shared" si="2"/>
        <v>0</v>
      </c>
      <c r="D53" s="26"/>
      <c r="E53" s="27"/>
      <c r="F53" s="27"/>
      <c r="G53" s="27"/>
      <c r="H53" s="28"/>
      <c r="I53" s="28"/>
      <c r="J53" s="28"/>
      <c r="K53" s="31"/>
      <c r="L53" s="7"/>
    </row>
    <row r="54" spans="1:12" ht="66.75" customHeight="1">
      <c r="A54" s="37" t="s">
        <v>47</v>
      </c>
      <c r="B54" s="19">
        <f>D54+F54+H54+J54</f>
        <v>2699</v>
      </c>
      <c r="C54" s="19">
        <f>E54+G54+I54+K54</f>
        <v>2699</v>
      </c>
      <c r="D54" s="26"/>
      <c r="E54" s="27"/>
      <c r="F54" s="27"/>
      <c r="G54" s="27"/>
      <c r="H54" s="28">
        <v>2699</v>
      </c>
      <c r="I54" s="28">
        <v>2699</v>
      </c>
      <c r="J54" s="28"/>
      <c r="K54" s="31"/>
      <c r="L54" s="7"/>
    </row>
    <row r="55" spans="1:12" ht="21" customHeight="1">
      <c r="A55" s="49" t="s">
        <v>18</v>
      </c>
      <c r="B55" s="19">
        <f aca="true" t="shared" si="3" ref="B55:C57">D55+F55+H55+J55</f>
        <v>685502.5</v>
      </c>
      <c r="C55" s="19">
        <f t="shared" si="3"/>
        <v>489377.9</v>
      </c>
      <c r="D55" s="26"/>
      <c r="E55" s="27"/>
      <c r="F55" s="51">
        <f>F56</f>
        <v>1172</v>
      </c>
      <c r="G55" s="51">
        <f>G56</f>
        <v>1172</v>
      </c>
      <c r="H55" s="52">
        <f>H57+H58</f>
        <v>684330.5</v>
      </c>
      <c r="I55" s="52">
        <f>SUM(I56:I58)</f>
        <v>488205.9</v>
      </c>
      <c r="J55" s="28"/>
      <c r="K55" s="31"/>
      <c r="L55" s="7"/>
    </row>
    <row r="56" spans="1:11" ht="92.25" customHeight="1">
      <c r="A56" s="50" t="s">
        <v>41</v>
      </c>
      <c r="B56" s="19">
        <f t="shared" si="3"/>
        <v>1172</v>
      </c>
      <c r="C56" s="19">
        <f t="shared" si="3"/>
        <v>1172</v>
      </c>
      <c r="D56" s="19"/>
      <c r="E56" s="22"/>
      <c r="F56" s="21">
        <v>1172</v>
      </c>
      <c r="G56" s="21">
        <v>1172</v>
      </c>
      <c r="H56" s="22"/>
      <c r="I56" s="22"/>
      <c r="J56" s="21"/>
      <c r="K56" s="22"/>
    </row>
    <row r="57" spans="1:11" ht="39" customHeight="1">
      <c r="A57" s="50" t="s">
        <v>44</v>
      </c>
      <c r="B57" s="19">
        <f t="shared" si="3"/>
        <v>446100.8</v>
      </c>
      <c r="C57" s="19">
        <f t="shared" si="3"/>
        <v>0</v>
      </c>
      <c r="D57" s="19"/>
      <c r="E57" s="22"/>
      <c r="F57" s="21"/>
      <c r="G57" s="21"/>
      <c r="H57" s="21">
        <v>446100.8</v>
      </c>
      <c r="I57" s="22"/>
      <c r="J57" s="21"/>
      <c r="K57" s="22"/>
    </row>
    <row r="58" spans="1:11" ht="39" customHeight="1">
      <c r="A58" s="50" t="s">
        <v>45</v>
      </c>
      <c r="B58" s="19">
        <f>D58+F58+H58+J58</f>
        <v>238229.7</v>
      </c>
      <c r="C58" s="19">
        <f>E58+G58+I58+K58</f>
        <v>488205.9</v>
      </c>
      <c r="D58" s="19"/>
      <c r="E58" s="22"/>
      <c r="F58" s="21"/>
      <c r="G58" s="21"/>
      <c r="H58" s="21">
        <v>238229.7</v>
      </c>
      <c r="I58" s="21">
        <v>488205.9</v>
      </c>
      <c r="J58" s="21"/>
      <c r="K58" s="22"/>
    </row>
    <row r="59" spans="1:11" ht="20.25" customHeight="1">
      <c r="A59" s="18" t="s">
        <v>5</v>
      </c>
      <c r="B59" s="33">
        <f>B55+B12</f>
        <v>2388004.5</v>
      </c>
      <c r="C59" s="33">
        <f aca="true" t="shared" si="4" ref="C59:K59">C55+C12</f>
        <v>2191485.9</v>
      </c>
      <c r="D59" s="33">
        <f t="shared" si="4"/>
        <v>14201</v>
      </c>
      <c r="E59" s="33">
        <f t="shared" si="4"/>
        <v>14205</v>
      </c>
      <c r="F59" s="33">
        <f t="shared" si="4"/>
        <v>1601936</v>
      </c>
      <c r="G59" s="33">
        <f t="shared" si="4"/>
        <v>1602785</v>
      </c>
      <c r="H59" s="33">
        <f t="shared" si="4"/>
        <v>762038.5</v>
      </c>
      <c r="I59" s="33">
        <f t="shared" si="4"/>
        <v>569143.9</v>
      </c>
      <c r="J59" s="33">
        <f t="shared" si="4"/>
        <v>9829</v>
      </c>
      <c r="K59" s="33">
        <f t="shared" si="4"/>
        <v>5352</v>
      </c>
    </row>
    <row r="60" spans="1:11" ht="21" customHeight="1">
      <c r="A60" s="11"/>
      <c r="B60" s="2"/>
      <c r="C60" s="10"/>
      <c r="D60" s="10"/>
      <c r="E60" s="12"/>
      <c r="F60" s="12"/>
      <c r="G60" s="12"/>
      <c r="H60" s="12"/>
      <c r="I60" s="12"/>
      <c r="J60" s="12"/>
      <c r="K60" s="12"/>
    </row>
    <row r="62" spans="1:3" ht="12.75">
      <c r="A62" s="53"/>
      <c r="B62" s="54"/>
      <c r="C62" s="54"/>
    </row>
    <row r="63" spans="1:3" ht="12.75">
      <c r="A63" s="53"/>
      <c r="B63" s="7"/>
      <c r="C63" s="55"/>
    </row>
    <row r="64" spans="1:3" ht="12.75">
      <c r="A64" s="53"/>
      <c r="B64" s="54"/>
      <c r="C64" s="54"/>
    </row>
    <row r="65" spans="1:3" ht="12.75">
      <c r="A65" s="53"/>
      <c r="B65" s="7"/>
      <c r="C65" s="55"/>
    </row>
  </sheetData>
  <sheetProtection/>
  <mergeCells count="11">
    <mergeCell ref="J9:K9"/>
    <mergeCell ref="B9:C9"/>
    <mergeCell ref="D9:E9"/>
    <mergeCell ref="F9:G9"/>
    <mergeCell ref="H9:I9"/>
    <mergeCell ref="J8:K8"/>
    <mergeCell ref="A5:K6"/>
    <mergeCell ref="G1:K1"/>
    <mergeCell ref="G2:K2"/>
    <mergeCell ref="G3:K3"/>
    <mergeCell ref="G4:K4"/>
  </mergeCells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2017-05-24T12:33:34Z</cp:lastPrinted>
  <dcterms:created xsi:type="dcterms:W3CDTF">2006-09-20T04:39:57Z</dcterms:created>
  <dcterms:modified xsi:type="dcterms:W3CDTF">2017-08-15T06:28:46Z</dcterms:modified>
  <cp:category/>
  <cp:version/>
  <cp:contentType/>
  <cp:contentStatus/>
</cp:coreProperties>
</file>