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0" sheetId="1" r:id="rId1"/>
  </sheets>
  <definedNames>
    <definedName name="bold_col_number" localSheetId="0">'Б 2010'!#REF!</definedName>
    <definedName name="bold_col_number">#REF!</definedName>
    <definedName name="Colspan" localSheetId="0">'Б 2010'!#REF!</definedName>
    <definedName name="Colspan">#REF!</definedName>
    <definedName name="first_table_col" localSheetId="0">'Б 2010'!#REF!</definedName>
    <definedName name="first_table_col">#REF!</definedName>
    <definedName name="first_table_row1" localSheetId="0">'Б 2010'!#REF!</definedName>
    <definedName name="first_table_row1">#REF!</definedName>
    <definedName name="first_table_row2" localSheetId="0">'Б 2010'!#REF!</definedName>
    <definedName name="first_table_row2">#REF!</definedName>
    <definedName name="max_col_razn" localSheetId="0">'Б 2010'!#REF!</definedName>
    <definedName name="max_col_razn">#REF!</definedName>
    <definedName name="nc" localSheetId="0">'Б 2010'!#REF!</definedName>
    <definedName name="nc">#REF!</definedName>
    <definedName name="need_bold_rows" localSheetId="0">'Б 2010'!#REF!</definedName>
    <definedName name="need_bold_rows">#REF!</definedName>
    <definedName name="need_build_down" localSheetId="0">'Б 2010'!#REF!</definedName>
    <definedName name="need_build_down">#REF!</definedName>
    <definedName name="need_control_sum" localSheetId="0">'Б 2010'!#REF!</definedName>
    <definedName name="need_control_sum">#REF!</definedName>
    <definedName name="page_to_sheet_br" localSheetId="0">'Б 2010'!#REF!</definedName>
    <definedName name="page_to_sheet_br">#REF!</definedName>
    <definedName name="razn_down_rows" localSheetId="0">'Б 2010'!#REF!</definedName>
    <definedName name="razn_down_rows">#REF!</definedName>
    <definedName name="rows_to_delete" localSheetId="0">'Б 2010'!#REF!</definedName>
    <definedName name="rows_to_delete">#REF!</definedName>
    <definedName name="rows_to_last" localSheetId="0">'Б 2010'!#REF!</definedName>
    <definedName name="rows_to_last">#REF!</definedName>
    <definedName name="Signature_in_razn" localSheetId="0">'Б 2010'!#REF!</definedName>
    <definedName name="Signature_in_razn">#REF!</definedName>
    <definedName name="_xlnm.Print_Titles" localSheetId="0">'Б 2010'!$11:$12</definedName>
  </definedNames>
  <calcPr fullCalcOnLoad="1"/>
</workbook>
</file>

<file path=xl/sharedStrings.xml><?xml version="1.0" encoding="utf-8"?>
<sst xmlns="http://schemas.openxmlformats.org/spreadsheetml/2006/main" count="189" uniqueCount="189">
  <si>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</si>
  <si>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</si>
  <si>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</si>
  <si>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</si>
  <si>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</si>
  <si>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</si>
  <si>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</si>
  <si>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</si>
  <si>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</si>
  <si>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</si>
  <si>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</si>
  <si>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</si>
  <si>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</si>
  <si>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00030000000000000000 </t>
  </si>
  <si>
    <t>0707 </t>
  </si>
  <si>
    <t>0709 </t>
  </si>
  <si>
    <t>0800 </t>
  </si>
  <si>
    <t>0801 </t>
  </si>
  <si>
    <t>0806 </t>
  </si>
  <si>
    <t>0900 </t>
  </si>
  <si>
    <t>0901 </t>
  </si>
  <si>
    <t>0902 </t>
  </si>
  <si>
    <t>0904 </t>
  </si>
  <si>
    <t>1000 </t>
  </si>
  <si>
    <t>1001 </t>
  </si>
  <si>
    <t>1004 </t>
  </si>
  <si>
    <t>9800 </t>
  </si>
  <si>
    <t> ВСЕГО РАСХОДОВ </t>
  </si>
  <si>
    <t>Единый налог на вмененный доход для отдельных видов деятельности</t>
  </si>
  <si>
    <t>1003 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</si>
  <si>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</si>
  <si>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</si>
  <si>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</si>
  <si>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Обслуживание государственного муниципального долга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</si>
  <si>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</si>
  <si>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Функционирование высшего должностного лица органа местного самоуправления</t>
  </si>
  <si>
    <t>Общегосударственные вопросы</t>
  </si>
  <si>
    <t>Охрана окружающей среды</t>
  </si>
  <si>
    <t>Другие вопросы в области охраны окружающей среды</t>
  </si>
  <si>
    <t>Резервные фонды</t>
  </si>
  <si>
    <t xml:space="preserve"> </t>
  </si>
  <si>
    <t>Другие вопросы в области  национальной безопасности и правоохранительной деятельности</t>
  </si>
  <si>
    <t>Дорожное хозяйство</t>
  </si>
  <si>
    <t xml:space="preserve">Другие вопросы в области национальной экономики </t>
  </si>
  <si>
    <t>Стационарная медицинская помощь</t>
  </si>
  <si>
    <t>Амбулаторная медицинская помощь</t>
  </si>
  <si>
    <t>Скорая медицинская помощь</t>
  </si>
  <si>
    <t xml:space="preserve">Физическая культура и спорт </t>
  </si>
  <si>
    <t>Другие вопросы в области здравоохранения физической культуры и спорта</t>
  </si>
  <si>
    <t>Охрана семьи и детства</t>
  </si>
  <si>
    <t>1</t>
  </si>
  <si>
    <t>00011109044040000120</t>
  </si>
  <si>
    <t>00020203000000000151 </t>
  </si>
  <si>
    <t>Иные межбюджетные трансферты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</si>
  <si>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</si>
  <si>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</si>
  <si>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</si>
  <si>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</si>
  <si>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>Функционирование правительства Российской Федерации высших органов исполнительной власти субъекта Российской Федерации, местных Администраций</t>
  </si>
  <si>
    <t>Благоустройство</t>
  </si>
  <si>
    <t>Другие вопросы в области жилищно-коммунального хозяйства</t>
  </si>
  <si>
    <t xml:space="preserve">Налоги на прибыль, доходы </t>
  </si>
  <si>
    <t>18210102000010000110 </t>
  </si>
  <si>
    <t>18210502000020000110 </t>
  </si>
  <si>
    <t>18210503000010000110 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</si>
  <si>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</si>
  <si>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</si>
  <si>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</si>
  <si>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</si>
  <si>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</si>
  <si>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</si>
  <si>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</si>
  <si>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</si>
  <si>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</si>
  <si>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</si>
  <si>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</si>
  <si>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</si>
  <si>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</si>
  <si>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r>
  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  </r>
    <r>
      <rPr>
        <sz val="9"/>
        <rFont val="Times New Roman"/>
        <family val="1"/>
      </rPr>
      <t>(за исключением имущества муниципальных автономных учреждений)</t>
    </r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</si>
  <si>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</si>
  <si>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</si>
  <si>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</si>
  <si>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49811201000010000120 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</si>
  <si>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</si>
  <si>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</si>
  <si>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</si>
  <si>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</si>
  <si>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</si>
  <si>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01111406012040000430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</si>
  <si>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</si>
  <si>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00111690040040000140 </t>
  </si>
  <si>
    <t> Прочие неналоговые доходы</t>
  </si>
  <si>
    <t>00111705040040000180</t>
  </si>
  <si>
    <t>Прочие неналоговые доходы бюджетов городских округов.</t>
  </si>
  <si>
    <t>Итого неналоговых доходов</t>
  </si>
  <si>
    <t>БЕЗВОЗМЕЗДНЫЕ ПОСТУПЛЕНИЯ</t>
  </si>
  <si>
    <t>00020201000000000151</t>
  </si>
  <si>
    <t>00020204000000000151</t>
  </si>
  <si>
    <t>00085000000000000000 </t>
  </si>
  <si>
    <t>ВСЕГО ДОХОДОВ :</t>
  </si>
  <si>
    <t>Наименование</t>
  </si>
  <si>
    <t>ВСЕГО</t>
  </si>
  <si>
    <t>тыс.руб.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</si>
  <si>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</si>
  <si>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Медицинская помощь в дневных стационарах всех типов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</si>
  <si>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</si>
  <si>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Бюджет городского округа Электросталь Московской области на  2010 год</t>
  </si>
  <si>
    <t>Обеспечекние проведения выборов и референдумов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</si>
  <si>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</si>
  <si>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00010906000020000110 </t>
  </si>
  <si>
    <t>Прочие налоги и сборы (по отмененным налогам и сборам субъектов Российской Федерации)</t>
  </si>
  <si>
    <t>01111105010040000120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</si>
  <si>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</si>
  <si>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</si>
  <si>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</si>
  <si>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</si>
  <si>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</si>
  <si>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</si>
  <si>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</si>
  <si>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</si>
  <si>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</si>
  <si>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</si>
  <si>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</si>
  <si>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</si>
  <si>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</si>
  <si>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</si>
  <si>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</si>
  <si>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Субсидии бюджетам  субъектов Российской Федерации и муниципальных образований (межбюджетные субсидии)</t>
  </si>
  <si>
    <t>1.  ДОХОДЫ</t>
  </si>
  <si>
    <t>2. РАСХОДЫ</t>
  </si>
  <si>
    <t>Национальная безопасность и правоохранительная деятельность </t>
  </si>
  <si>
    <t>Органы внутренних дел </t>
  </si>
  <si>
    <t>Предупреждение и ликвидация последствий чрезвычайных ситуаций и стихийных бедствий, гражданская оборона </t>
  </si>
  <si>
    <t>Национальная экономика </t>
  </si>
  <si>
    <t>Жилищно-коммунальное хозяйство </t>
  </si>
  <si>
    <t>Жилищное хозяйство </t>
  </si>
  <si>
    <t>Образование </t>
  </si>
  <si>
    <t>Дошкольное образование </t>
  </si>
  <si>
    <t>Общее образование </t>
  </si>
  <si>
    <t>Переподготовка и повышение квалификации </t>
  </si>
  <si>
    <t>Молодежная политика и оздоровление детей </t>
  </si>
  <si>
    <t>Другие вопросы в области образования </t>
  </si>
  <si>
    <t>Культура, кинематография, средства массовой информации </t>
  </si>
  <si>
    <t>Культура </t>
  </si>
  <si>
    <t>Другие вопросы  в области культуры, кинематографии и средств массовой информации </t>
  </si>
  <si>
    <t>Здравоохранение и спорт </t>
  </si>
  <si>
    <t>Социальная политика </t>
  </si>
  <si>
    <t>Пенсионное обеспечение </t>
  </si>
  <si>
    <t>Социальное обеспечение населения</t>
  </si>
  <si>
    <t>Налог на доходы физических лиц</t>
  </si>
  <si>
    <t>НАЛОГОВЫЕ И НЕНАЛОГОВЫЕ ДОХОДЫ</t>
  </si>
  <si>
    <t>Доходы от предпринимательской и иной приносящей доход деятельности</t>
  </si>
  <si>
    <t xml:space="preserve">0903 </t>
  </si>
  <si>
    <t xml:space="preserve">0908 </t>
  </si>
  <si>
    <t xml:space="preserve">0910 </t>
  </si>
  <si>
    <t xml:space="preserve">0705 </t>
  </si>
  <si>
    <t xml:space="preserve">0702 </t>
  </si>
  <si>
    <t xml:space="preserve">0701 </t>
  </si>
  <si>
    <t xml:space="preserve">0700 </t>
  </si>
  <si>
    <t xml:space="preserve">0603 </t>
  </si>
  <si>
    <t xml:space="preserve">0600 </t>
  </si>
  <si>
    <t xml:space="preserve">0505 </t>
  </si>
  <si>
    <t xml:space="preserve">0503 </t>
  </si>
  <si>
    <t xml:space="preserve">0501 </t>
  </si>
  <si>
    <t xml:space="preserve">0500 </t>
  </si>
  <si>
    <t xml:space="preserve">0412 </t>
  </si>
  <si>
    <t xml:space="preserve">0409 </t>
  </si>
  <si>
    <t xml:space="preserve">0400 </t>
  </si>
  <si>
    <t xml:space="preserve">0314 </t>
  </si>
  <si>
    <t xml:space="preserve">0309 </t>
  </si>
  <si>
    <t xml:space="preserve">0302 </t>
  </si>
  <si>
    <t xml:space="preserve">0300 </t>
  </si>
  <si>
    <t xml:space="preserve">0204 </t>
  </si>
  <si>
    <t xml:space="preserve">0200 </t>
  </si>
  <si>
    <t xml:space="preserve">0114 </t>
  </si>
  <si>
    <t xml:space="preserve">0112 </t>
  </si>
  <si>
    <t xml:space="preserve">0111 </t>
  </si>
  <si>
    <t xml:space="preserve">0107 </t>
  </si>
  <si>
    <t xml:space="preserve">0106 </t>
  </si>
  <si>
    <t xml:space="preserve">0104 </t>
  </si>
  <si>
    <t xml:space="preserve">0103 </t>
  </si>
  <si>
    <t xml:space="preserve">0102 </t>
  </si>
  <si>
    <t xml:space="preserve">0100 </t>
  </si>
  <si>
    <t>0408</t>
  </si>
  <si>
    <t xml:space="preserve">Транспорт                                                            </t>
  </si>
  <si>
    <t>0502</t>
  </si>
  <si>
    <t xml:space="preserve">Коммунальное хозяйство </t>
  </si>
  <si>
    <t>от   24.09.2010</t>
  </si>
  <si>
    <t xml:space="preserve">№  577/88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</si>
</sst>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176" fontId="2" fillId="0" borderId="0" xfId="58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176" fontId="0" fillId="0" borderId="0" xfId="58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0" xfId="55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vertical="top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5" fontId="6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vertical="top"/>
    </xf>
    <xf numFmtId="175" fontId="6" fillId="0" borderId="14" xfId="0" applyNumberFormat="1" applyFont="1" applyBorder="1" applyAlignment="1">
      <alignment horizontal="right" vertical="top"/>
    </xf>
    <xf numFmtId="49" fontId="5" fillId="0" borderId="21" xfId="0" applyNumberFormat="1" applyFont="1" applyBorder="1" applyAlignment="1">
      <alignment vertical="top"/>
    </xf>
    <xf numFmtId="175" fontId="5" fillId="0" borderId="14" xfId="0" applyNumberFormat="1" applyFont="1" applyBorder="1" applyAlignment="1">
      <alignment horizontal="right" vertical="top"/>
    </xf>
    <xf numFmtId="49" fontId="5" fillId="0" borderId="23" xfId="0" applyNumberFormat="1" applyFont="1" applyBorder="1" applyAlignment="1">
      <alignment vertical="top"/>
    </xf>
    <xf numFmtId="49" fontId="8" fillId="0" borderId="23" xfId="0" applyNumberFormat="1" applyFont="1" applyBorder="1" applyAlignment="1">
      <alignment vertical="top" wrapText="1"/>
    </xf>
    <xf numFmtId="49" fontId="5" fillId="0" borderId="21" xfId="0" applyNumberFormat="1" applyFont="1" applyFill="1" applyBorder="1" applyAlignment="1">
      <alignment vertical="top"/>
    </xf>
    <xf numFmtId="49" fontId="5" fillId="0" borderId="23" xfId="0" applyNumberFormat="1" applyFont="1" applyFill="1" applyBorder="1" applyAlignment="1">
      <alignment vertical="top"/>
    </xf>
    <xf numFmtId="49" fontId="8" fillId="0" borderId="23" xfId="0" applyNumberFormat="1" applyFont="1" applyBorder="1" applyAlignment="1">
      <alignment vertical="top"/>
    </xf>
    <xf numFmtId="49" fontId="8" fillId="0" borderId="24" xfId="0" applyNumberFormat="1" applyFont="1" applyBorder="1" applyAlignment="1">
      <alignment vertical="top"/>
    </xf>
    <xf numFmtId="175" fontId="6" fillId="0" borderId="25" xfId="0" applyNumberFormat="1" applyFont="1" applyBorder="1" applyAlignment="1">
      <alignment horizontal="right" vertical="top"/>
    </xf>
    <xf numFmtId="49" fontId="6" fillId="0" borderId="26" xfId="0" applyNumberFormat="1" applyFont="1" applyBorder="1" applyAlignment="1">
      <alignment horizontal="right" vertical="center"/>
    </xf>
    <xf numFmtId="175" fontId="5" fillId="0" borderId="22" xfId="58" applyNumberFormat="1" applyFont="1" applyBorder="1" applyAlignment="1">
      <alignment horizontal="right" vertical="top"/>
    </xf>
    <xf numFmtId="175" fontId="6" fillId="0" borderId="14" xfId="58" applyNumberFormat="1" applyFont="1" applyBorder="1" applyAlignment="1">
      <alignment horizontal="right" vertical="top"/>
    </xf>
    <xf numFmtId="175" fontId="5" fillId="0" borderId="14" xfId="58" applyNumberFormat="1" applyFont="1" applyBorder="1" applyAlignment="1">
      <alignment horizontal="right" vertical="top"/>
    </xf>
    <xf numFmtId="175" fontId="5" fillId="0" borderId="25" xfId="58" applyNumberFormat="1" applyFont="1" applyBorder="1" applyAlignment="1">
      <alignment horizontal="right" vertical="top"/>
    </xf>
    <xf numFmtId="175" fontId="6" fillId="0" borderId="27" xfId="0" applyNumberFormat="1" applyFont="1" applyBorder="1" applyAlignment="1">
      <alignment horizontal="right" vertical="top" wrapText="1"/>
    </xf>
    <xf numFmtId="175" fontId="6" fillId="0" borderId="28" xfId="0" applyNumberFormat="1" applyFont="1" applyBorder="1" applyAlignment="1">
      <alignment horizontal="right" vertical="top"/>
    </xf>
    <xf numFmtId="0" fontId="6" fillId="0" borderId="27" xfId="0" applyNumberFormat="1" applyFont="1" applyBorder="1" applyAlignment="1">
      <alignment horizontal="left" vertical="top" wrapText="1"/>
    </xf>
    <xf numFmtId="49" fontId="6" fillId="0" borderId="21" xfId="0" applyNumberFormat="1" applyFont="1" applyBorder="1" applyAlignment="1">
      <alignment horizontal="right" vertical="top"/>
    </xf>
    <xf numFmtId="49" fontId="5" fillId="0" borderId="21" xfId="0" applyNumberFormat="1" applyFont="1" applyBorder="1" applyAlignment="1">
      <alignment horizontal="right" vertical="top"/>
    </xf>
    <xf numFmtId="49" fontId="5" fillId="0" borderId="29" xfId="0" applyNumberFormat="1" applyFont="1" applyBorder="1" applyAlignment="1">
      <alignment horizontal="right" vertical="top"/>
    </xf>
    <xf numFmtId="49" fontId="6" fillId="0" borderId="27" xfId="0" applyNumberFormat="1" applyFont="1" applyBorder="1" applyAlignment="1">
      <alignment horizontal="right" vertical="top"/>
    </xf>
    <xf numFmtId="49" fontId="5" fillId="0" borderId="23" xfId="0" applyNumberFormat="1" applyFont="1" applyBorder="1" applyAlignment="1">
      <alignment horizontal="right" vertical="top"/>
    </xf>
    <xf numFmtId="49" fontId="5" fillId="0" borderId="30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1.00390625" style="13" customWidth="1"/>
    <col min="2" max="2" width="56.375" style="14" customWidth="1"/>
    <col min="3" max="3" width="21.25390625" style="14" customWidth="1"/>
    <col min="4" max="4" width="7.00390625" style="1" customWidth="1"/>
    <col min="5" max="5" width="14.875" style="1" customWidth="1"/>
    <col min="6" max="6" width="16.625" style="1" bestFit="1" customWidth="1"/>
    <col min="7" max="16384" width="9.125" style="1" customWidth="1"/>
  </cols>
  <sheetData>
    <row r="1" spans="3:5" ht="15.75">
      <c r="C1" s="79" t="s">
        <v>54</v>
      </c>
      <c r="D1" s="29"/>
      <c r="E1" s="29"/>
    </row>
    <row r="2" spans="3:5" ht="15.75">
      <c r="C2" s="79" t="s">
        <v>56</v>
      </c>
      <c r="D2" s="29"/>
      <c r="E2" s="29"/>
    </row>
    <row r="3" spans="3:5" ht="15.75">
      <c r="C3" s="79" t="s">
        <v>57</v>
      </c>
      <c r="D3" s="29"/>
      <c r="E3" s="29"/>
    </row>
    <row r="4" spans="3:5" ht="15.75">
      <c r="C4" s="79" t="s">
        <v>55</v>
      </c>
      <c r="D4" s="29"/>
      <c r="E4" s="29"/>
    </row>
    <row r="5" spans="3:5" ht="15.75">
      <c r="C5" s="80" t="s">
        <v>187</v>
      </c>
      <c r="D5" s="29"/>
      <c r="E5" s="29"/>
    </row>
    <row r="6" ht="15.75">
      <c r="C6" s="80" t="s">
        <v>188</v>
      </c>
    </row>
    <row r="8" spans="1:10" ht="15.75">
      <c r="A8" s="81" t="s">
        <v>106</v>
      </c>
      <c r="B8" s="81"/>
      <c r="C8" s="81"/>
      <c r="D8" s="12"/>
      <c r="E8" s="3"/>
      <c r="F8" s="4"/>
      <c r="G8" s="4"/>
      <c r="H8" s="4"/>
      <c r="I8" s="5"/>
      <c r="J8" s="5"/>
    </row>
    <row r="9" spans="1:10" ht="12.75" customHeight="1">
      <c r="A9" s="31"/>
      <c r="B9" s="31"/>
      <c r="C9" s="31"/>
      <c r="D9" s="12"/>
      <c r="E9" s="3"/>
      <c r="F9" s="4"/>
      <c r="G9" s="4"/>
      <c r="H9" s="4"/>
      <c r="I9" s="5"/>
      <c r="J9" s="5"/>
    </row>
    <row r="10" spans="1:17" s="2" customFormat="1" ht="15" customHeight="1" thickBot="1">
      <c r="A10" s="13"/>
      <c r="B10" s="16"/>
      <c r="C10" s="30" t="s">
        <v>102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48" customHeight="1">
      <c r="A11" s="46" t="s">
        <v>0</v>
      </c>
      <c r="B11" s="47" t="s">
        <v>100</v>
      </c>
      <c r="C11" s="48" t="s">
        <v>101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49" t="s">
        <v>50</v>
      </c>
      <c r="B12" s="15">
        <v>2</v>
      </c>
      <c r="C12" s="50">
        <v>3</v>
      </c>
      <c r="D12" s="18"/>
    </row>
    <row r="13" spans="1:4" ht="16.5" customHeight="1">
      <c r="A13" s="49"/>
      <c r="B13" s="44" t="s">
        <v>128</v>
      </c>
      <c r="C13" s="51"/>
      <c r="D13" s="18"/>
    </row>
    <row r="14" spans="1:5" ht="12.75">
      <c r="A14" s="52" t="s">
        <v>1</v>
      </c>
      <c r="B14" s="33" t="s">
        <v>150</v>
      </c>
      <c r="C14" s="53">
        <f>C29+C47</f>
        <v>1136519.5</v>
      </c>
      <c r="D14" s="20"/>
      <c r="E14" s="10"/>
    </row>
    <row r="15" spans="1:4" ht="12.75">
      <c r="A15" s="52" t="s">
        <v>2</v>
      </c>
      <c r="B15" s="33" t="s">
        <v>61</v>
      </c>
      <c r="C15" s="53">
        <v>548841.5</v>
      </c>
      <c r="D15" s="22"/>
    </row>
    <row r="16" spans="1:4" ht="14.25" customHeight="1">
      <c r="A16" s="54" t="s">
        <v>62</v>
      </c>
      <c r="B16" s="36" t="s">
        <v>149</v>
      </c>
      <c r="C16" s="55">
        <v>548841.5</v>
      </c>
      <c r="D16" s="22"/>
    </row>
    <row r="17" spans="1:5" ht="12.75">
      <c r="A17" s="52" t="s">
        <v>3</v>
      </c>
      <c r="B17" s="34" t="s">
        <v>117</v>
      </c>
      <c r="C17" s="53">
        <f>C18+C19</f>
        <v>127000</v>
      </c>
      <c r="D17" s="22"/>
      <c r="E17" s="8"/>
    </row>
    <row r="18" spans="1:5" ht="13.5" customHeight="1">
      <c r="A18" s="56" t="s">
        <v>63</v>
      </c>
      <c r="B18" s="35" t="s">
        <v>28</v>
      </c>
      <c r="C18" s="55">
        <v>126981</v>
      </c>
      <c r="D18" s="22"/>
      <c r="E18" s="7"/>
    </row>
    <row r="19" spans="1:5" ht="12.75">
      <c r="A19" s="54" t="s">
        <v>64</v>
      </c>
      <c r="B19" s="36" t="s">
        <v>65</v>
      </c>
      <c r="C19" s="55">
        <v>19</v>
      </c>
      <c r="D19" s="22"/>
      <c r="E19" s="9"/>
    </row>
    <row r="20" spans="1:5" ht="12.75">
      <c r="A20" s="52" t="s">
        <v>4</v>
      </c>
      <c r="B20" s="34" t="s">
        <v>118</v>
      </c>
      <c r="C20" s="53">
        <f>C21+C22</f>
        <v>163737</v>
      </c>
      <c r="D20" s="22"/>
      <c r="E20" s="8"/>
    </row>
    <row r="21" spans="1:5" ht="37.5" customHeight="1">
      <c r="A21" s="56" t="s">
        <v>66</v>
      </c>
      <c r="B21" s="36" t="s">
        <v>67</v>
      </c>
      <c r="C21" s="55">
        <v>11900</v>
      </c>
      <c r="D21" s="22"/>
      <c r="E21" s="7"/>
    </row>
    <row r="22" spans="1:4" ht="12.75" customHeight="1">
      <c r="A22" s="54" t="s">
        <v>68</v>
      </c>
      <c r="B22" s="36" t="s">
        <v>116</v>
      </c>
      <c r="C22" s="55">
        <v>151837</v>
      </c>
      <c r="D22" s="22"/>
    </row>
    <row r="23" spans="1:4" ht="17.25" customHeight="1">
      <c r="A23" s="52" t="s">
        <v>5</v>
      </c>
      <c r="B23" s="34" t="s">
        <v>69</v>
      </c>
      <c r="C23" s="53">
        <f>C24+C25+C26</f>
        <v>21295</v>
      </c>
      <c r="D23" s="22"/>
    </row>
    <row r="24" spans="1:5" ht="36" customHeight="1">
      <c r="A24" s="56" t="s">
        <v>70</v>
      </c>
      <c r="B24" s="36" t="s">
        <v>71</v>
      </c>
      <c r="C24" s="55">
        <v>7221</v>
      </c>
      <c r="D24" s="22"/>
      <c r="E24" s="8"/>
    </row>
    <row r="25" spans="1:4" ht="61.5" customHeight="1">
      <c r="A25" s="56" t="s">
        <v>72</v>
      </c>
      <c r="B25" s="37" t="s">
        <v>108</v>
      </c>
      <c r="C25" s="55">
        <v>13403</v>
      </c>
      <c r="D25" s="22"/>
    </row>
    <row r="26" spans="1:5" ht="24.75" customHeight="1">
      <c r="A26" s="56" t="s">
        <v>73</v>
      </c>
      <c r="B26" s="36" t="s">
        <v>74</v>
      </c>
      <c r="C26" s="55">
        <v>671</v>
      </c>
      <c r="D26" s="22"/>
      <c r="E26" s="8"/>
    </row>
    <row r="27" spans="1:5" ht="26.25" customHeight="1">
      <c r="A27" s="52" t="s">
        <v>6</v>
      </c>
      <c r="B27" s="34" t="s">
        <v>119</v>
      </c>
      <c r="C27" s="53">
        <v>122</v>
      </c>
      <c r="D27" s="22"/>
      <c r="E27" s="8"/>
    </row>
    <row r="28" spans="1:4" ht="25.5" customHeight="1">
      <c r="A28" s="54" t="s">
        <v>109</v>
      </c>
      <c r="B28" s="38" t="s">
        <v>110</v>
      </c>
      <c r="C28" s="55">
        <v>122</v>
      </c>
      <c r="D28" s="22"/>
    </row>
    <row r="29" spans="1:4" ht="16.5" customHeight="1">
      <c r="A29" s="52"/>
      <c r="B29" s="32" t="s">
        <v>75</v>
      </c>
      <c r="C29" s="53">
        <f>C27+C23+C20+C17+C15</f>
        <v>860995.5</v>
      </c>
      <c r="D29" s="22"/>
    </row>
    <row r="30" spans="1:4" ht="26.25" customHeight="1">
      <c r="A30" s="52" t="s">
        <v>7</v>
      </c>
      <c r="B30" s="34" t="s">
        <v>76</v>
      </c>
      <c r="C30" s="53">
        <f>C31+C32+C33+C34</f>
        <v>152715</v>
      </c>
      <c r="D30" s="22"/>
    </row>
    <row r="31" spans="1:5" ht="50.25" customHeight="1">
      <c r="A31" s="57" t="s">
        <v>111</v>
      </c>
      <c r="B31" s="36" t="s">
        <v>105</v>
      </c>
      <c r="C31" s="55">
        <v>84000</v>
      </c>
      <c r="D31" s="22"/>
      <c r="E31" s="7"/>
    </row>
    <row r="32" spans="1:4" ht="49.5" customHeight="1">
      <c r="A32" s="56" t="s">
        <v>77</v>
      </c>
      <c r="B32" s="36" t="s">
        <v>78</v>
      </c>
      <c r="C32" s="55">
        <v>62000</v>
      </c>
      <c r="D32" s="22"/>
    </row>
    <row r="33" spans="1:5" ht="38.25" customHeight="1">
      <c r="A33" s="54" t="s">
        <v>79</v>
      </c>
      <c r="B33" s="36" t="s">
        <v>80</v>
      </c>
      <c r="C33" s="55">
        <v>715</v>
      </c>
      <c r="D33" s="22"/>
      <c r="E33" s="8"/>
    </row>
    <row r="34" spans="1:5" ht="51" customHeight="1">
      <c r="A34" s="54" t="s">
        <v>51</v>
      </c>
      <c r="B34" s="36" t="s">
        <v>81</v>
      </c>
      <c r="C34" s="55">
        <v>6000</v>
      </c>
      <c r="D34" s="22"/>
      <c r="E34" s="8"/>
    </row>
    <row r="35" spans="1:5" ht="18" customHeight="1">
      <c r="A35" s="52" t="s">
        <v>8</v>
      </c>
      <c r="B35" s="34" t="s">
        <v>120</v>
      </c>
      <c r="C35" s="53">
        <v>7580</v>
      </c>
      <c r="D35" s="22"/>
      <c r="E35" s="8"/>
    </row>
    <row r="36" spans="1:5" ht="12.75">
      <c r="A36" s="54" t="s">
        <v>82</v>
      </c>
      <c r="B36" s="36" t="s">
        <v>122</v>
      </c>
      <c r="C36" s="55">
        <v>7580</v>
      </c>
      <c r="D36" s="22"/>
      <c r="E36" s="7"/>
    </row>
    <row r="37" spans="1:5" ht="16.5" customHeight="1">
      <c r="A37" s="52" t="s">
        <v>9</v>
      </c>
      <c r="B37" s="34" t="s">
        <v>121</v>
      </c>
      <c r="C37" s="53">
        <v>1500</v>
      </c>
      <c r="D37" s="22"/>
      <c r="E37" s="7"/>
    </row>
    <row r="38" spans="1:4" ht="27.75" customHeight="1">
      <c r="A38" s="56" t="s">
        <v>83</v>
      </c>
      <c r="B38" s="36" t="s">
        <v>84</v>
      </c>
      <c r="C38" s="55">
        <v>1500</v>
      </c>
      <c r="D38" s="22"/>
    </row>
    <row r="39" spans="1:4" ht="15.75" customHeight="1">
      <c r="A39" s="52" t="s">
        <v>10</v>
      </c>
      <c r="B39" s="34" t="s">
        <v>123</v>
      </c>
      <c r="C39" s="53">
        <f>C41+C40+C42</f>
        <v>89729</v>
      </c>
      <c r="D39" s="22"/>
    </row>
    <row r="40" spans="1:5" ht="25.5" customHeight="1">
      <c r="A40" s="58" t="s">
        <v>85</v>
      </c>
      <c r="B40" s="36" t="s">
        <v>86</v>
      </c>
      <c r="C40" s="55">
        <v>14729</v>
      </c>
      <c r="D40" s="22"/>
      <c r="E40" s="7"/>
    </row>
    <row r="41" spans="1:4" ht="60" customHeight="1">
      <c r="A41" s="59" t="s">
        <v>87</v>
      </c>
      <c r="B41" s="36" t="s">
        <v>112</v>
      </c>
      <c r="C41" s="55">
        <v>45000</v>
      </c>
      <c r="D41" s="22"/>
    </row>
    <row r="42" spans="1:4" ht="38.25" customHeight="1">
      <c r="A42" s="60" t="s">
        <v>88</v>
      </c>
      <c r="B42" s="36" t="s">
        <v>89</v>
      </c>
      <c r="C42" s="55">
        <v>30000</v>
      </c>
      <c r="D42" s="22"/>
    </row>
    <row r="43" spans="1:4" ht="12.75">
      <c r="A43" s="52" t="s">
        <v>11</v>
      </c>
      <c r="B43" s="34" t="s">
        <v>124</v>
      </c>
      <c r="C43" s="53">
        <v>13500</v>
      </c>
      <c r="D43" s="22"/>
    </row>
    <row r="44" spans="1:4" ht="25.5" customHeight="1">
      <c r="A44" s="54" t="s">
        <v>90</v>
      </c>
      <c r="B44" s="36" t="s">
        <v>113</v>
      </c>
      <c r="C44" s="55">
        <v>13500</v>
      </c>
      <c r="D44" s="22"/>
    </row>
    <row r="45" spans="1:4" ht="16.5" customHeight="1">
      <c r="A45" s="52" t="s">
        <v>125</v>
      </c>
      <c r="B45" s="34" t="s">
        <v>91</v>
      </c>
      <c r="C45" s="53">
        <v>10500</v>
      </c>
      <c r="D45" s="22"/>
    </row>
    <row r="46" spans="1:5" ht="15.75" customHeight="1">
      <c r="A46" s="54" t="s">
        <v>92</v>
      </c>
      <c r="B46" s="36" t="s">
        <v>93</v>
      </c>
      <c r="C46" s="55">
        <v>10500</v>
      </c>
      <c r="D46" s="22"/>
      <c r="E46" s="8"/>
    </row>
    <row r="47" spans="1:5" ht="16.5" customHeight="1">
      <c r="A47" s="54"/>
      <c r="B47" s="32" t="s">
        <v>94</v>
      </c>
      <c r="C47" s="53">
        <f>C45+C43+C39+C37+C35+C30</f>
        <v>275524</v>
      </c>
      <c r="D47" s="22"/>
      <c r="E47" s="7"/>
    </row>
    <row r="48" spans="1:5" ht="15.75" customHeight="1">
      <c r="A48" s="52" t="s">
        <v>12</v>
      </c>
      <c r="B48" s="34" t="s">
        <v>95</v>
      </c>
      <c r="C48" s="53">
        <f>C49+C50+C51+C52</f>
        <v>587729</v>
      </c>
      <c r="D48" s="22"/>
      <c r="E48" s="78"/>
    </row>
    <row r="49" spans="1:5" ht="27" customHeight="1">
      <c r="A49" s="54" t="s">
        <v>96</v>
      </c>
      <c r="B49" s="36" t="s">
        <v>114</v>
      </c>
      <c r="C49" s="55">
        <v>18184</v>
      </c>
      <c r="D49" s="22"/>
      <c r="E49" s="8"/>
    </row>
    <row r="50" spans="1:5" ht="27" customHeight="1">
      <c r="A50" s="56" t="s">
        <v>126</v>
      </c>
      <c r="B50" s="36" t="s">
        <v>127</v>
      </c>
      <c r="C50" s="55">
        <v>11202</v>
      </c>
      <c r="D50" s="22"/>
      <c r="E50" s="8"/>
    </row>
    <row r="51" spans="1:4" ht="26.25" customHeight="1">
      <c r="A51" s="56" t="s">
        <v>52</v>
      </c>
      <c r="B51" s="36" t="s">
        <v>115</v>
      </c>
      <c r="C51" s="55">
        <v>556208</v>
      </c>
      <c r="D51" s="22"/>
    </row>
    <row r="52" spans="1:5" ht="16.5" customHeight="1">
      <c r="A52" s="60" t="s">
        <v>97</v>
      </c>
      <c r="B52" s="36" t="s">
        <v>53</v>
      </c>
      <c r="C52" s="55">
        <v>2135</v>
      </c>
      <c r="D52" s="22"/>
      <c r="E52" s="8"/>
    </row>
    <row r="53" spans="1:4" ht="24.75" customHeight="1" thickBot="1">
      <c r="A53" s="61" t="s">
        <v>13</v>
      </c>
      <c r="B53" s="42" t="s">
        <v>151</v>
      </c>
      <c r="C53" s="62">
        <v>693239.8</v>
      </c>
      <c r="D53" s="22"/>
    </row>
    <row r="54" spans="1:5" ht="18" customHeight="1" thickBot="1">
      <c r="A54" s="43" t="s">
        <v>98</v>
      </c>
      <c r="B54" s="70" t="s">
        <v>99</v>
      </c>
      <c r="C54" s="69">
        <f>C29+C47+C48+C53</f>
        <v>2417488.3</v>
      </c>
      <c r="D54" s="22"/>
      <c r="E54" s="7"/>
    </row>
    <row r="55" spans="1:5" ht="17.25" customHeight="1">
      <c r="A55" s="63"/>
      <c r="B55" s="45" t="s">
        <v>129</v>
      </c>
      <c r="C55" s="64"/>
      <c r="D55" s="23"/>
      <c r="E55" s="6"/>
    </row>
    <row r="56" spans="1:5" ht="12.75">
      <c r="A56" s="71" t="s">
        <v>182</v>
      </c>
      <c r="B56" s="19" t="s">
        <v>36</v>
      </c>
      <c r="C56" s="65">
        <f>SUM(C57:C64)</f>
        <v>156541.5</v>
      </c>
      <c r="D56" s="24"/>
      <c r="E56" s="6"/>
    </row>
    <row r="57" spans="1:4" ht="25.5" customHeight="1">
      <c r="A57" s="72" t="s">
        <v>181</v>
      </c>
      <c r="B57" s="21" t="s">
        <v>35</v>
      </c>
      <c r="C57" s="66">
        <v>1367</v>
      </c>
      <c r="D57" s="11"/>
    </row>
    <row r="58" spans="1:4" ht="28.5" customHeight="1">
      <c r="A58" s="72" t="s">
        <v>180</v>
      </c>
      <c r="B58" s="21" t="s">
        <v>34</v>
      </c>
      <c r="C58" s="66">
        <v>2841</v>
      </c>
      <c r="D58" s="11"/>
    </row>
    <row r="59" spans="1:4" ht="38.25">
      <c r="A59" s="72" t="s">
        <v>179</v>
      </c>
      <c r="B59" s="21" t="s">
        <v>58</v>
      </c>
      <c r="C59" s="66">
        <v>70092.7</v>
      </c>
      <c r="D59" s="11"/>
    </row>
    <row r="60" spans="1:4" ht="24.75" customHeight="1">
      <c r="A60" s="72" t="s">
        <v>178</v>
      </c>
      <c r="B60" s="39" t="s">
        <v>103</v>
      </c>
      <c r="C60" s="66">
        <v>12728</v>
      </c>
      <c r="D60" s="11"/>
    </row>
    <row r="61" spans="1:4" ht="15.75" customHeight="1">
      <c r="A61" s="72" t="s">
        <v>177</v>
      </c>
      <c r="B61" s="40" t="s">
        <v>107</v>
      </c>
      <c r="C61" s="66">
        <v>4900</v>
      </c>
      <c r="D61" s="11"/>
    </row>
    <row r="62" spans="1:4" ht="12.75">
      <c r="A62" s="72" t="s">
        <v>176</v>
      </c>
      <c r="B62" s="21" t="s">
        <v>33</v>
      </c>
      <c r="C62" s="66">
        <v>30226.2</v>
      </c>
      <c r="D62" s="11"/>
    </row>
    <row r="63" spans="1:4" ht="12.75">
      <c r="A63" s="72" t="s">
        <v>175</v>
      </c>
      <c r="B63" s="21" t="s">
        <v>39</v>
      </c>
      <c r="C63" s="66">
        <v>7052.7</v>
      </c>
      <c r="D63" s="11"/>
    </row>
    <row r="64" spans="1:4" ht="16.5" customHeight="1">
      <c r="A64" s="72" t="s">
        <v>174</v>
      </c>
      <c r="B64" s="21" t="s">
        <v>32</v>
      </c>
      <c r="C64" s="66">
        <v>27333.9</v>
      </c>
      <c r="D64" s="11"/>
    </row>
    <row r="65" spans="1:4" ht="15.75" customHeight="1">
      <c r="A65" s="71" t="s">
        <v>173</v>
      </c>
      <c r="B65" s="19" t="s">
        <v>30</v>
      </c>
      <c r="C65" s="65">
        <f>SUM(C66:C66)</f>
        <v>860.2</v>
      </c>
      <c r="D65" s="11"/>
    </row>
    <row r="66" spans="1:4" ht="12.75" customHeight="1">
      <c r="A66" s="72" t="s">
        <v>172</v>
      </c>
      <c r="B66" s="21" t="s">
        <v>31</v>
      </c>
      <c r="C66" s="66">
        <v>860.2</v>
      </c>
      <c r="D66" s="11"/>
    </row>
    <row r="67" spans="1:4" ht="17.25" customHeight="1">
      <c r="A67" s="71" t="s">
        <v>171</v>
      </c>
      <c r="B67" s="19" t="s">
        <v>130</v>
      </c>
      <c r="C67" s="65">
        <f>SUM(C68:C70)</f>
        <v>21724.300000000003</v>
      </c>
      <c r="D67" s="11"/>
    </row>
    <row r="68" spans="1:4" ht="12.75" customHeight="1">
      <c r="A68" s="72" t="s">
        <v>170</v>
      </c>
      <c r="B68" s="21" t="s">
        <v>131</v>
      </c>
      <c r="C68" s="66">
        <v>12753.4</v>
      </c>
      <c r="D68" s="11"/>
    </row>
    <row r="69" spans="1:4" ht="25.5">
      <c r="A69" s="72" t="s">
        <v>169</v>
      </c>
      <c r="B69" s="21" t="s">
        <v>132</v>
      </c>
      <c r="C69" s="66">
        <v>8845</v>
      </c>
      <c r="D69" s="11"/>
    </row>
    <row r="70" spans="1:4" ht="25.5">
      <c r="A70" s="72" t="s">
        <v>168</v>
      </c>
      <c r="B70" s="21" t="s">
        <v>41</v>
      </c>
      <c r="C70" s="66">
        <v>125.9</v>
      </c>
      <c r="D70" s="11"/>
    </row>
    <row r="71" spans="1:4" ht="12.75">
      <c r="A71" s="71" t="s">
        <v>167</v>
      </c>
      <c r="B71" s="19" t="s">
        <v>133</v>
      </c>
      <c r="C71" s="65">
        <f>SUM(C72:C74)</f>
        <v>52035.5</v>
      </c>
      <c r="D71" s="11"/>
    </row>
    <row r="72" spans="1:4" ht="12.75">
      <c r="A72" s="76" t="s">
        <v>183</v>
      </c>
      <c r="B72" s="77" t="s">
        <v>184</v>
      </c>
      <c r="C72" s="66">
        <v>1268.5</v>
      </c>
      <c r="D72" s="11"/>
    </row>
    <row r="73" spans="1:4" ht="13.5" customHeight="1">
      <c r="A73" s="72" t="s">
        <v>166</v>
      </c>
      <c r="B73" s="21" t="s">
        <v>42</v>
      </c>
      <c r="C73" s="66">
        <v>47115</v>
      </c>
      <c r="D73" s="11"/>
    </row>
    <row r="74" spans="1:4" ht="15" customHeight="1">
      <c r="A74" s="72" t="s">
        <v>165</v>
      </c>
      <c r="B74" s="21" t="s">
        <v>43</v>
      </c>
      <c r="C74" s="66">
        <v>3652</v>
      </c>
      <c r="D74" s="11"/>
    </row>
    <row r="75" spans="1:4" ht="12.75">
      <c r="A75" s="71" t="s">
        <v>164</v>
      </c>
      <c r="B75" s="19" t="s">
        <v>134</v>
      </c>
      <c r="C75" s="65">
        <f>SUM(C76:C79)</f>
        <v>104810.1</v>
      </c>
      <c r="D75" s="11"/>
    </row>
    <row r="76" spans="1:4" ht="12.75">
      <c r="A76" s="72" t="s">
        <v>163</v>
      </c>
      <c r="B76" s="21" t="s">
        <v>135</v>
      </c>
      <c r="C76" s="66">
        <v>17257.6</v>
      </c>
      <c r="D76" s="11"/>
    </row>
    <row r="77" spans="1:4" ht="12.75">
      <c r="A77" s="72" t="s">
        <v>185</v>
      </c>
      <c r="B77" s="21" t="s">
        <v>186</v>
      </c>
      <c r="C77" s="66">
        <v>18984.1</v>
      </c>
      <c r="D77" s="11"/>
    </row>
    <row r="78" spans="1:4" ht="12.75">
      <c r="A78" s="72" t="s">
        <v>162</v>
      </c>
      <c r="B78" s="21" t="s">
        <v>59</v>
      </c>
      <c r="C78" s="66">
        <v>40255.3</v>
      </c>
      <c r="D78" s="11"/>
    </row>
    <row r="79" spans="1:4" ht="12.75">
      <c r="A79" s="72" t="s">
        <v>161</v>
      </c>
      <c r="B79" s="21" t="s">
        <v>60</v>
      </c>
      <c r="C79" s="66">
        <v>28313.1</v>
      </c>
      <c r="D79" s="11"/>
    </row>
    <row r="80" spans="1:4" ht="12.75">
      <c r="A80" s="71" t="s">
        <v>160</v>
      </c>
      <c r="B80" s="19" t="s">
        <v>37</v>
      </c>
      <c r="C80" s="65">
        <f>SUM(C81:C81)</f>
        <v>1083.7</v>
      </c>
      <c r="D80" s="11"/>
    </row>
    <row r="81" spans="1:4" ht="16.5" customHeight="1">
      <c r="A81" s="72" t="s">
        <v>159</v>
      </c>
      <c r="B81" s="21" t="s">
        <v>38</v>
      </c>
      <c r="C81" s="66">
        <v>1083.7</v>
      </c>
      <c r="D81" s="11"/>
    </row>
    <row r="82" spans="1:4" ht="12.75">
      <c r="A82" s="71" t="s">
        <v>158</v>
      </c>
      <c r="B82" s="19" t="s">
        <v>136</v>
      </c>
      <c r="C82" s="65">
        <f>SUM(C83:C87)</f>
        <v>1167219.7</v>
      </c>
      <c r="D82" s="11"/>
    </row>
    <row r="83" spans="1:4" ht="12.75">
      <c r="A83" s="72" t="s">
        <v>157</v>
      </c>
      <c r="B83" s="21" t="s">
        <v>137</v>
      </c>
      <c r="C83" s="66">
        <v>385222</v>
      </c>
      <c r="D83" s="11"/>
    </row>
    <row r="84" spans="1:4" ht="12.75">
      <c r="A84" s="72" t="s">
        <v>156</v>
      </c>
      <c r="B84" s="21" t="s">
        <v>138</v>
      </c>
      <c r="C84" s="66">
        <v>703569</v>
      </c>
      <c r="D84" s="11"/>
    </row>
    <row r="85" spans="1:4" ht="12.75">
      <c r="A85" s="72" t="s">
        <v>155</v>
      </c>
      <c r="B85" s="21" t="s">
        <v>139</v>
      </c>
      <c r="C85" s="66">
        <v>200.7</v>
      </c>
      <c r="D85" s="11"/>
    </row>
    <row r="86" spans="1:4" ht="12.75">
      <c r="A86" s="72" t="s">
        <v>14</v>
      </c>
      <c r="B86" s="21" t="s">
        <v>140</v>
      </c>
      <c r="C86" s="66">
        <v>27548.8</v>
      </c>
      <c r="D86" s="11"/>
    </row>
    <row r="87" spans="1:4" ht="16.5" customHeight="1">
      <c r="A87" s="72" t="s">
        <v>15</v>
      </c>
      <c r="B87" s="21" t="s">
        <v>141</v>
      </c>
      <c r="C87" s="66">
        <v>50679.2</v>
      </c>
      <c r="D87" s="11"/>
    </row>
    <row r="88" spans="1:4" ht="12.75">
      <c r="A88" s="71" t="s">
        <v>16</v>
      </c>
      <c r="B88" s="19" t="s">
        <v>142</v>
      </c>
      <c r="C88" s="65">
        <f>SUM(C89:C90)</f>
        <v>60469.100000000006</v>
      </c>
      <c r="D88" s="11"/>
    </row>
    <row r="89" spans="1:4" ht="12.75">
      <c r="A89" s="72" t="s">
        <v>17</v>
      </c>
      <c r="B89" s="21" t="s">
        <v>143</v>
      </c>
      <c r="C89" s="66">
        <v>53167.8</v>
      </c>
      <c r="D89" s="11"/>
    </row>
    <row r="90" spans="1:4" ht="25.5" customHeight="1">
      <c r="A90" s="72" t="s">
        <v>18</v>
      </c>
      <c r="B90" s="21" t="s">
        <v>144</v>
      </c>
      <c r="C90" s="66">
        <v>7301.3</v>
      </c>
      <c r="D90" s="11"/>
    </row>
    <row r="91" spans="1:4" ht="12.75">
      <c r="A91" s="71" t="s">
        <v>19</v>
      </c>
      <c r="B91" s="19" t="s">
        <v>145</v>
      </c>
      <c r="C91" s="65">
        <f>SUM(C92:C97)</f>
        <v>854635.6000000001</v>
      </c>
      <c r="D91" s="11"/>
    </row>
    <row r="92" spans="1:4" ht="12.75">
      <c r="A92" s="72" t="s">
        <v>20</v>
      </c>
      <c r="B92" s="21" t="s">
        <v>44</v>
      </c>
      <c r="C92" s="66">
        <v>419375.4</v>
      </c>
      <c r="D92" s="11"/>
    </row>
    <row r="93" spans="1:4" ht="12.75">
      <c r="A93" s="72" t="s">
        <v>21</v>
      </c>
      <c r="B93" s="21" t="s">
        <v>45</v>
      </c>
      <c r="C93" s="66">
        <v>292985.9</v>
      </c>
      <c r="D93" s="11"/>
    </row>
    <row r="94" spans="1:4" ht="12.75">
      <c r="A94" s="75" t="s">
        <v>152</v>
      </c>
      <c r="B94" s="41" t="s">
        <v>104</v>
      </c>
      <c r="C94" s="66">
        <v>14348.2</v>
      </c>
      <c r="D94" s="11"/>
    </row>
    <row r="95" spans="1:4" ht="12.75" customHeight="1">
      <c r="A95" s="72" t="s">
        <v>22</v>
      </c>
      <c r="B95" s="21" t="s">
        <v>46</v>
      </c>
      <c r="C95" s="66">
        <v>42425.8</v>
      </c>
      <c r="D95" s="11"/>
    </row>
    <row r="96" spans="1:4" ht="14.25" customHeight="1">
      <c r="A96" s="72" t="s">
        <v>153</v>
      </c>
      <c r="B96" s="21" t="s">
        <v>47</v>
      </c>
      <c r="C96" s="66">
        <v>75496.4</v>
      </c>
      <c r="D96" s="11"/>
    </row>
    <row r="97" spans="1:4" ht="25.5" customHeight="1">
      <c r="A97" s="72" t="s">
        <v>154</v>
      </c>
      <c r="B97" s="21" t="s">
        <v>48</v>
      </c>
      <c r="C97" s="66">
        <v>10003.9</v>
      </c>
      <c r="D97" s="11"/>
    </row>
    <row r="98" spans="1:4" ht="12.75">
      <c r="A98" s="71" t="s">
        <v>23</v>
      </c>
      <c r="B98" s="19" t="s">
        <v>146</v>
      </c>
      <c r="C98" s="65">
        <f>SUM(C99:C101)</f>
        <v>110183.1</v>
      </c>
      <c r="D98" s="11"/>
    </row>
    <row r="99" spans="1:4" ht="12.75">
      <c r="A99" s="72" t="s">
        <v>24</v>
      </c>
      <c r="B99" s="21" t="s">
        <v>147</v>
      </c>
      <c r="C99" s="66">
        <v>1748.1</v>
      </c>
      <c r="D99" s="11"/>
    </row>
    <row r="100" spans="1:4" ht="12.75">
      <c r="A100" s="72" t="s">
        <v>29</v>
      </c>
      <c r="B100" s="21" t="s">
        <v>148</v>
      </c>
      <c r="C100" s="66">
        <v>98407.3</v>
      </c>
      <c r="D100" s="11"/>
    </row>
    <row r="101" spans="1:4" ht="13.5" thickBot="1">
      <c r="A101" s="73" t="s">
        <v>25</v>
      </c>
      <c r="B101" s="25" t="s">
        <v>49</v>
      </c>
      <c r="C101" s="67">
        <v>10027.7</v>
      </c>
      <c r="D101" s="11"/>
    </row>
    <row r="102" spans="1:4" ht="15.75" customHeight="1" thickBot="1">
      <c r="A102" s="74" t="s">
        <v>26</v>
      </c>
      <c r="B102" s="28" t="s">
        <v>27</v>
      </c>
      <c r="C102" s="68">
        <f>C56+C65+C67+C71+C75+C80+C82+C88+C91+C98</f>
        <v>2529562.8000000003</v>
      </c>
      <c r="D102" s="11"/>
    </row>
    <row r="103" spans="1:4" ht="12.75">
      <c r="A103" s="26"/>
      <c r="B103" s="27"/>
      <c r="C103" s="27"/>
      <c r="D103" s="11"/>
    </row>
    <row r="104" ht="12.75">
      <c r="D104" s="11"/>
    </row>
    <row r="105" ht="12.75">
      <c r="A105" s="14"/>
    </row>
    <row r="106" ht="12.75">
      <c r="B106" s="14" t="s">
        <v>40</v>
      </c>
    </row>
  </sheetData>
  <sheetProtection/>
  <mergeCells count="1">
    <mergeCell ref="A8:C8"/>
  </mergeCells>
  <printOptions horizontalCentered="1"/>
  <pageMargins left="0.3937007874015748" right="0.4724409448818898" top="0.1968503937007874" bottom="0.3937007874015748" header="0.1968503937007874" footer="0.15748031496062992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2010-08-02T10:38:27Z</cp:lastPrinted>
  <dcterms:created xsi:type="dcterms:W3CDTF">2000-03-06T12:32:30Z</dcterms:created>
  <dcterms:modified xsi:type="dcterms:W3CDTF">2018-02-19T09:27:26Z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