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2\Постановление Капитальный ремонт МКД\"/>
    </mc:Choice>
  </mc:AlternateContent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Area" localSheetId="0">Лист1!$A$1:$BF$46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3" i="1" l="1"/>
  <c r="BF14" i="1"/>
  <c r="BB13" i="1"/>
  <c r="BB14" i="1"/>
  <c r="AN13" i="1"/>
  <c r="AH13" i="1"/>
  <c r="AH14" i="1"/>
  <c r="AG13" i="1"/>
  <c r="AG14" i="1"/>
  <c r="AE13" i="1"/>
  <c r="AE14" i="1"/>
  <c r="AD13" i="1"/>
  <c r="AD14" i="1"/>
  <c r="Y13" i="1"/>
  <c r="Y14" i="1"/>
  <c r="X13" i="1"/>
  <c r="X14" i="1"/>
  <c r="V14" i="1"/>
  <c r="U13" i="1"/>
  <c r="U14" i="1"/>
  <c r="R13" i="1"/>
  <c r="S14" i="1"/>
  <c r="R14" i="1"/>
  <c r="S13" i="1" l="1"/>
  <c r="AY10" i="1"/>
  <c r="BE13" i="1" l="1"/>
  <c r="BD13" i="1"/>
  <c r="BC13" i="1"/>
  <c r="AN14" i="1" l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Z10" i="1"/>
  <c r="BA10" i="1"/>
  <c r="V13" i="1" l="1"/>
  <c r="AK14" i="1"/>
</calcChain>
</file>

<file path=xl/sharedStrings.xml><?xml version="1.0" encoding="utf-8"?>
<sst xmlns="http://schemas.openxmlformats.org/spreadsheetml/2006/main" count="375" uniqueCount="161">
  <si>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</si>
  <si>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</si>
  <si>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</si>
  <si>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</si>
  <si>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</si>
  <si>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</si>
  <si>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</si>
  <si>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</si>
  <si>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</si>
  <si>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</si>
  <si>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</si>
  <si>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</si>
  <si>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</si>
  <si>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</si>
  <si>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</si>
  <si>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</si>
  <si>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</si>
  <si>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</si>
  <si>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</si>
  <si>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</si>
  <si>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</si>
  <si>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</si>
  <si>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</si>
  <si>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</si>
  <si>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</si>
  <si>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</si>
  <si>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</si>
  <si>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</si>
  <si>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</si>
  <si>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</si>
  <si>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</si>
  <si>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</si>
  <si>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</si>
  <si>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</si>
  <si>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</si>
  <si>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</si>
  <si>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</si>
  <si>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</si>
  <si>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</si>
  <si>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</si>
  <si>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</si>
  <si>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</si>
  <si>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</si>
  <si>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</si>
  <si>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</si>
  <si>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Верно: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</si>
  <si>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2020 г.
</t>
  </si>
  <si>
    <t>г. Электросталь, пгт. Ногинск-5, д.26</t>
  </si>
  <si>
    <t>г. Электросталь, пгт. Ногинск-5, д.29</t>
  </si>
  <si>
    <t>г. Электросталь, ул. Жулябина, д.20а</t>
  </si>
  <si>
    <t>г. Электросталь, ул. Журавлева, д.19 к.2</t>
  </si>
  <si>
    <t>г. Электросталь, ул. Комсомольская, д.4</t>
  </si>
  <si>
    <t>г. Электросталь, ул. Мира, д.20а</t>
  </si>
  <si>
    <t>г. Электросталь, ул. Николаева, д.28</t>
  </si>
  <si>
    <t>г. Электросталь, ул. Николаева, д.30</t>
  </si>
  <si>
    <t>г. Электросталь, ул. Первомайская, д.34/19</t>
  </si>
  <si>
    <t>г. Электросталь, ул. Пушкина, д.25а</t>
  </si>
  <si>
    <t>г. Электросталь, ул. Пушкина, д.36</t>
  </si>
  <si>
    <t>г. Электросталь, ул. Чернышевского, д.32</t>
  </si>
  <si>
    <t>г. Электросталь, ул. Чернышевского, д.32а</t>
  </si>
  <si>
    <t>г. Электросталь, ул. Чернышевского, д.33</t>
  </si>
  <si>
    <t>г. Электросталь, ул. Чернышевского, д.35</t>
  </si>
  <si>
    <t>г. Электросталь, ул. Чернышевского, д.36</t>
  </si>
  <si>
    <t>г. Электросталь, ул. Чернышевского, д.37</t>
  </si>
  <si>
    <t>г. Электросталь, ул. Чернышевского, д.38</t>
  </si>
  <si>
    <t>г. Электросталь, ул. Чернышевского, д.39</t>
  </si>
  <si>
    <t>г. Электросталь, ул. Юбилейная, д.11</t>
  </si>
  <si>
    <t>г. Электросталь, ш. Ногинское, д.16</t>
  </si>
  <si>
    <t>г. Электросталь, ш. Фрязевское, д.50</t>
  </si>
  <si>
    <t>панель</t>
  </si>
  <si>
    <t>ж/бетон блоки</t>
  </si>
  <si>
    <t>кирпич</t>
  </si>
  <si>
    <t>9\12</t>
  </si>
  <si>
    <t>панельный</t>
  </si>
  <si>
    <t>4\5</t>
  </si>
  <si>
    <t>ВИС</t>
  </si>
  <si>
    <t>Лифт</t>
  </si>
  <si>
    <t>Фасад</t>
  </si>
  <si>
    <t>Итого КПР 2020:</t>
  </si>
  <si>
    <t>Итого:</t>
  </si>
  <si>
    <t>г. Электросталь, пр-кт. Ленина, д. 28</t>
  </si>
  <si>
    <t>г. Электросталь, пр-кт. Ленина, д. 35/20</t>
  </si>
  <si>
    <t>г. Электросталь, ул. Николаева, д.16а</t>
  </si>
  <si>
    <t>г. Электросталь, ул. Николаева, д.3</t>
  </si>
  <si>
    <t>г. Электросталь, ул. Николаева, д.5</t>
  </si>
  <si>
    <t>Устройство колясочной зоны</t>
  </si>
  <si>
    <t>0,00</t>
  </si>
  <si>
    <t>1 011 987,04</t>
  </si>
  <si>
    <t>1 090 616,15</t>
  </si>
  <si>
    <t>4 211 437,36</t>
  </si>
  <si>
    <t>267 343,73</t>
  </si>
  <si>
    <t>4 806 602,49</t>
  </si>
  <si>
    <t>372 080,50</t>
  </si>
  <si>
    <t>3 810 163,89</t>
  </si>
  <si>
    <t>2 485 130,47</t>
  </si>
  <si>
    <t>3 838 063,62</t>
  </si>
  <si>
    <t>7 868 118,19</t>
  </si>
  <si>
    <t>2 167 667,07</t>
  </si>
  <si>
    <t>7 586 127,13</t>
  </si>
  <si>
    <t>22 390 160,33</t>
  </si>
  <si>
    <t>26 427 456,10</t>
  </si>
  <si>
    <t>8 509 722,51</t>
  </si>
  <si>
    <t>4 142 854,89</t>
  </si>
  <si>
    <t>4 693 992,82</t>
  </si>
  <si>
    <t>13 807 561,68</t>
  </si>
  <si>
    <t>6 633 313,74</t>
  </si>
  <si>
    <t>13 759 930,98</t>
  </si>
  <si>
    <t>9 537 176,95</t>
  </si>
  <si>
    <t>10 865 521,48</t>
  </si>
  <si>
    <t>10 905 455,31</t>
  </si>
  <si>
    <t>14 153 176,72</t>
  </si>
  <si>
    <t>9 125 503,11</t>
  </si>
  <si>
    <t>9 479 311,85</t>
  </si>
  <si>
    <t>16 571 419,54</t>
  </si>
  <si>
    <t>шлакоблок</t>
  </si>
  <si>
    <t>нет</t>
  </si>
  <si>
    <t>Заместитель начальника Управления городского жилищного</t>
  </si>
  <si>
    <t>и коммунального хозяйства Администрации городского округа Электросталь Московской области                                                                      Э.Б. Душкин</t>
  </si>
  <si>
    <t>"     "                                    2022 года.</t>
  </si>
  <si>
    <t>1 454 199,14</t>
  </si>
  <si>
    <t>8 343 891,84</t>
  </si>
  <si>
    <t>7 797 070,29</t>
  </si>
  <si>
    <t>3 795 908,82</t>
  </si>
  <si>
    <t>13 906 486,40</t>
  </si>
  <si>
    <t>8 685 460,74</t>
  </si>
  <si>
    <t>17 420 988,84</t>
  </si>
  <si>
    <t>15 183 635,28</t>
  </si>
  <si>
    <t>6 950 822,00</t>
  </si>
  <si>
    <t>19 503 094,82</t>
  </si>
  <si>
    <t>23 123 655,51</t>
  </si>
  <si>
    <t>4 300 891,36</t>
  </si>
  <si>
    <t>7 797 433,05</t>
  </si>
  <si>
    <t>5 810 458,86</t>
  </si>
  <si>
    <t>7 800 994,14</t>
  </si>
  <si>
    <t>8 366 399,39</t>
  </si>
  <si>
    <t>5 712 487,43</t>
  </si>
  <si>
    <t>5 700 390,46</t>
  </si>
  <si>
    <t>5 679 368,29</t>
  </si>
  <si>
    <t>5 683 282,15</t>
  </si>
  <si>
    <t>4 735 797,00</t>
  </si>
  <si>
    <t>2 706 764,26</t>
  </si>
  <si>
    <t>3 464 832,73</t>
  </si>
  <si>
    <t>1 656 499,44</t>
  </si>
  <si>
    <t>3 473 983,65</t>
  </si>
  <si>
    <t>642 368,07</t>
  </si>
  <si>
    <t>494 820,87</t>
  </si>
  <si>
    <t>483 729,62</t>
  </si>
  <si>
    <t>462 135,30</t>
  </si>
  <si>
    <t>474 738,99</t>
  </si>
  <si>
    <t>363 994,57</t>
  </si>
  <si>
    <t>493 224,40</t>
  </si>
  <si>
    <t>9 106 523,55</t>
  </si>
  <si>
    <t>1 587 112,94</t>
  </si>
  <si>
    <t>2 954 162,52</t>
  </si>
  <si>
    <t>15 177 539,26</t>
  </si>
  <si>
    <t>10 556 174,73</t>
  </si>
  <si>
    <t>8 557 252,14</t>
  </si>
  <si>
    <t>10 494 342,77</t>
  </si>
  <si>
    <t>8 933 677,56</t>
  </si>
  <si>
    <t>19 013 267,22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</si>
  <si>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
УТВЕРЖДЕН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Электросталь Московской области                                                                                                                      от 05.04.2022 № 339/4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</si>
</sst>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" fontId="12" fillId="0" borderId="2" xfId="0" applyNumberFormat="1" applyFont="1" applyBorder="1" applyAlignment="1">
      <alignment horizontal="center" vertical="center"/>
    </xf>
    <xf numFmtId="0" fontId="8" fillId="4" borderId="0" xfId="0" applyFont="1" applyFill="1"/>
    <xf numFmtId="0" fontId="8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4" borderId="0" xfId="0" applyFont="1" applyFill="1"/>
    <xf numFmtId="0" fontId="13" fillId="0" borderId="0" xfId="6" applyFont="1"/>
    <xf numFmtId="0" fontId="13" fillId="0" borderId="0" xfId="6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49" fontId="13" fillId="0" borderId="0" xfId="6" applyNumberFormat="1" applyFont="1" applyFill="1" applyBorder="1" applyAlignment="1"/>
    <xf numFmtId="0" fontId="15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vertical="center" wrapText="1"/>
    </xf>
    <xf numFmtId="0" fontId="12" fillId="0" borderId="0" xfId="0" applyFont="1" applyAlignment="1"/>
    <xf numFmtId="14" fontId="12" fillId="0" borderId="0" xfId="0" applyNumberFormat="1" applyFont="1" applyAlignment="1"/>
    <xf numFmtId="1" fontId="14" fillId="0" borderId="2" xfId="0" applyNumberFormat="1" applyFont="1" applyFill="1" applyBorder="1" applyAlignment="1" applyProtection="1">
      <alignment horizontal="center" vertical="center" textRotation="90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textRotation="90"/>
    </xf>
    <xf numFmtId="1" fontId="14" fillId="0" borderId="2" xfId="0" applyNumberFormat="1" applyFont="1" applyFill="1" applyBorder="1" applyAlignment="1" applyProtection="1">
      <alignment horizontal="center" vertical="center" textRotation="90"/>
    </xf>
    <xf numFmtId="1" fontId="14" fillId="0" borderId="2" xfId="0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2" fontId="13" fillId="0" borderId="2" xfId="0" applyNumberFormat="1" applyFont="1" applyFill="1" applyBorder="1" applyAlignment="1"/>
    <xf numFmtId="1" fontId="14" fillId="0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6" applyFont="1" applyFill="1" applyBorder="1" applyAlignment="1" applyProtection="1">
      <alignment horizontal="center" vertical="center" wrapText="1"/>
    </xf>
    <xf numFmtId="0" fontId="12" fillId="0" borderId="2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13" fillId="0" borderId="2" xfId="0" applyNumberFormat="1" applyFont="1" applyFill="1" applyBorder="1" applyAlignment="1">
      <alignment horizontal="center" wrapText="1"/>
    </xf>
    <xf numFmtId="0" fontId="14" fillId="0" borderId="2" xfId="6" applyNumberFormat="1" applyFont="1" applyFill="1" applyBorder="1" applyAlignment="1" applyProtection="1">
      <alignment horizontal="center" wrapText="1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/>
    <xf numFmtId="0" fontId="12" fillId="0" borderId="2" xfId="0" applyFont="1" applyBorder="1" applyAlignment="1">
      <alignment horizontal="center"/>
    </xf>
    <xf numFmtId="4" fontId="16" fillId="0" borderId="2" xfId="0" applyNumberFormat="1" applyFont="1" applyFill="1" applyBorder="1" applyAlignment="1" applyProtection="1">
      <alignment horizontal="center" vertical="center" wrapText="1"/>
    </xf>
    <xf numFmtId="14" fontId="1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/>
    <xf numFmtId="2" fontId="14" fillId="4" borderId="3" xfId="6" applyNumberFormat="1" applyFont="1" applyFill="1" applyBorder="1" applyAlignment="1" applyProtection="1">
      <alignment horizontal="center" vertical="top"/>
    </xf>
    <xf numFmtId="2" fontId="14" fillId="4" borderId="2" xfId="6" applyNumberFormat="1" applyFont="1" applyFill="1" applyBorder="1" applyAlignment="1" applyProtection="1">
      <alignment horizontal="center" vertical="top"/>
    </xf>
    <xf numFmtId="2" fontId="14" fillId="4" borderId="11" xfId="6" applyNumberFormat="1" applyFont="1" applyFill="1" applyBorder="1" applyAlignment="1" applyProtection="1">
      <alignment horizontal="center" vertical="top"/>
    </xf>
    <xf numFmtId="0" fontId="12" fillId="4" borderId="2" xfId="0" applyFont="1" applyFill="1" applyBorder="1" applyAlignment="1">
      <alignment vertical="top"/>
    </xf>
    <xf numFmtId="0" fontId="12" fillId="4" borderId="2" xfId="0" applyFont="1" applyFill="1" applyBorder="1" applyAlignment="1"/>
    <xf numFmtId="0" fontId="12" fillId="4" borderId="2" xfId="0" applyFont="1" applyFill="1" applyBorder="1" applyAlignment="1">
      <alignment horizontal="center"/>
    </xf>
    <xf numFmtId="4" fontId="16" fillId="4" borderId="2" xfId="0" applyNumberFormat="1" applyFont="1" applyFill="1" applyBorder="1" applyAlignment="1" applyProtection="1">
      <alignment horizontal="center" vertical="center" wrapText="1"/>
    </xf>
    <xf numFmtId="14" fontId="16" fillId="4" borderId="2" xfId="0" applyNumberFormat="1" applyFont="1" applyFill="1" applyBorder="1" applyAlignment="1" applyProtection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 wrapText="1"/>
    </xf>
    <xf numFmtId="4" fontId="16" fillId="4" borderId="13" xfId="6" applyNumberFormat="1" applyFont="1" applyFill="1" applyBorder="1" applyAlignment="1" applyProtection="1">
      <alignment horizontal="center" vertical="center" wrapText="1"/>
    </xf>
    <xf numFmtId="2" fontId="14" fillId="4" borderId="13" xfId="6" applyNumberFormat="1" applyFont="1" applyFill="1" applyBorder="1" applyAlignment="1" applyProtection="1">
      <alignment horizontal="center" vertical="top"/>
    </xf>
    <xf numFmtId="2" fontId="16" fillId="4" borderId="13" xfId="6" applyNumberFormat="1" applyFont="1" applyFill="1" applyBorder="1" applyAlignment="1" applyProtection="1">
      <alignment horizontal="left" vertical="center"/>
    </xf>
    <xf numFmtId="2" fontId="14" fillId="4" borderId="13" xfId="6" applyNumberFormat="1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/>
    </xf>
    <xf numFmtId="4" fontId="16" fillId="4" borderId="13" xfId="0" applyNumberFormat="1" applyFont="1" applyFill="1" applyBorder="1" applyAlignment="1" applyProtection="1">
      <alignment horizontal="center" vertical="center" wrapText="1"/>
    </xf>
    <xf numFmtId="14" fontId="16" fillId="4" borderId="13" xfId="0" applyNumberFormat="1" applyFont="1" applyFill="1" applyBorder="1" applyAlignment="1" applyProtection="1">
      <alignment horizontal="center" vertical="center" wrapText="1"/>
    </xf>
    <xf numFmtId="0" fontId="14" fillId="0" borderId="4" xfId="6" applyNumberFormat="1" applyFont="1" applyFill="1" applyBorder="1" applyAlignment="1" applyProtection="1">
      <alignment horizontal="center" vertical="center"/>
    </xf>
    <xf numFmtId="165" fontId="12" fillId="4" borderId="12" xfId="0" applyNumberFormat="1" applyFont="1" applyFill="1" applyBorder="1" applyAlignment="1" applyProtection="1">
      <alignment horizontal="center" vertical="center" wrapText="1"/>
    </xf>
    <xf numFmtId="166" fontId="10" fillId="3" borderId="25" xfId="0" applyNumberFormat="1" applyFont="1" applyFill="1" applyBorder="1" applyAlignment="1" applyProtection="1">
      <alignment horizontal="right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165" fontId="12" fillId="3" borderId="25" xfId="0" applyNumberFormat="1" applyFont="1" applyFill="1" applyBorder="1" applyAlignment="1" applyProtection="1">
      <alignment horizontal="right" vertical="center" wrapText="1"/>
    </xf>
    <xf numFmtId="166" fontId="12" fillId="3" borderId="25" xfId="0" applyNumberFormat="1" applyFont="1" applyFill="1" applyBorder="1" applyAlignment="1" applyProtection="1">
      <alignment horizontal="center" vertical="center" wrapText="1"/>
    </xf>
    <xf numFmtId="165" fontId="12" fillId="3" borderId="25" xfId="0" applyNumberFormat="1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0" fontId="14" fillId="2" borderId="15" xfId="8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3" borderId="4" xfId="8" applyFont="1" applyFill="1" applyBorder="1" applyAlignment="1" applyProtection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0" borderId="2" xfId="2" applyNumberFormat="1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 wrapText="1"/>
    </xf>
    <xf numFmtId="4" fontId="14" fillId="3" borderId="15" xfId="0" applyNumberFormat="1" applyFont="1" applyFill="1" applyBorder="1" applyAlignment="1" applyProtection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4" fontId="14" fillId="0" borderId="2" xfId="2" applyNumberFormat="1" applyFont="1" applyFill="1" applyBorder="1" applyAlignment="1">
      <alignment horizontal="center" vertical="center" wrapText="1"/>
    </xf>
    <xf numFmtId="14" fontId="13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14" fontId="14" fillId="0" borderId="2" xfId="2" applyNumberFormat="1" applyFont="1" applyFill="1" applyBorder="1" applyAlignment="1">
      <alignment horizontal="center" vertical="center" wrapText="1"/>
    </xf>
    <xf numFmtId="4" fontId="14" fillId="2" borderId="26" xfId="8" applyNumberFormat="1" applyFont="1" applyFill="1" applyBorder="1" applyAlignment="1" applyProtection="1">
      <alignment horizontal="right" vertical="center" wrapText="1"/>
    </xf>
    <xf numFmtId="4" fontId="14" fillId="2" borderId="12" xfId="8" applyNumberFormat="1" applyFont="1" applyFill="1" applyBorder="1" applyAlignment="1" applyProtection="1">
      <alignment horizontal="right" vertical="center" wrapText="1"/>
    </xf>
    <xf numFmtId="0" fontId="14" fillId="2" borderId="12" xfId="8" applyFont="1" applyFill="1" applyBorder="1" applyAlignment="1" applyProtection="1">
      <alignment horizontal="left" vertical="center" wrapText="1"/>
    </xf>
    <xf numFmtId="0" fontId="14" fillId="3" borderId="2" xfId="8" applyFont="1" applyFill="1" applyBorder="1" applyAlignment="1" applyProtection="1">
      <alignment horizontal="center" vertical="center" wrapText="1" shrinkToFit="1"/>
    </xf>
    <xf numFmtId="4" fontId="13" fillId="0" borderId="13" xfId="2" applyNumberFormat="1" applyFont="1" applyFill="1" applyBorder="1" applyAlignment="1">
      <alignment horizontal="center" vertical="center" wrapText="1"/>
    </xf>
    <xf numFmtId="1" fontId="13" fillId="0" borderId="13" xfId="2" applyNumberFormat="1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 applyProtection="1">
      <alignment horizontal="center" vertical="center" wrapText="1"/>
    </xf>
    <xf numFmtId="0" fontId="14" fillId="4" borderId="12" xfId="8" applyFont="1" applyFill="1" applyBorder="1" applyAlignment="1" applyProtection="1">
      <alignment horizontal="left" vertical="center" wrapText="1"/>
    </xf>
    <xf numFmtId="0" fontId="14" fillId="3" borderId="15" xfId="8" applyNumberFormat="1" applyFont="1" applyFill="1" applyBorder="1" applyAlignment="1" applyProtection="1">
      <alignment horizontal="center" vertical="center" wrapText="1" shrinkToFit="1"/>
    </xf>
    <xf numFmtId="0" fontId="14" fillId="3" borderId="15" xfId="8" applyFont="1" applyFill="1" applyBorder="1" applyAlignment="1" applyProtection="1">
      <alignment horizontal="center" vertical="center" wrapText="1" shrinkToFit="1"/>
    </xf>
    <xf numFmtId="3" fontId="14" fillId="3" borderId="15" xfId="8" applyNumberFormat="1" applyFont="1" applyFill="1" applyBorder="1" applyAlignment="1" applyProtection="1">
      <alignment horizontal="center" vertical="center" wrapText="1" shrinkToFit="1"/>
    </xf>
    <xf numFmtId="4" fontId="14" fillId="3" borderId="15" xfId="8" applyNumberFormat="1" applyFont="1" applyFill="1" applyBorder="1" applyAlignment="1" applyProtection="1">
      <alignment horizontal="center" vertical="center" wrapText="1" shrinkToFit="1"/>
    </xf>
    <xf numFmtId="4" fontId="13" fillId="4" borderId="2" xfId="2" applyNumberFormat="1" applyFont="1" applyFill="1" applyBorder="1" applyAlignment="1">
      <alignment horizontal="center" vertical="center" wrapText="1"/>
    </xf>
    <xf numFmtId="1" fontId="13" fillId="4" borderId="2" xfId="2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3" fontId="14" fillId="3" borderId="13" xfId="8" applyNumberFormat="1" applyFont="1" applyFill="1" applyBorder="1" applyAlignment="1" applyProtection="1">
      <alignment horizontal="center" vertical="center" wrapText="1" shrinkToFit="1"/>
    </xf>
    <xf numFmtId="4" fontId="12" fillId="0" borderId="13" xfId="0" applyNumberFormat="1" applyFont="1" applyBorder="1" applyAlignment="1">
      <alignment horizontal="center" vertical="center"/>
    </xf>
    <xf numFmtId="4" fontId="14" fillId="3" borderId="13" xfId="8" applyNumberFormat="1" applyFont="1" applyFill="1" applyBorder="1" applyAlignment="1" applyProtection="1">
      <alignment horizontal="center" vertical="center" wrapText="1" shrinkToFit="1"/>
    </xf>
    <xf numFmtId="4" fontId="14" fillId="0" borderId="2" xfId="6" applyNumberFormat="1" applyFont="1" applyFill="1" applyBorder="1" applyAlignment="1" applyProtection="1">
      <alignment horizontal="center" vertical="center" wrapText="1"/>
    </xf>
    <xf numFmtId="14" fontId="14" fillId="0" borderId="2" xfId="6" applyNumberFormat="1" applyFont="1" applyFill="1" applyBorder="1" applyAlignment="1" applyProtection="1">
      <alignment horizontal="center" vertical="center" wrapText="1"/>
    </xf>
    <xf numFmtId="0" fontId="14" fillId="3" borderId="13" xfId="8" applyNumberFormat="1" applyFont="1" applyFill="1" applyBorder="1" applyAlignment="1" applyProtection="1">
      <alignment horizontal="center" vertical="center" wrapText="1" shrinkToFit="1"/>
    </xf>
    <xf numFmtId="0" fontId="14" fillId="3" borderId="14" xfId="8" applyNumberFormat="1" applyFont="1" applyFill="1" applyBorder="1" applyAlignment="1" applyProtection="1">
      <alignment horizontal="center" vertical="center" wrapText="1" shrinkToFit="1"/>
    </xf>
    <xf numFmtId="0" fontId="14" fillId="3" borderId="14" xfId="8" applyFont="1" applyFill="1" applyBorder="1" applyAlignment="1" applyProtection="1">
      <alignment horizontal="center" vertical="center" wrapText="1" shrinkToFit="1"/>
    </xf>
    <xf numFmtId="3" fontId="14" fillId="3" borderId="14" xfId="8" applyNumberFormat="1" applyFont="1" applyFill="1" applyBorder="1" applyAlignment="1" applyProtection="1">
      <alignment horizontal="center" vertical="center" wrapText="1" shrinkToFit="1"/>
    </xf>
    <xf numFmtId="4" fontId="14" fillId="3" borderId="14" xfId="8" applyNumberFormat="1" applyFont="1" applyFill="1" applyBorder="1" applyAlignment="1" applyProtection="1">
      <alignment horizontal="center" vertical="center" wrapText="1" shrinkToFit="1"/>
    </xf>
    <xf numFmtId="0" fontId="14" fillId="4" borderId="20" xfId="8" applyFont="1" applyFill="1" applyBorder="1" applyAlignment="1" applyProtection="1">
      <alignment horizontal="left" vertical="center" wrapText="1"/>
    </xf>
    <xf numFmtId="0" fontId="14" fillId="3" borderId="2" xfId="8" applyNumberFormat="1" applyFont="1" applyFill="1" applyBorder="1" applyAlignment="1" applyProtection="1">
      <alignment horizontal="center" vertical="center" wrapText="1" shrinkToFit="1"/>
    </xf>
    <xf numFmtId="3" fontId="14" fillId="3" borderId="2" xfId="8" applyNumberFormat="1" applyFont="1" applyFill="1" applyBorder="1" applyAlignment="1" applyProtection="1">
      <alignment horizontal="center" vertical="center" wrapText="1" shrinkToFit="1"/>
    </xf>
    <xf numFmtId="4" fontId="14" fillId="3" borderId="2" xfId="8" applyNumberFormat="1" applyFont="1" applyFill="1" applyBorder="1" applyAlignment="1" applyProtection="1">
      <alignment horizontal="center" vertical="center" wrapText="1" shrinkToFit="1"/>
    </xf>
    <xf numFmtId="4" fontId="14" fillId="4" borderId="2" xfId="6" applyNumberFormat="1" applyFont="1" applyFill="1" applyBorder="1" applyAlignment="1" applyProtection="1">
      <alignment horizontal="center" vertical="center" wrapText="1"/>
    </xf>
    <xf numFmtId="1" fontId="14" fillId="4" borderId="2" xfId="6" applyNumberFormat="1" applyFont="1" applyFill="1" applyBorder="1" applyAlignment="1" applyProtection="1">
      <alignment horizontal="center" vertical="center" wrapText="1"/>
    </xf>
    <xf numFmtId="4" fontId="14" fillId="5" borderId="12" xfId="0" applyNumberFormat="1" applyFont="1" applyFill="1" applyBorder="1" applyAlignment="1" applyProtection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/>
    </xf>
    <xf numFmtId="14" fontId="13" fillId="4" borderId="2" xfId="2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/>
    </xf>
    <xf numFmtId="4" fontId="14" fillId="4" borderId="12" xfId="8" applyNumberFormat="1" applyFont="1" applyFill="1" applyBorder="1" applyAlignment="1" applyProtection="1">
      <alignment horizontal="right" vertical="center" wrapText="1"/>
    </xf>
    <xf numFmtId="14" fontId="14" fillId="4" borderId="2" xfId="6" applyNumberFormat="1" applyFont="1" applyFill="1" applyBorder="1" applyAlignment="1" applyProtection="1">
      <alignment horizontal="center" vertical="center" wrapText="1"/>
    </xf>
    <xf numFmtId="4" fontId="14" fillId="4" borderId="13" xfId="6" applyNumberFormat="1" applyFont="1" applyFill="1" applyBorder="1" applyAlignment="1" applyProtection="1">
      <alignment horizontal="center" vertical="center" wrapText="1"/>
    </xf>
    <xf numFmtId="1" fontId="14" fillId="4" borderId="13" xfId="6" applyNumberFormat="1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3" fontId="14" fillId="3" borderId="27" xfId="8" applyNumberFormat="1" applyFont="1" applyFill="1" applyBorder="1" applyAlignment="1" applyProtection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4" fontId="14" fillId="3" borderId="14" xfId="0" applyNumberFormat="1" applyFont="1" applyFill="1" applyBorder="1" applyAlignment="1" applyProtection="1">
      <alignment horizontal="center" vertical="center" wrapText="1"/>
    </xf>
    <xf numFmtId="0" fontId="14" fillId="3" borderId="16" xfId="8" applyNumberFormat="1" applyFont="1" applyFill="1" applyBorder="1" applyAlignment="1" applyProtection="1">
      <alignment horizontal="center" vertical="center" wrapText="1" shrinkToFit="1"/>
    </xf>
    <xf numFmtId="0" fontId="14" fillId="3" borderId="18" xfId="8" applyNumberFormat="1" applyFont="1" applyFill="1" applyBorder="1" applyAlignment="1" applyProtection="1">
      <alignment horizontal="center" vertical="center" wrapText="1" shrinkToFit="1"/>
    </xf>
    <xf numFmtId="4" fontId="14" fillId="0" borderId="5" xfId="6" applyNumberFormat="1" applyFont="1" applyFill="1" applyBorder="1" applyAlignment="1" applyProtection="1">
      <alignment horizontal="center" vertical="center" wrapText="1"/>
    </xf>
    <xf numFmtId="1" fontId="14" fillId="0" borderId="5" xfId="6" applyNumberFormat="1" applyFont="1" applyFill="1" applyBorder="1" applyAlignment="1" applyProtection="1">
      <alignment horizontal="center" vertical="center" wrapText="1"/>
    </xf>
    <xf numFmtId="4" fontId="14" fillId="3" borderId="17" xfId="0" applyNumberFormat="1" applyFont="1" applyFill="1" applyBorder="1" applyAlignment="1" applyProtection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</xf>
    <xf numFmtId="0" fontId="14" fillId="0" borderId="0" xfId="6" applyFont="1" applyFill="1" applyBorder="1" applyAlignment="1" applyProtection="1">
      <alignment horizontal="center" vertical="top" wrapText="1"/>
    </xf>
    <xf numFmtId="0" fontId="14" fillId="2" borderId="0" xfId="8" applyFont="1" applyFill="1" applyBorder="1" applyAlignment="1" applyProtection="1">
      <alignment horizontal="lef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" fontId="12" fillId="0" borderId="0" xfId="0" applyNumberFormat="1" applyFont="1" applyBorder="1"/>
    <xf numFmtId="0" fontId="12" fillId="0" borderId="0" xfId="0" applyFont="1" applyBorder="1"/>
    <xf numFmtId="14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3" fillId="0" borderId="0" xfId="0" applyFont="1"/>
    <xf numFmtId="14" fontId="10" fillId="0" borderId="0" xfId="0" applyNumberFormat="1" applyFont="1"/>
    <xf numFmtId="4" fontId="12" fillId="0" borderId="0" xfId="0" applyNumberFormat="1" applyFont="1"/>
    <xf numFmtId="0" fontId="11" fillId="0" borderId="0" xfId="0" applyFont="1" applyAlignment="1"/>
    <xf numFmtId="0" fontId="13" fillId="0" borderId="0" xfId="0" applyFont="1" applyAlignment="1"/>
    <xf numFmtId="4" fontId="14" fillId="2" borderId="15" xfId="8" applyNumberFormat="1" applyFont="1" applyFill="1" applyBorder="1" applyAlignment="1" applyProtection="1">
      <alignment horizontal="right" vertical="center" wrapText="1"/>
    </xf>
    <xf numFmtId="4" fontId="14" fillId="2" borderId="2" xfId="8" applyNumberFormat="1" applyFont="1" applyFill="1" applyBorder="1" applyAlignment="1" applyProtection="1">
      <alignment horizontal="right" vertical="center" wrapText="1"/>
    </xf>
    <xf numFmtId="2" fontId="16" fillId="4" borderId="7" xfId="6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4" fontId="14" fillId="2" borderId="19" xfId="8" applyNumberFormat="1" applyFont="1" applyFill="1" applyBorder="1" applyAlignment="1" applyProtection="1">
      <alignment horizontal="right" vertical="center" wrapText="1"/>
    </xf>
    <xf numFmtId="4" fontId="17" fillId="4" borderId="2" xfId="0" applyNumberFormat="1" applyFont="1" applyFill="1" applyBorder="1" applyAlignment="1">
      <alignment horizontal="right" vertical="center"/>
    </xf>
    <xf numFmtId="4" fontId="17" fillId="4" borderId="0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4" fontId="14" fillId="0" borderId="8" xfId="0" applyNumberFormat="1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14" fillId="0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0" fillId="0" borderId="0" xfId="0" applyFont="1" applyAlignment="1"/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2" fontId="14" fillId="0" borderId="3" xfId="6" applyNumberFormat="1" applyFont="1" applyFill="1" applyBorder="1" applyAlignment="1" applyProtection="1">
      <alignment horizontal="center" vertical="center"/>
    </xf>
    <xf numFmtId="2" fontId="14" fillId="0" borderId="7" xfId="6" applyNumberFormat="1" applyFont="1" applyFill="1" applyBorder="1" applyAlignment="1" applyProtection="1">
      <alignment horizontal="center" vertical="center"/>
    </xf>
    <xf numFmtId="2" fontId="14" fillId="0" borderId="11" xfId="6" applyNumberFormat="1" applyFont="1" applyFill="1" applyBorder="1" applyAlignment="1" applyProtection="1">
      <alignment horizontal="center" vertical="center"/>
    </xf>
    <xf numFmtId="4" fontId="14" fillId="0" borderId="5" xfId="0" applyNumberFormat="1" applyFont="1" applyFill="1" applyBorder="1" applyAlignment="1" applyProtection="1">
      <alignment horizontal="center" vertical="center" textRotation="90" wrapText="1"/>
    </xf>
    <xf numFmtId="4" fontId="14" fillId="0" borderId="4" xfId="0" applyNumberFormat="1" applyFont="1" applyFill="1" applyBorder="1" applyAlignment="1" applyProtection="1">
      <alignment horizontal="center" vertical="center" textRotation="90" wrapText="1"/>
    </xf>
    <xf numFmtId="4" fontId="14" fillId="0" borderId="6" xfId="0" applyNumberFormat="1" applyFont="1" applyFill="1" applyBorder="1" applyAlignment="1" applyProtection="1">
      <alignment horizontal="center" vertical="center" textRotation="90" wrapText="1"/>
    </xf>
    <xf numFmtId="1" fontId="14" fillId="0" borderId="5" xfId="0" applyNumberFormat="1" applyFont="1" applyFill="1" applyBorder="1" applyAlignment="1" applyProtection="1">
      <alignment horizontal="center" vertical="center" textRotation="90"/>
    </xf>
    <xf numFmtId="1" fontId="14" fillId="0" borderId="6" xfId="0" applyNumberFormat="1" applyFont="1" applyFill="1" applyBorder="1" applyAlignment="1" applyProtection="1">
      <alignment horizontal="center" vertical="center" textRotation="90"/>
    </xf>
    <xf numFmtId="1" fontId="14" fillId="0" borderId="4" xfId="0" applyNumberFormat="1" applyFont="1" applyFill="1" applyBorder="1" applyAlignment="1" applyProtection="1">
      <alignment horizontal="center" vertical="center" textRotation="90"/>
    </xf>
    <xf numFmtId="3" fontId="14" fillId="0" borderId="5" xfId="6" applyNumberFormat="1" applyFont="1" applyFill="1" applyBorder="1" applyAlignment="1" applyProtection="1">
      <alignment horizontal="center" vertical="center" wrapText="1"/>
    </xf>
    <xf numFmtId="3" fontId="14" fillId="0" borderId="6" xfId="6" applyNumberFormat="1" applyFont="1" applyFill="1" applyBorder="1" applyAlignment="1" applyProtection="1">
      <alignment horizontal="center" vertical="center" wrapText="1"/>
    </xf>
    <xf numFmtId="3" fontId="14" fillId="0" borderId="4" xfId="6" applyNumberFormat="1" applyFont="1" applyFill="1" applyBorder="1" applyAlignment="1" applyProtection="1">
      <alignment horizontal="center" vertical="center" wrapText="1"/>
    </xf>
    <xf numFmtId="4" fontId="14" fillId="0" borderId="5" xfId="6" applyNumberFormat="1" applyFont="1" applyFill="1" applyBorder="1" applyAlignment="1" applyProtection="1">
      <alignment horizontal="center" vertical="center" wrapText="1"/>
    </xf>
    <xf numFmtId="4" fontId="14" fillId="0" borderId="6" xfId="6" applyNumberFormat="1" applyFont="1" applyFill="1" applyBorder="1" applyAlignment="1" applyProtection="1">
      <alignment horizontal="center" vertical="center" wrapText="1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 textRotation="90" wrapText="1"/>
    </xf>
    <xf numFmtId="3" fontId="14" fillId="0" borderId="6" xfId="0" applyNumberFormat="1" applyFont="1" applyFill="1" applyBorder="1" applyAlignment="1" applyProtection="1">
      <alignment horizontal="center" vertical="center" textRotation="90" wrapText="1"/>
    </xf>
    <xf numFmtId="3" fontId="14" fillId="0" borderId="4" xfId="0" applyNumberFormat="1" applyFont="1" applyFill="1" applyBorder="1" applyAlignment="1" applyProtection="1">
      <alignment horizontal="center" vertical="center" textRotation="90" wrapText="1"/>
    </xf>
    <xf numFmtId="0" fontId="14" fillId="0" borderId="5" xfId="0" applyFont="1" applyFill="1" applyBorder="1" applyAlignment="1" applyProtection="1">
      <alignment horizontal="center" vertical="center" textRotation="90"/>
    </xf>
    <xf numFmtId="0" fontId="14" fillId="0" borderId="6" xfId="0" applyFont="1" applyFill="1" applyBorder="1" applyAlignment="1" applyProtection="1">
      <alignment horizontal="center" vertical="center" textRotation="90"/>
    </xf>
    <xf numFmtId="0" fontId="14" fillId="0" borderId="4" xfId="0" applyFont="1" applyFill="1" applyBorder="1" applyAlignment="1" applyProtection="1">
      <alignment horizontal="center" vertical="center" textRotation="90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4" fillId="0" borderId="0" xfId="6" applyFont="1" applyFill="1" applyAlignment="1" applyProtection="1">
      <alignment horizontal="left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4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4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2" fontId="13" fillId="0" borderId="6" xfId="0" applyNumberFormat="1" applyFont="1" applyFill="1" applyBorder="1" applyAlignment="1">
      <alignment horizontal="center" vertical="center" textRotation="90" wrapText="1"/>
    </xf>
    <xf numFmtId="2" fontId="13" fillId="0" borderId="4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/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56;&#1054;&#1063;&#1053;&#1054;\1051_37%20&#1086;&#1090;%2021.10.2021\1051_37%20&#1086;&#1090;%2021.10.2021\&#1055;&#1088;&#1080;&#1083;&#1086;&#1078;&#1077;&#1085;&#1080;&#1077;%202%20&#1082;%20&#1087;&#1086;&#1089;&#1090;&#1072;&#1085;&#1086;&#1074;&#1083;&#1077;&#1085;&#1080;&#1102;%20&#1055;&#1088;&#1072;&#1074;&#1080;&#1090;&#1077;&#1083;&#1100;&#1089;&#1090;&#1074;&#1072;%20&#1052;&#1086;&#1089;&#1082;&#1086;&#1074;&#1089;&#1082;&#1086;&#1081;%20&#1086;&#1073;&#1083;&#1072;&#1089;&#1090;&#1080;%20&#1086;&#1090;%2021.10.2021%20&#8470;1051-37%20&#1074;&#1080;&#1076;&#1099;%20&#1088;&#1072;&#1073;&#1086;&#1090;%20&#1085;&#1072;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Р"/>
      <sheetName val="Лист1"/>
    </sheetNames>
    <sheetDataSet>
      <sheetData sheetId="0">
        <row r="6">
          <cell r="AM6" t="str">
            <v>ед</v>
          </cell>
          <cell r="AN6" t="str">
            <v>руб.</v>
          </cell>
          <cell r="AO6" t="str">
            <v>плановая дата завершения работ</v>
          </cell>
        </row>
        <row r="2053">
          <cell r="Y2053" t="str">
            <v>0,00</v>
          </cell>
        </row>
        <row r="2054">
          <cell r="Y2054" t="str">
            <v>0,00</v>
          </cell>
        </row>
        <row r="2055">
          <cell r="Y2055" t="str">
            <v>0,00</v>
          </cell>
        </row>
        <row r="2056">
          <cell r="Y2056" t="str">
            <v>0,00</v>
          </cell>
        </row>
        <row r="2059">
          <cell r="Y2059" t="str">
            <v>0,00</v>
          </cell>
        </row>
        <row r="2060">
          <cell r="Y2060" t="str">
            <v>0,00</v>
          </cell>
        </row>
        <row r="2061">
          <cell r="Y2061" t="str">
            <v>0,00</v>
          </cell>
        </row>
        <row r="2062">
          <cell r="Y2062" t="str">
            <v>0,00</v>
          </cell>
        </row>
        <row r="2063">
          <cell r="Y2063" t="str">
            <v>0,00</v>
          </cell>
        </row>
        <row r="2064">
          <cell r="Y2064" t="str">
            <v>0,00</v>
          </cell>
        </row>
        <row r="2065">
          <cell r="Y2065" t="str">
            <v>0,00</v>
          </cell>
        </row>
        <row r="2066">
          <cell r="Y2066" t="str">
            <v>0,00</v>
          </cell>
        </row>
        <row r="2067">
          <cell r="Y2067" t="str">
            <v>0,00</v>
          </cell>
        </row>
        <row r="2070">
          <cell r="Y2070" t="str">
            <v>0,00</v>
          </cell>
        </row>
        <row r="2071">
          <cell r="Y2071" t="str">
            <v>0,00</v>
          </cell>
        </row>
        <row r="2072">
          <cell r="Y2072" t="str">
            <v>0,00</v>
          </cell>
        </row>
        <row r="2075">
          <cell r="Y2075" t="str">
            <v>0,00</v>
          </cell>
        </row>
        <row r="2076">
          <cell r="Y2076" t="str">
            <v>0,00</v>
          </cell>
        </row>
        <row r="2077">
          <cell r="Y2077" t="str">
            <v>0,00</v>
          </cell>
        </row>
        <row r="2078">
          <cell r="Y2078" t="str">
            <v>0,00</v>
          </cell>
        </row>
        <row r="2079">
          <cell r="Y2079" t="str">
            <v>0,00</v>
          </cell>
        </row>
        <row r="2080">
          <cell r="Y2080" t="str">
            <v>0,00</v>
          </cell>
        </row>
        <row r="2081">
          <cell r="Y2081" t="str">
            <v>0,00</v>
          </cell>
        </row>
        <row r="2082">
          <cell r="Y2082" t="str">
            <v>0,00</v>
          </cell>
        </row>
        <row r="2084">
          <cell r="Y2084" t="str">
            <v>0,00</v>
          </cell>
        </row>
        <row r="2086">
          <cell r="Y2086" t="str">
            <v>0,00</v>
          </cell>
        </row>
        <row r="2087">
          <cell r="Y2087" t="str">
            <v>0,00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7"/>
  <sheetViews>
    <sheetView tabSelected="1" view="pageBreakPreview" topLeftCell="W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5" customWidth="1"/>
    <col min="2" max="2" width="34.28515625" style="5" customWidth="1"/>
    <col min="3" max="3" width="5" style="5" customWidth="1"/>
    <col min="4" max="4" width="6.5703125" style="5" customWidth="1"/>
    <col min="5" max="5" width="4.28515625" style="5" customWidth="1"/>
    <col min="6" max="6" width="4.7109375" style="5" customWidth="1"/>
    <col min="7" max="7" width="4.28515625" style="5" customWidth="1"/>
    <col min="8" max="8" width="4.5703125" style="9" customWidth="1"/>
    <col min="9" max="9" width="5.28515625" style="5" customWidth="1"/>
    <col min="10" max="10" width="4.42578125" style="5" customWidth="1"/>
    <col min="11" max="11" width="8.85546875" style="9" customWidth="1"/>
    <col min="12" max="12" width="7.85546875" style="9" customWidth="1"/>
    <col min="13" max="13" width="7.7109375" style="9" customWidth="1"/>
    <col min="14" max="14" width="7.85546875" style="5" customWidth="1"/>
    <col min="15" max="15" width="4" style="5" customWidth="1"/>
    <col min="16" max="16" width="5.5703125" style="5" customWidth="1"/>
    <col min="17" max="17" width="4.42578125" style="5" customWidth="1"/>
    <col min="18" max="18" width="8.28515625" style="5" customWidth="1"/>
    <col min="19" max="19" width="11.28515625" style="5" customWidth="1"/>
    <col min="20" max="20" width="8.5703125" style="5" customWidth="1"/>
    <col min="21" max="21" width="4.85546875" style="5" customWidth="1"/>
    <col min="22" max="22" width="11.42578125" style="5" customWidth="1"/>
    <col min="23" max="23" width="8.42578125" style="5" customWidth="1"/>
    <col min="24" max="24" width="7.5703125" style="5" customWidth="1"/>
    <col min="25" max="25" width="12.140625" style="5" customWidth="1"/>
    <col min="26" max="26" width="8.5703125" style="5" customWidth="1"/>
    <col min="27" max="27" width="4.28515625" style="5" customWidth="1"/>
    <col min="28" max="28" width="4.85546875" style="5" customWidth="1"/>
    <col min="29" max="29" width="7.28515625" style="5" customWidth="1"/>
    <col min="30" max="30" width="8" style="5" customWidth="1"/>
    <col min="31" max="31" width="11.140625" style="5" customWidth="1"/>
    <col min="32" max="32" width="8.42578125" style="5" customWidth="1"/>
    <col min="33" max="33" width="7.140625" style="5" customWidth="1"/>
    <col min="34" max="34" width="10" style="5" customWidth="1"/>
    <col min="35" max="35" width="8.5703125" style="5" customWidth="1"/>
    <col min="36" max="36" width="5" style="5" customWidth="1"/>
    <col min="37" max="37" width="4.85546875" style="5" customWidth="1"/>
    <col min="38" max="38" width="6.42578125" style="5" customWidth="1"/>
    <col min="39" max="39" width="6.7109375" style="5" customWidth="1"/>
    <col min="40" max="40" width="10.5703125" style="5" customWidth="1"/>
    <col min="41" max="41" width="8.7109375" style="5" customWidth="1"/>
    <col min="42" max="42" width="4.42578125" style="5" customWidth="1"/>
    <col min="43" max="43" width="4.85546875" style="5" customWidth="1"/>
    <col min="44" max="44" width="5.140625" style="5" customWidth="1"/>
    <col min="45" max="45" width="4" style="5" hidden="1" customWidth="1"/>
    <col min="46" max="46" width="4.5703125" style="5" customWidth="1"/>
    <col min="47" max="47" width="7.140625" style="5" customWidth="1"/>
    <col min="48" max="48" width="4.5703125" style="5" customWidth="1"/>
    <col min="49" max="49" width="10.140625" style="5" customWidth="1"/>
    <col min="50" max="50" width="8.7109375" style="150" customWidth="1"/>
    <col min="51" max="51" width="4" style="150" customWidth="1"/>
    <col min="52" max="52" width="4.85546875" style="150" customWidth="1"/>
    <col min="53" max="53" width="5.85546875" style="150" customWidth="1"/>
    <col min="54" max="54" width="13.85546875" style="13" customWidth="1"/>
    <col min="55" max="55" width="6.5703125" style="5" customWidth="1"/>
    <col min="56" max="56" width="5.28515625" style="5" customWidth="1"/>
    <col min="57" max="57" width="6.5703125" style="5" customWidth="1"/>
    <col min="58" max="58" width="14.85546875" style="5" customWidth="1"/>
    <col min="59" max="16384" width="9.140625" style="2"/>
  </cols>
  <sheetData>
    <row r="2" spans="1:58" ht="15" customHeight="1" x14ac:dyDescent="0.25">
      <c r="A2" s="11"/>
      <c r="B2" s="11"/>
      <c r="C2" s="11"/>
      <c r="D2" s="11"/>
      <c r="E2" s="11"/>
      <c r="F2" s="11"/>
      <c r="G2" s="11"/>
      <c r="H2" s="12"/>
      <c r="I2" s="11"/>
      <c r="J2" s="11"/>
      <c r="K2" s="12"/>
      <c r="L2" s="12"/>
      <c r="M2" s="12"/>
      <c r="N2" s="11"/>
      <c r="O2" s="11"/>
      <c r="P2" s="11"/>
      <c r="Q2" s="11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4"/>
      <c r="AY2" s="14"/>
      <c r="AZ2" s="14"/>
      <c r="BA2" s="14"/>
      <c r="BB2" s="210" t="s">
        <v>160</v>
      </c>
      <c r="BC2" s="210"/>
      <c r="BD2" s="210"/>
      <c r="BE2" s="210"/>
      <c r="BF2" s="210"/>
    </row>
    <row r="3" spans="1:58" ht="15" customHeight="1" x14ac:dyDescent="0.25">
      <c r="A3" s="11"/>
      <c r="B3" s="11"/>
      <c r="C3" s="11"/>
      <c r="D3" s="11"/>
      <c r="E3" s="11"/>
      <c r="F3" s="11"/>
      <c r="G3" s="11"/>
      <c r="H3" s="12"/>
      <c r="I3" s="11"/>
      <c r="J3" s="11"/>
      <c r="K3" s="12"/>
      <c r="L3" s="12"/>
      <c r="M3" s="12"/>
      <c r="N3" s="11"/>
      <c r="O3" s="11"/>
      <c r="P3" s="11"/>
      <c r="Q3" s="11"/>
      <c r="R3" s="13"/>
      <c r="S3" s="13"/>
      <c r="T3" s="13"/>
      <c r="U3" s="13"/>
      <c r="V3" s="13"/>
      <c r="W3" s="13"/>
      <c r="X3" s="13"/>
      <c r="Y3" s="13">
        <v>3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4"/>
      <c r="AY3" s="14"/>
      <c r="AZ3" s="14"/>
      <c r="BA3" s="14"/>
      <c r="BB3" s="210"/>
      <c r="BC3" s="210"/>
      <c r="BD3" s="210"/>
      <c r="BE3" s="210"/>
      <c r="BF3" s="210"/>
    </row>
    <row r="4" spans="1:58" ht="15" customHeight="1" x14ac:dyDescent="0.25">
      <c r="A4" s="11"/>
      <c r="B4" s="11"/>
      <c r="C4" s="11"/>
      <c r="D4" s="11"/>
      <c r="E4" s="11"/>
      <c r="F4" s="11"/>
      <c r="G4" s="11"/>
      <c r="H4" s="12"/>
      <c r="I4" s="11"/>
      <c r="J4" s="11"/>
      <c r="K4" s="12"/>
      <c r="L4" s="12"/>
      <c r="M4" s="12"/>
      <c r="N4" s="11"/>
      <c r="O4" s="11"/>
      <c r="P4" s="11"/>
      <c r="Q4" s="11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4"/>
      <c r="AY4" s="14"/>
      <c r="AZ4" s="14"/>
      <c r="BA4" s="14"/>
      <c r="BB4" s="210"/>
      <c r="BC4" s="210"/>
      <c r="BD4" s="210"/>
      <c r="BE4" s="210"/>
      <c r="BF4" s="210"/>
    </row>
    <row r="5" spans="1:58" ht="24.75" customHeight="1" x14ac:dyDescent="0.25">
      <c r="A5" s="11"/>
      <c r="B5" s="11"/>
      <c r="C5" s="11"/>
      <c r="D5" s="11"/>
      <c r="E5" s="11"/>
      <c r="F5" s="11"/>
      <c r="G5" s="11"/>
      <c r="H5" s="12"/>
      <c r="I5" s="11"/>
      <c r="J5" s="11"/>
      <c r="K5" s="12"/>
      <c r="L5" s="12"/>
      <c r="M5" s="12"/>
      <c r="N5" s="11"/>
      <c r="O5" s="11"/>
      <c r="P5" s="11"/>
      <c r="Q5" s="11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4"/>
      <c r="AY5" s="14"/>
      <c r="AZ5" s="14"/>
      <c r="BA5" s="14"/>
      <c r="BB5" s="210"/>
      <c r="BC5" s="210"/>
      <c r="BD5" s="210"/>
      <c r="BE5" s="210"/>
      <c r="BF5" s="210"/>
    </row>
    <row r="6" spans="1:58" ht="38.25" customHeight="1" x14ac:dyDescent="0.25">
      <c r="A6" s="15"/>
      <c r="B6" s="16"/>
      <c r="C6" s="16"/>
      <c r="D6" s="16"/>
      <c r="E6" s="16"/>
      <c r="F6" s="16"/>
      <c r="G6" s="16"/>
      <c r="H6" s="17"/>
      <c r="I6" s="16"/>
      <c r="J6" s="16"/>
      <c r="K6" s="17"/>
      <c r="L6" s="17"/>
      <c r="M6" s="17"/>
      <c r="N6" s="16"/>
      <c r="O6" s="16"/>
      <c r="P6" s="16"/>
      <c r="Q6" s="16"/>
      <c r="R6" s="16"/>
      <c r="S6" s="16"/>
      <c r="T6" s="16"/>
      <c r="U6" s="16"/>
      <c r="V6" s="16"/>
      <c r="W6" s="214" t="s">
        <v>46</v>
      </c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9"/>
      <c r="AX6" s="20"/>
      <c r="AY6" s="20"/>
      <c r="AZ6" s="20"/>
      <c r="BA6" s="20"/>
      <c r="BC6" s="13"/>
      <c r="BD6" s="13"/>
      <c r="BE6" s="13"/>
      <c r="BF6" s="13"/>
    </row>
    <row r="7" spans="1:58" s="3" customFormat="1" ht="48" customHeight="1" x14ac:dyDescent="0.3">
      <c r="A7" s="185" t="s">
        <v>0</v>
      </c>
      <c r="B7" s="188" t="s">
        <v>17</v>
      </c>
      <c r="C7" s="191" t="s">
        <v>3</v>
      </c>
      <c r="D7" s="194" t="s">
        <v>4</v>
      </c>
      <c r="E7" s="182" t="s">
        <v>5</v>
      </c>
      <c r="F7" s="182" t="s">
        <v>6</v>
      </c>
      <c r="G7" s="163" t="s">
        <v>7</v>
      </c>
      <c r="H7" s="171"/>
      <c r="I7" s="171"/>
      <c r="J7" s="171"/>
      <c r="K7" s="179" t="s">
        <v>28</v>
      </c>
      <c r="L7" s="163" t="s">
        <v>29</v>
      </c>
      <c r="M7" s="163"/>
      <c r="N7" s="171"/>
      <c r="O7" s="215" t="s">
        <v>30</v>
      </c>
      <c r="P7" s="218" t="s">
        <v>23</v>
      </c>
      <c r="Q7" s="218" t="s">
        <v>1</v>
      </c>
      <c r="R7" s="170" t="s">
        <v>26</v>
      </c>
      <c r="S7" s="170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97" t="s">
        <v>27</v>
      </c>
      <c r="AN7" s="198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200"/>
      <c r="BB7" s="211" t="s">
        <v>24</v>
      </c>
      <c r="BC7" s="211"/>
      <c r="BD7" s="211"/>
      <c r="BE7" s="211"/>
      <c r="BF7" s="211"/>
    </row>
    <row r="8" spans="1:58" s="3" customFormat="1" ht="18.75" customHeight="1" x14ac:dyDescent="0.3">
      <c r="A8" s="186"/>
      <c r="B8" s="189"/>
      <c r="C8" s="192"/>
      <c r="D8" s="195"/>
      <c r="E8" s="183"/>
      <c r="F8" s="183"/>
      <c r="G8" s="161" t="s">
        <v>8</v>
      </c>
      <c r="H8" s="207" t="s">
        <v>9</v>
      </c>
      <c r="I8" s="208"/>
      <c r="J8" s="208"/>
      <c r="K8" s="181"/>
      <c r="L8" s="179" t="s">
        <v>8</v>
      </c>
      <c r="M8" s="179" t="s">
        <v>22</v>
      </c>
      <c r="N8" s="179" t="s">
        <v>10</v>
      </c>
      <c r="O8" s="216"/>
      <c r="P8" s="219"/>
      <c r="Q8" s="219"/>
      <c r="R8" s="163" t="s">
        <v>32</v>
      </c>
      <c r="S8" s="165"/>
      <c r="T8" s="165"/>
      <c r="U8" s="163" t="s">
        <v>33</v>
      </c>
      <c r="V8" s="163"/>
      <c r="W8" s="163"/>
      <c r="X8" s="163" t="s">
        <v>34</v>
      </c>
      <c r="Y8" s="163"/>
      <c r="Z8" s="163"/>
      <c r="AA8" s="166" t="s">
        <v>35</v>
      </c>
      <c r="AB8" s="167"/>
      <c r="AC8" s="167"/>
      <c r="AD8" s="163" t="s">
        <v>36</v>
      </c>
      <c r="AE8" s="163"/>
      <c r="AF8" s="163"/>
      <c r="AG8" s="163" t="s">
        <v>37</v>
      </c>
      <c r="AH8" s="164"/>
      <c r="AI8" s="164"/>
      <c r="AJ8" s="163" t="s">
        <v>38</v>
      </c>
      <c r="AK8" s="163"/>
      <c r="AL8" s="163"/>
      <c r="AM8" s="208" t="s">
        <v>40</v>
      </c>
      <c r="AN8" s="221"/>
      <c r="AO8" s="221"/>
      <c r="AP8" s="213" t="s">
        <v>41</v>
      </c>
      <c r="AQ8" s="164"/>
      <c r="AR8" s="164"/>
      <c r="AS8" s="213" t="s">
        <v>43</v>
      </c>
      <c r="AT8" s="164"/>
      <c r="AU8" s="164"/>
      <c r="AV8" s="213" t="s">
        <v>42</v>
      </c>
      <c r="AW8" s="164"/>
      <c r="AX8" s="164"/>
      <c r="AY8" s="201" t="s">
        <v>85</v>
      </c>
      <c r="AZ8" s="202"/>
      <c r="BA8" s="203"/>
      <c r="BB8" s="212" t="s">
        <v>8</v>
      </c>
      <c r="BC8" s="211" t="s">
        <v>9</v>
      </c>
      <c r="BD8" s="211"/>
      <c r="BE8" s="211"/>
      <c r="BF8" s="211"/>
    </row>
    <row r="9" spans="1:58" s="3" customFormat="1" ht="185.25" customHeight="1" x14ac:dyDescent="0.3">
      <c r="A9" s="187"/>
      <c r="B9" s="190"/>
      <c r="C9" s="193"/>
      <c r="D9" s="196"/>
      <c r="E9" s="184"/>
      <c r="F9" s="184"/>
      <c r="G9" s="162"/>
      <c r="H9" s="21" t="s">
        <v>11</v>
      </c>
      <c r="I9" s="21" t="s">
        <v>12</v>
      </c>
      <c r="J9" s="21" t="s">
        <v>13</v>
      </c>
      <c r="K9" s="180"/>
      <c r="L9" s="180"/>
      <c r="M9" s="180"/>
      <c r="N9" s="180"/>
      <c r="O9" s="217"/>
      <c r="P9" s="220"/>
      <c r="Q9" s="220"/>
      <c r="R9" s="165"/>
      <c r="S9" s="165"/>
      <c r="T9" s="165"/>
      <c r="U9" s="165"/>
      <c r="V9" s="165"/>
      <c r="W9" s="165"/>
      <c r="X9" s="165"/>
      <c r="Y9" s="165"/>
      <c r="Z9" s="165"/>
      <c r="AA9" s="168"/>
      <c r="AB9" s="169"/>
      <c r="AC9" s="169"/>
      <c r="AD9" s="165"/>
      <c r="AE9" s="165"/>
      <c r="AF9" s="165"/>
      <c r="AG9" s="165"/>
      <c r="AH9" s="165"/>
      <c r="AI9" s="165"/>
      <c r="AJ9" s="165"/>
      <c r="AK9" s="165"/>
      <c r="AL9" s="165"/>
      <c r="AM9" s="222"/>
      <c r="AN9" s="222"/>
      <c r="AO9" s="222"/>
      <c r="AP9" s="165"/>
      <c r="AQ9" s="165"/>
      <c r="AR9" s="165"/>
      <c r="AS9" s="165"/>
      <c r="AT9" s="165"/>
      <c r="AU9" s="165"/>
      <c r="AV9" s="165"/>
      <c r="AW9" s="165"/>
      <c r="AX9" s="165"/>
      <c r="AY9" s="204"/>
      <c r="AZ9" s="205"/>
      <c r="BA9" s="206"/>
      <c r="BB9" s="212"/>
      <c r="BC9" s="22" t="s">
        <v>18</v>
      </c>
      <c r="BD9" s="22" t="s">
        <v>25</v>
      </c>
      <c r="BE9" s="22" t="s">
        <v>19</v>
      </c>
      <c r="BF9" s="22" t="s">
        <v>20</v>
      </c>
    </row>
    <row r="10" spans="1:58" s="3" customFormat="1" ht="55.5" customHeight="1" x14ac:dyDescent="0.3">
      <c r="A10" s="23"/>
      <c r="B10" s="23"/>
      <c r="C10" s="24"/>
      <c r="D10" s="25"/>
      <c r="E10" s="26"/>
      <c r="F10" s="26"/>
      <c r="G10" s="27" t="s">
        <v>14</v>
      </c>
      <c r="H10" s="27" t="s">
        <v>14</v>
      </c>
      <c r="I10" s="27" t="s">
        <v>14</v>
      </c>
      <c r="J10" s="27" t="s">
        <v>14</v>
      </c>
      <c r="K10" s="28" t="s">
        <v>2</v>
      </c>
      <c r="L10" s="28" t="s">
        <v>2</v>
      </c>
      <c r="M10" s="28" t="s">
        <v>2</v>
      </c>
      <c r="N10" s="28" t="s">
        <v>2</v>
      </c>
      <c r="O10" s="29" t="s">
        <v>15</v>
      </c>
      <c r="P10" s="30"/>
      <c r="Q10" s="31"/>
      <c r="R10" s="28" t="s">
        <v>2</v>
      </c>
      <c r="S10" s="28" t="s">
        <v>21</v>
      </c>
      <c r="T10" s="28" t="s">
        <v>39</v>
      </c>
      <c r="U10" s="28" t="s">
        <v>16</v>
      </c>
      <c r="V10" s="28" t="s">
        <v>21</v>
      </c>
      <c r="W10" s="28" t="s">
        <v>39</v>
      </c>
      <c r="X10" s="28" t="s">
        <v>2</v>
      </c>
      <c r="Y10" s="28" t="s">
        <v>21</v>
      </c>
      <c r="Z10" s="28" t="s">
        <v>39</v>
      </c>
      <c r="AA10" s="28" t="s">
        <v>2</v>
      </c>
      <c r="AB10" s="28" t="s">
        <v>21</v>
      </c>
      <c r="AC10" s="28" t="s">
        <v>39</v>
      </c>
      <c r="AD10" s="28" t="s">
        <v>2</v>
      </c>
      <c r="AE10" s="28" t="s">
        <v>21</v>
      </c>
      <c r="AF10" s="28" t="s">
        <v>39</v>
      </c>
      <c r="AG10" s="28" t="s">
        <v>2</v>
      </c>
      <c r="AH10" s="28" t="s">
        <v>21</v>
      </c>
      <c r="AI10" s="28" t="s">
        <v>39</v>
      </c>
      <c r="AJ10" s="32" t="s">
        <v>31</v>
      </c>
      <c r="AK10" s="28" t="s">
        <v>21</v>
      </c>
      <c r="AL10" s="28" t="s">
        <v>39</v>
      </c>
      <c r="AM10" s="33" t="s">
        <v>2</v>
      </c>
      <c r="AN10" s="33" t="s">
        <v>21</v>
      </c>
      <c r="AO10" s="28" t="s">
        <v>39</v>
      </c>
      <c r="AP10" s="33" t="s">
        <v>2</v>
      </c>
      <c r="AQ10" s="33" t="s">
        <v>21</v>
      </c>
      <c r="AR10" s="28" t="s">
        <v>39</v>
      </c>
      <c r="AS10" s="33" t="s">
        <v>2</v>
      </c>
      <c r="AT10" s="33" t="s">
        <v>21</v>
      </c>
      <c r="AU10" s="28" t="s">
        <v>39</v>
      </c>
      <c r="AV10" s="33" t="s">
        <v>16</v>
      </c>
      <c r="AW10" s="28" t="s">
        <v>21</v>
      </c>
      <c r="AX10" s="34" t="s">
        <v>39</v>
      </c>
      <c r="AY10" s="34" t="str">
        <f>[1]КПР!AM6</f>
        <v>ед</v>
      </c>
      <c r="AZ10" s="34" t="str">
        <f>[1]КПР!AN6</f>
        <v>руб.</v>
      </c>
      <c r="BA10" s="34" t="str">
        <f>[1]КПР!AO6</f>
        <v>плановая дата завершения работ</v>
      </c>
      <c r="BB10" s="35" t="s">
        <v>21</v>
      </c>
      <c r="BC10" s="35" t="s">
        <v>21</v>
      </c>
      <c r="BD10" s="35" t="s">
        <v>21</v>
      </c>
      <c r="BE10" s="35" t="s">
        <v>21</v>
      </c>
      <c r="BF10" s="35" t="s">
        <v>21</v>
      </c>
    </row>
    <row r="11" spans="1:58" s="8" customFormat="1" ht="14.25" customHeight="1" x14ac:dyDescent="0.3">
      <c r="A11" s="36">
        <v>1</v>
      </c>
      <c r="B11" s="36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37">
        <v>15</v>
      </c>
      <c r="P11" s="38">
        <v>16</v>
      </c>
      <c r="Q11" s="39">
        <v>17</v>
      </c>
      <c r="R11" s="37">
        <v>18</v>
      </c>
      <c r="S11" s="37">
        <v>19</v>
      </c>
      <c r="T11" s="37">
        <v>20</v>
      </c>
      <c r="U11" s="37">
        <v>21</v>
      </c>
      <c r="V11" s="37">
        <v>22</v>
      </c>
      <c r="W11" s="37">
        <v>23</v>
      </c>
      <c r="X11" s="37">
        <v>24</v>
      </c>
      <c r="Y11" s="37">
        <v>25</v>
      </c>
      <c r="Z11" s="37">
        <v>26</v>
      </c>
      <c r="AA11" s="37">
        <v>27</v>
      </c>
      <c r="AB11" s="37">
        <v>28</v>
      </c>
      <c r="AC11" s="37">
        <v>29</v>
      </c>
      <c r="AD11" s="37">
        <v>30</v>
      </c>
      <c r="AE11" s="37">
        <v>31</v>
      </c>
      <c r="AF11" s="37">
        <v>32</v>
      </c>
      <c r="AG11" s="37">
        <v>33</v>
      </c>
      <c r="AH11" s="37">
        <v>34</v>
      </c>
      <c r="AI11" s="37">
        <v>35</v>
      </c>
      <c r="AJ11" s="37">
        <v>36</v>
      </c>
      <c r="AK11" s="37">
        <v>37</v>
      </c>
      <c r="AL11" s="37">
        <v>38</v>
      </c>
      <c r="AM11" s="37">
        <v>39</v>
      </c>
      <c r="AN11" s="37">
        <v>40</v>
      </c>
      <c r="AO11" s="37">
        <v>41</v>
      </c>
      <c r="AP11" s="37">
        <v>42</v>
      </c>
      <c r="AQ11" s="37">
        <v>43</v>
      </c>
      <c r="AR11" s="37">
        <v>44</v>
      </c>
      <c r="AS11" s="37">
        <v>45</v>
      </c>
      <c r="AT11" s="37">
        <v>46</v>
      </c>
      <c r="AU11" s="37">
        <v>47</v>
      </c>
      <c r="AV11" s="37">
        <v>48</v>
      </c>
      <c r="AW11" s="37">
        <v>49</v>
      </c>
      <c r="AX11" s="36">
        <v>50</v>
      </c>
      <c r="AY11" s="36">
        <v>51</v>
      </c>
      <c r="AZ11" s="36">
        <v>52</v>
      </c>
      <c r="BA11" s="36">
        <v>53</v>
      </c>
      <c r="BB11" s="39">
        <v>54</v>
      </c>
      <c r="BC11" s="39">
        <v>55</v>
      </c>
      <c r="BD11" s="39">
        <v>56</v>
      </c>
      <c r="BE11" s="39">
        <v>57</v>
      </c>
      <c r="BF11" s="39">
        <v>58</v>
      </c>
    </row>
    <row r="12" spans="1:58" s="1" customFormat="1" ht="17.25" customHeight="1" x14ac:dyDescent="0.25">
      <c r="A12" s="176" t="s">
        <v>44</v>
      </c>
      <c r="B12" s="177"/>
      <c r="C12" s="177"/>
      <c r="D12" s="178"/>
      <c r="E12" s="40"/>
      <c r="F12" s="41"/>
      <c r="G12" s="41"/>
      <c r="H12" s="42"/>
      <c r="I12" s="41"/>
      <c r="J12" s="41"/>
      <c r="K12" s="42"/>
      <c r="L12" s="42"/>
      <c r="M12" s="42"/>
      <c r="N12" s="41"/>
      <c r="O12" s="41"/>
      <c r="P12" s="41"/>
      <c r="Q12" s="41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  <c r="AY12" s="44"/>
      <c r="AZ12" s="44"/>
      <c r="BA12" s="44"/>
      <c r="BB12" s="45"/>
      <c r="BC12" s="45"/>
      <c r="BD12" s="45"/>
      <c r="BE12" s="45"/>
      <c r="BF12" s="45"/>
    </row>
    <row r="13" spans="1:58" s="10" customFormat="1" ht="21" customHeight="1" x14ac:dyDescent="0.25">
      <c r="A13" s="46"/>
      <c r="B13" s="156" t="s">
        <v>79</v>
      </c>
      <c r="C13" s="47"/>
      <c r="D13" s="48"/>
      <c r="E13" s="49"/>
      <c r="F13" s="50"/>
      <c r="G13" s="50"/>
      <c r="H13" s="51"/>
      <c r="I13" s="50"/>
      <c r="J13" s="50"/>
      <c r="K13" s="51"/>
      <c r="L13" s="51"/>
      <c r="M13" s="51"/>
      <c r="N13" s="50"/>
      <c r="O13" s="50"/>
      <c r="P13" s="50"/>
      <c r="Q13" s="50"/>
      <c r="R13" s="52">
        <f>R14</f>
        <v>2493.44</v>
      </c>
      <c r="S13" s="52" t="str">
        <f>S14</f>
        <v>1 454 199,14</v>
      </c>
      <c r="T13" s="52"/>
      <c r="U13" s="52">
        <f>U14</f>
        <v>25</v>
      </c>
      <c r="V13" s="52">
        <f>V14</f>
        <v>83477334.049999997</v>
      </c>
      <c r="W13" s="52"/>
      <c r="X13" s="52">
        <f>X14</f>
        <v>49957.84</v>
      </c>
      <c r="Y13" s="52">
        <f>Y14</f>
        <v>135196045.67000002</v>
      </c>
      <c r="Z13" s="52"/>
      <c r="AA13" s="52"/>
      <c r="AB13" s="52">
        <v>0</v>
      </c>
      <c r="AC13" s="52"/>
      <c r="AD13" s="52">
        <f>AD14</f>
        <v>54622.65</v>
      </c>
      <c r="AE13" s="52">
        <f>AE14</f>
        <v>43231290.590000004</v>
      </c>
      <c r="AF13" s="52"/>
      <c r="AG13" s="52">
        <f>AG14</f>
        <v>922.8599999999999</v>
      </c>
      <c r="AH13" s="52">
        <f>AH14</f>
        <v>3877147.12</v>
      </c>
      <c r="AI13" s="52"/>
      <c r="AJ13" s="52"/>
      <c r="AK13" s="52">
        <v>0</v>
      </c>
      <c r="AL13" s="52"/>
      <c r="AM13" s="52"/>
      <c r="AN13" s="52">
        <f>AN14</f>
        <v>0</v>
      </c>
      <c r="AO13" s="52"/>
      <c r="AP13" s="52"/>
      <c r="AQ13" s="52">
        <v>0</v>
      </c>
      <c r="AR13" s="52"/>
      <c r="AS13" s="52"/>
      <c r="AT13" s="52">
        <v>0</v>
      </c>
      <c r="AU13" s="52"/>
      <c r="AV13" s="52"/>
      <c r="AW13" s="52">
        <v>0</v>
      </c>
      <c r="AX13" s="53"/>
      <c r="AY13" s="54"/>
      <c r="AZ13" s="54">
        <v>0</v>
      </c>
      <c r="BA13" s="53"/>
      <c r="BB13" s="159">
        <f>BB14</f>
        <v>291661388.50999999</v>
      </c>
      <c r="BC13" s="55">
        <f>SUM(BC14:BC14)</f>
        <v>0</v>
      </c>
      <c r="BD13" s="55">
        <f>SUM(BD14:BD14)</f>
        <v>0</v>
      </c>
      <c r="BE13" s="55">
        <f>SUM(BE14:BE14)</f>
        <v>0</v>
      </c>
      <c r="BF13" s="159">
        <f>BF14</f>
        <v>291661388.50999999</v>
      </c>
    </row>
    <row r="14" spans="1:58" s="10" customFormat="1" ht="23.25" customHeight="1" x14ac:dyDescent="0.25">
      <c r="A14" s="56"/>
      <c r="B14" s="57" t="s">
        <v>78</v>
      </c>
      <c r="C14" s="58"/>
      <c r="D14" s="58"/>
      <c r="E14" s="59"/>
      <c r="F14" s="59"/>
      <c r="G14" s="59"/>
      <c r="H14" s="60"/>
      <c r="I14" s="59"/>
      <c r="J14" s="59"/>
      <c r="K14" s="60"/>
      <c r="L14" s="60"/>
      <c r="M14" s="60"/>
      <c r="N14" s="59"/>
      <c r="O14" s="59"/>
      <c r="P14" s="59"/>
      <c r="Q14" s="59"/>
      <c r="R14" s="52">
        <f>SUM(R15:R41)</f>
        <v>2493.44</v>
      </c>
      <c r="S14" s="61" t="str">
        <f>S22</f>
        <v>1 454 199,14</v>
      </c>
      <c r="T14" s="61"/>
      <c r="U14" s="61">
        <f>SUM(U15:U41)</f>
        <v>25</v>
      </c>
      <c r="V14" s="61">
        <f>V19+V20+V21+V29+V30+V39+V40+V41</f>
        <v>83477334.049999997</v>
      </c>
      <c r="W14" s="61"/>
      <c r="X14" s="61">
        <f>SUM(X15:X41)</f>
        <v>49957.84</v>
      </c>
      <c r="Y14" s="61">
        <f>Y15+Y16+Y17+Y18+Y23+Y24+Y25+Y26+Y27+Y31+Y32+Y33+Y34+Y35+Y36+Y37+Y38</f>
        <v>135196045.67000002</v>
      </c>
      <c r="Z14" s="61"/>
      <c r="AA14" s="61"/>
      <c r="AB14" s="61">
        <v>0</v>
      </c>
      <c r="AC14" s="61"/>
      <c r="AD14" s="61">
        <f>SUM(AD15:AD41)</f>
        <v>54622.65</v>
      </c>
      <c r="AE14" s="61">
        <f>AE17+AE18+AE24+AE25+AE26+AE27+AE28+AE31+AE32+AE33+AE34+AE35+AE36+AE37+AE38</f>
        <v>43231290.590000004</v>
      </c>
      <c r="AF14" s="61"/>
      <c r="AG14" s="61">
        <f>SUM(AG15:AG41)</f>
        <v>922.8599999999999</v>
      </c>
      <c r="AH14" s="61">
        <f>AH24+AH31+AH32+AH33+AH34+AH36+AH37+AH38</f>
        <v>3877147.12</v>
      </c>
      <c r="AI14" s="61"/>
      <c r="AJ14" s="61"/>
      <c r="AK14" s="61">
        <f>SUM(AK15:AK41)</f>
        <v>0</v>
      </c>
      <c r="AL14" s="61"/>
      <c r="AM14" s="61"/>
      <c r="AN14" s="61">
        <f>AN22</f>
        <v>0</v>
      </c>
      <c r="AO14" s="61"/>
      <c r="AP14" s="61"/>
      <c r="AQ14" s="61">
        <v>0</v>
      </c>
      <c r="AR14" s="61"/>
      <c r="AS14" s="61"/>
      <c r="AT14" s="61">
        <v>0</v>
      </c>
      <c r="AU14" s="61"/>
      <c r="AV14" s="61"/>
      <c r="AW14" s="61">
        <v>0</v>
      </c>
      <c r="AX14" s="62"/>
      <c r="AY14" s="54"/>
      <c r="AZ14" s="54">
        <v>0</v>
      </c>
      <c r="BA14" s="53"/>
      <c r="BB14" s="160">
        <f>BB15+BB16+BB17+BB18+BB19+BB20+BB21+BB22+BB23+BB24+BB25+BB26+BB27+BB28+BB29+BB30+BB31+BB32+BB33+BB34+BB35+BB36+BB37+BB38+BB39+BB40+BB41</f>
        <v>291661388.50999999</v>
      </c>
      <c r="BC14" s="55">
        <v>0</v>
      </c>
      <c r="BD14" s="55">
        <v>0</v>
      </c>
      <c r="BE14" s="55">
        <v>0</v>
      </c>
      <c r="BF14" s="159">
        <f>BF15+BF16+BF17+BF18+BF19+BF20+BF21+BF22+BF23+BF24+BF25+BF26+BF27+BF28+BF29+BF30+BF31+BF32+BF33+BF34+BF35+BF36+BF37+BF38+BF39+BF40+BF41</f>
        <v>291661388.50999999</v>
      </c>
    </row>
    <row r="15" spans="1:58" s="3" customFormat="1" ht="22.5" customHeight="1" x14ac:dyDescent="0.3">
      <c r="A15" s="63">
        <v>1</v>
      </c>
      <c r="B15" s="72" t="s">
        <v>47</v>
      </c>
      <c r="C15" s="73">
        <v>1975</v>
      </c>
      <c r="D15" s="74" t="s">
        <v>69</v>
      </c>
      <c r="E15" s="75">
        <v>5</v>
      </c>
      <c r="F15" s="75">
        <v>5</v>
      </c>
      <c r="G15" s="75">
        <v>78</v>
      </c>
      <c r="H15" s="76">
        <v>0</v>
      </c>
      <c r="I15" s="76">
        <v>62</v>
      </c>
      <c r="J15" s="76">
        <v>16</v>
      </c>
      <c r="K15" s="77">
        <v>5074.2</v>
      </c>
      <c r="L15" s="77">
        <v>3547.1</v>
      </c>
      <c r="M15" s="77">
        <v>851.6</v>
      </c>
      <c r="N15" s="77">
        <v>2695.5</v>
      </c>
      <c r="O15" s="76">
        <v>98</v>
      </c>
      <c r="P15" s="78" t="s">
        <v>75</v>
      </c>
      <c r="Q15" s="79">
        <v>2017</v>
      </c>
      <c r="R15" s="80"/>
      <c r="S15" s="81" t="s">
        <v>86</v>
      </c>
      <c r="T15" s="64"/>
      <c r="U15" s="6"/>
      <c r="V15" s="6" t="s">
        <v>86</v>
      </c>
      <c r="W15" s="82"/>
      <c r="X15" s="6">
        <v>1300</v>
      </c>
      <c r="Y15" s="6" t="s">
        <v>127</v>
      </c>
      <c r="Z15" s="82">
        <v>44561</v>
      </c>
      <c r="AA15" s="65"/>
      <c r="AB15" s="66" t="s">
        <v>86</v>
      </c>
      <c r="AC15" s="67"/>
      <c r="AD15" s="68"/>
      <c r="AE15" s="66" t="s">
        <v>86</v>
      </c>
      <c r="AF15" s="69"/>
      <c r="AG15" s="6"/>
      <c r="AH15" s="6" t="s">
        <v>86</v>
      </c>
      <c r="AI15" s="32"/>
      <c r="AJ15" s="83"/>
      <c r="AK15" s="83" t="str">
        <f>[1]КПР!Y2053</f>
        <v>0,00</v>
      </c>
      <c r="AL15" s="84"/>
      <c r="AM15" s="83"/>
      <c r="AN15" s="28">
        <v>0</v>
      </c>
      <c r="AO15" s="85"/>
      <c r="AP15" s="83"/>
      <c r="AQ15" s="71">
        <v>0</v>
      </c>
      <c r="AR15" s="85"/>
      <c r="AS15" s="83"/>
      <c r="AT15" s="28">
        <v>0</v>
      </c>
      <c r="AU15" s="85"/>
      <c r="AV15" s="83"/>
      <c r="AW15" s="83">
        <v>0</v>
      </c>
      <c r="AX15" s="86"/>
      <c r="AY15" s="86"/>
      <c r="AZ15" s="70">
        <v>0</v>
      </c>
      <c r="BA15" s="86"/>
      <c r="BB15" s="87" t="s">
        <v>98</v>
      </c>
      <c r="BC15" s="6">
        <v>0</v>
      </c>
      <c r="BD15" s="6">
        <v>0</v>
      </c>
      <c r="BE15" s="6">
        <v>0</v>
      </c>
      <c r="BF15" s="155" t="s">
        <v>98</v>
      </c>
    </row>
    <row r="16" spans="1:58" s="3" customFormat="1" ht="22.5" customHeight="1" x14ac:dyDescent="0.3">
      <c r="A16" s="63">
        <v>2</v>
      </c>
      <c r="B16" s="89" t="s">
        <v>48</v>
      </c>
      <c r="C16" s="75">
        <v>1985</v>
      </c>
      <c r="D16" s="90" t="s">
        <v>69</v>
      </c>
      <c r="E16" s="75">
        <v>5</v>
      </c>
      <c r="F16" s="75">
        <v>5</v>
      </c>
      <c r="G16" s="75">
        <v>75</v>
      </c>
      <c r="H16" s="75">
        <v>0</v>
      </c>
      <c r="I16" s="75">
        <v>53</v>
      </c>
      <c r="J16" s="76">
        <v>22</v>
      </c>
      <c r="K16" s="77">
        <v>5074.2</v>
      </c>
      <c r="L16" s="77">
        <v>3547.1</v>
      </c>
      <c r="M16" s="77">
        <v>1179.5999999999999</v>
      </c>
      <c r="N16" s="77">
        <v>2367.5</v>
      </c>
      <c r="O16" s="76">
        <v>83</v>
      </c>
      <c r="P16" s="91"/>
      <c r="Q16" s="92"/>
      <c r="R16" s="93"/>
      <c r="S16" s="81" t="s">
        <v>86</v>
      </c>
      <c r="T16" s="64"/>
      <c r="U16" s="6"/>
      <c r="V16" s="6" t="s">
        <v>86</v>
      </c>
      <c r="W16" s="82"/>
      <c r="X16" s="6">
        <v>1300</v>
      </c>
      <c r="Y16" s="6" t="s">
        <v>127</v>
      </c>
      <c r="Z16" s="82">
        <v>44561</v>
      </c>
      <c r="AA16" s="65"/>
      <c r="AB16" s="66" t="s">
        <v>86</v>
      </c>
      <c r="AC16" s="67"/>
      <c r="AD16" s="68"/>
      <c r="AE16" s="66" t="s">
        <v>86</v>
      </c>
      <c r="AF16" s="69"/>
      <c r="AG16" s="6"/>
      <c r="AH16" s="6" t="s">
        <v>86</v>
      </c>
      <c r="AI16" s="32"/>
      <c r="AJ16" s="83"/>
      <c r="AK16" s="83" t="str">
        <f>[1]КПР!Y2054</f>
        <v>0,00</v>
      </c>
      <c r="AL16" s="84"/>
      <c r="AM16" s="83"/>
      <c r="AN16" s="28">
        <v>0</v>
      </c>
      <c r="AO16" s="85"/>
      <c r="AP16" s="83"/>
      <c r="AQ16" s="71">
        <v>0</v>
      </c>
      <c r="AR16" s="85"/>
      <c r="AS16" s="83"/>
      <c r="AT16" s="28">
        <v>0</v>
      </c>
      <c r="AU16" s="85"/>
      <c r="AV16" s="83"/>
      <c r="AW16" s="83">
        <v>0</v>
      </c>
      <c r="AX16" s="86"/>
      <c r="AY16" s="44"/>
      <c r="AZ16" s="70">
        <v>0</v>
      </c>
      <c r="BA16" s="44"/>
      <c r="BB16" s="88" t="s">
        <v>98</v>
      </c>
      <c r="BC16" s="6">
        <v>0</v>
      </c>
      <c r="BD16" s="6">
        <v>0</v>
      </c>
      <c r="BE16" s="6">
        <v>0</v>
      </c>
      <c r="BF16" s="155" t="s">
        <v>98</v>
      </c>
    </row>
    <row r="17" spans="1:58" s="3" customFormat="1" ht="22.5" customHeight="1" x14ac:dyDescent="0.3">
      <c r="A17" s="63">
        <v>3</v>
      </c>
      <c r="B17" s="94" t="s">
        <v>80</v>
      </c>
      <c r="C17" s="95">
        <v>1955</v>
      </c>
      <c r="D17" s="96" t="s">
        <v>71</v>
      </c>
      <c r="E17" s="95">
        <v>5</v>
      </c>
      <c r="F17" s="95">
        <v>8</v>
      </c>
      <c r="G17" s="95">
        <v>112</v>
      </c>
      <c r="H17" s="95">
        <v>4</v>
      </c>
      <c r="I17" s="97">
        <v>108</v>
      </c>
      <c r="J17" s="97"/>
      <c r="K17" s="98">
        <v>8480.9</v>
      </c>
      <c r="L17" s="98">
        <v>6425.5</v>
      </c>
      <c r="M17" s="98">
        <v>185</v>
      </c>
      <c r="N17" s="98">
        <v>6240.5</v>
      </c>
      <c r="O17" s="97">
        <v>236</v>
      </c>
      <c r="P17" s="99"/>
      <c r="Q17" s="100"/>
      <c r="R17" s="93"/>
      <c r="S17" s="81" t="s">
        <v>86</v>
      </c>
      <c r="T17" s="64"/>
      <c r="U17" s="6"/>
      <c r="V17" s="6" t="s">
        <v>86</v>
      </c>
      <c r="W17" s="82"/>
      <c r="X17" s="6">
        <v>7724.81</v>
      </c>
      <c r="Y17" s="6" t="s">
        <v>128</v>
      </c>
      <c r="Z17" s="82">
        <v>44561</v>
      </c>
      <c r="AA17" s="65"/>
      <c r="AB17" s="66" t="s">
        <v>86</v>
      </c>
      <c r="AC17" s="67"/>
      <c r="AD17" s="68">
        <v>7238.82</v>
      </c>
      <c r="AE17" s="66" t="s">
        <v>87</v>
      </c>
      <c r="AF17" s="69">
        <v>44561</v>
      </c>
      <c r="AG17" s="6"/>
      <c r="AH17" s="6" t="s">
        <v>86</v>
      </c>
      <c r="AI17" s="32"/>
      <c r="AJ17" s="83"/>
      <c r="AK17" s="83" t="str">
        <f>[1]КПР!Y2055</f>
        <v>0,00</v>
      </c>
      <c r="AL17" s="84"/>
      <c r="AM17" s="83"/>
      <c r="AN17" s="28">
        <v>0</v>
      </c>
      <c r="AO17" s="85"/>
      <c r="AP17" s="83"/>
      <c r="AQ17" s="71">
        <v>0</v>
      </c>
      <c r="AR17" s="85"/>
      <c r="AS17" s="83"/>
      <c r="AT17" s="28">
        <v>0</v>
      </c>
      <c r="AU17" s="85"/>
      <c r="AV17" s="83"/>
      <c r="AW17" s="83">
        <v>0</v>
      </c>
      <c r="AX17" s="86"/>
      <c r="AY17" s="53"/>
      <c r="AZ17" s="70">
        <v>0</v>
      </c>
      <c r="BA17" s="53"/>
      <c r="BB17" s="88" t="s">
        <v>99</v>
      </c>
      <c r="BC17" s="6">
        <v>0</v>
      </c>
      <c r="BD17" s="6">
        <v>0</v>
      </c>
      <c r="BE17" s="6">
        <v>0</v>
      </c>
      <c r="BF17" s="154" t="s">
        <v>99</v>
      </c>
    </row>
    <row r="18" spans="1:58" s="3" customFormat="1" ht="22.5" customHeight="1" x14ac:dyDescent="0.3">
      <c r="A18" s="63">
        <v>4</v>
      </c>
      <c r="B18" s="94" t="s">
        <v>81</v>
      </c>
      <c r="C18" s="95">
        <v>1956</v>
      </c>
      <c r="D18" s="96" t="s">
        <v>71</v>
      </c>
      <c r="E18" s="95">
        <v>5</v>
      </c>
      <c r="F18" s="95">
        <v>8</v>
      </c>
      <c r="G18" s="95">
        <v>123</v>
      </c>
      <c r="H18" s="95">
        <v>8</v>
      </c>
      <c r="I18" s="97">
        <v>115</v>
      </c>
      <c r="J18" s="97"/>
      <c r="K18" s="98">
        <v>10232.4</v>
      </c>
      <c r="L18" s="98">
        <v>7376.7</v>
      </c>
      <c r="M18" s="98">
        <v>473.4</v>
      </c>
      <c r="N18" s="98">
        <v>6903.3</v>
      </c>
      <c r="O18" s="97">
        <v>275</v>
      </c>
      <c r="P18" s="99"/>
      <c r="Q18" s="100"/>
      <c r="R18" s="93"/>
      <c r="S18" s="81" t="s">
        <v>86</v>
      </c>
      <c r="T18" s="64"/>
      <c r="U18" s="6"/>
      <c r="V18" s="6" t="s">
        <v>86</v>
      </c>
      <c r="W18" s="82"/>
      <c r="X18" s="6">
        <v>9182.41</v>
      </c>
      <c r="Y18" s="6" t="s">
        <v>129</v>
      </c>
      <c r="Z18" s="82">
        <v>44561</v>
      </c>
      <c r="AA18" s="65"/>
      <c r="AB18" s="66" t="s">
        <v>86</v>
      </c>
      <c r="AC18" s="67"/>
      <c r="AD18" s="68">
        <v>7801.26</v>
      </c>
      <c r="AE18" s="66" t="s">
        <v>88</v>
      </c>
      <c r="AF18" s="69">
        <v>44196</v>
      </c>
      <c r="AG18" s="6"/>
      <c r="AH18" s="6" t="s">
        <v>86</v>
      </c>
      <c r="AI18" s="32"/>
      <c r="AJ18" s="83"/>
      <c r="AK18" s="83" t="str">
        <f>[1]КПР!Y2056</f>
        <v>0,00</v>
      </c>
      <c r="AL18" s="84"/>
      <c r="AM18" s="83"/>
      <c r="AN18" s="28">
        <v>0</v>
      </c>
      <c r="AO18" s="85"/>
      <c r="AP18" s="83"/>
      <c r="AQ18" s="71">
        <v>0</v>
      </c>
      <c r="AR18" s="85"/>
      <c r="AS18" s="83"/>
      <c r="AT18" s="28">
        <v>0</v>
      </c>
      <c r="AU18" s="85"/>
      <c r="AV18" s="83"/>
      <c r="AW18" s="83">
        <v>0</v>
      </c>
      <c r="AX18" s="86"/>
      <c r="AY18" s="86"/>
      <c r="AZ18" s="70">
        <v>0</v>
      </c>
      <c r="BA18" s="86"/>
      <c r="BB18" s="88" t="s">
        <v>100</v>
      </c>
      <c r="BC18" s="6">
        <v>0</v>
      </c>
      <c r="BD18" s="6">
        <v>0</v>
      </c>
      <c r="BE18" s="6">
        <v>0</v>
      </c>
      <c r="BF18" s="88" t="s">
        <v>100</v>
      </c>
    </row>
    <row r="19" spans="1:58" s="3" customFormat="1" ht="22.5" customHeight="1" x14ac:dyDescent="0.3">
      <c r="A19" s="63">
        <v>5</v>
      </c>
      <c r="B19" s="89" t="s">
        <v>49</v>
      </c>
      <c r="C19" s="95">
        <v>1992</v>
      </c>
      <c r="D19" s="96" t="s">
        <v>73</v>
      </c>
      <c r="E19" s="95">
        <v>10</v>
      </c>
      <c r="F19" s="95">
        <v>3</v>
      </c>
      <c r="G19" s="95">
        <v>120</v>
      </c>
      <c r="H19" s="95">
        <v>0</v>
      </c>
      <c r="I19" s="97">
        <v>120</v>
      </c>
      <c r="J19" s="97">
        <v>0</v>
      </c>
      <c r="K19" s="98">
        <v>20000</v>
      </c>
      <c r="L19" s="98">
        <v>20000</v>
      </c>
      <c r="M19" s="98">
        <v>0</v>
      </c>
      <c r="N19" s="98">
        <v>6424.2</v>
      </c>
      <c r="O19" s="97">
        <v>265</v>
      </c>
      <c r="P19" s="105"/>
      <c r="Q19" s="31"/>
      <c r="R19" s="93"/>
      <c r="S19" s="93" t="s">
        <v>86</v>
      </c>
      <c r="T19" s="64"/>
      <c r="U19" s="6">
        <v>3</v>
      </c>
      <c r="V19" s="6" t="s">
        <v>120</v>
      </c>
      <c r="W19" s="82">
        <v>44561</v>
      </c>
      <c r="X19" s="6"/>
      <c r="Y19" s="6" t="s">
        <v>86</v>
      </c>
      <c r="Z19" s="82"/>
      <c r="AA19" s="65"/>
      <c r="AB19" s="66" t="s">
        <v>86</v>
      </c>
      <c r="AC19" s="67"/>
      <c r="AD19" s="68"/>
      <c r="AE19" s="66" t="s">
        <v>86</v>
      </c>
      <c r="AF19" s="69"/>
      <c r="AG19" s="6"/>
      <c r="AH19" s="6" t="s">
        <v>86</v>
      </c>
      <c r="AI19" s="82"/>
      <c r="AJ19" s="83"/>
      <c r="AK19" s="83" t="str">
        <f>[1]КПР!Y2059</f>
        <v>0,00</v>
      </c>
      <c r="AL19" s="84"/>
      <c r="AM19" s="105"/>
      <c r="AN19" s="28">
        <v>0</v>
      </c>
      <c r="AO19" s="85"/>
      <c r="AP19" s="105"/>
      <c r="AQ19" s="71">
        <v>0</v>
      </c>
      <c r="AR19" s="85"/>
      <c r="AS19" s="105"/>
      <c r="AT19" s="28">
        <v>0</v>
      </c>
      <c r="AU19" s="85"/>
      <c r="AV19" s="105"/>
      <c r="AW19" s="83">
        <v>0</v>
      </c>
      <c r="AX19" s="106"/>
      <c r="AY19" s="86"/>
      <c r="AZ19" s="70">
        <v>0</v>
      </c>
      <c r="BA19" s="86"/>
      <c r="BB19" s="88" t="s">
        <v>151</v>
      </c>
      <c r="BC19" s="6">
        <v>0</v>
      </c>
      <c r="BD19" s="6">
        <v>0</v>
      </c>
      <c r="BE19" s="6">
        <v>0</v>
      </c>
      <c r="BF19" s="88" t="s">
        <v>151</v>
      </c>
    </row>
    <row r="20" spans="1:58" s="3" customFormat="1" ht="22.5" customHeight="1" x14ac:dyDescent="0.3">
      <c r="A20" s="63">
        <v>6</v>
      </c>
      <c r="B20" s="89" t="s">
        <v>50</v>
      </c>
      <c r="C20" s="95">
        <v>1985</v>
      </c>
      <c r="D20" s="96" t="s">
        <v>70</v>
      </c>
      <c r="E20" s="95">
        <v>9</v>
      </c>
      <c r="F20" s="95">
        <v>3</v>
      </c>
      <c r="G20" s="95">
        <v>108</v>
      </c>
      <c r="H20" s="95">
        <v>0</v>
      </c>
      <c r="I20" s="97">
        <v>108</v>
      </c>
      <c r="J20" s="97">
        <v>0</v>
      </c>
      <c r="K20" s="98">
        <v>7537.9</v>
      </c>
      <c r="L20" s="98">
        <v>5869.1</v>
      </c>
      <c r="M20" s="98">
        <v>0</v>
      </c>
      <c r="N20" s="98">
        <v>5869.1</v>
      </c>
      <c r="O20" s="97">
        <v>219</v>
      </c>
      <c r="P20" s="105"/>
      <c r="Q20" s="31"/>
      <c r="R20" s="93"/>
      <c r="S20" s="93" t="s">
        <v>86</v>
      </c>
      <c r="T20" s="64"/>
      <c r="U20" s="6">
        <v>3</v>
      </c>
      <c r="V20" s="6" t="s">
        <v>121</v>
      </c>
      <c r="W20" s="82">
        <v>44561</v>
      </c>
      <c r="X20" s="6"/>
      <c r="Y20" s="6" t="s">
        <v>86</v>
      </c>
      <c r="Z20" s="82"/>
      <c r="AA20" s="65"/>
      <c r="AB20" s="66" t="s">
        <v>86</v>
      </c>
      <c r="AC20" s="67"/>
      <c r="AD20" s="68"/>
      <c r="AE20" s="66" t="s">
        <v>86</v>
      </c>
      <c r="AF20" s="69"/>
      <c r="AG20" s="6"/>
      <c r="AH20" s="6" t="s">
        <v>86</v>
      </c>
      <c r="AI20" s="82"/>
      <c r="AJ20" s="105"/>
      <c r="AK20" s="105" t="str">
        <f>[1]КПР!Y2060</f>
        <v>0,00</v>
      </c>
      <c r="AL20" s="84"/>
      <c r="AM20" s="83"/>
      <c r="AN20" s="28">
        <v>0</v>
      </c>
      <c r="AO20" s="85"/>
      <c r="AP20" s="83"/>
      <c r="AQ20" s="71">
        <v>0</v>
      </c>
      <c r="AR20" s="85"/>
      <c r="AS20" s="83"/>
      <c r="AT20" s="28">
        <v>0</v>
      </c>
      <c r="AU20" s="85"/>
      <c r="AV20" s="83"/>
      <c r="AW20" s="83">
        <v>0</v>
      </c>
      <c r="AX20" s="106"/>
      <c r="AY20" s="44"/>
      <c r="AZ20" s="70">
        <v>0</v>
      </c>
      <c r="BA20" s="44"/>
      <c r="BB20" s="88" t="s">
        <v>101</v>
      </c>
      <c r="BC20" s="6">
        <v>0</v>
      </c>
      <c r="BD20" s="6">
        <v>0</v>
      </c>
      <c r="BE20" s="6">
        <v>0</v>
      </c>
      <c r="BF20" s="88" t="s">
        <v>101</v>
      </c>
    </row>
    <row r="21" spans="1:58" s="3" customFormat="1" ht="22.5" customHeight="1" x14ac:dyDescent="0.3">
      <c r="A21" s="63">
        <v>7</v>
      </c>
      <c r="B21" s="89" t="s">
        <v>51</v>
      </c>
      <c r="C21" s="108">
        <v>1994</v>
      </c>
      <c r="D21" s="109" t="s">
        <v>71</v>
      </c>
      <c r="E21" s="108" t="s">
        <v>72</v>
      </c>
      <c r="F21" s="108">
        <v>6</v>
      </c>
      <c r="G21" s="108">
        <v>216</v>
      </c>
      <c r="H21" s="108">
        <v>23</v>
      </c>
      <c r="I21" s="110">
        <v>193</v>
      </c>
      <c r="J21" s="110">
        <v>0</v>
      </c>
      <c r="K21" s="111">
        <v>21202.400000000001</v>
      </c>
      <c r="L21" s="111">
        <v>15520</v>
      </c>
      <c r="M21" s="111">
        <v>14015</v>
      </c>
      <c r="N21" s="111">
        <v>1504.9</v>
      </c>
      <c r="O21" s="110">
        <v>626</v>
      </c>
      <c r="P21" s="105" t="s">
        <v>76</v>
      </c>
      <c r="Q21" s="31">
        <v>2019</v>
      </c>
      <c r="R21" s="93"/>
      <c r="S21" s="93" t="s">
        <v>86</v>
      </c>
      <c r="T21" s="64"/>
      <c r="U21" s="6">
        <v>1</v>
      </c>
      <c r="V21" s="6" t="s">
        <v>122</v>
      </c>
      <c r="W21" s="82">
        <v>44561</v>
      </c>
      <c r="X21" s="6"/>
      <c r="Y21" s="6" t="s">
        <v>86</v>
      </c>
      <c r="Z21" s="82"/>
      <c r="AA21" s="65"/>
      <c r="AB21" s="66" t="s">
        <v>86</v>
      </c>
      <c r="AC21" s="67"/>
      <c r="AD21" s="68"/>
      <c r="AE21" s="66" t="s">
        <v>86</v>
      </c>
      <c r="AF21" s="69"/>
      <c r="AG21" s="6"/>
      <c r="AH21" s="6" t="s">
        <v>86</v>
      </c>
      <c r="AI21" s="82"/>
      <c r="AJ21" s="105"/>
      <c r="AK21" s="105" t="str">
        <f>[1]КПР!Y2061</f>
        <v>0,00</v>
      </c>
      <c r="AL21" s="84"/>
      <c r="AM21" s="105"/>
      <c r="AN21" s="28">
        <v>0</v>
      </c>
      <c r="AO21" s="85"/>
      <c r="AP21" s="105"/>
      <c r="AQ21" s="71">
        <v>0</v>
      </c>
      <c r="AR21" s="85"/>
      <c r="AS21" s="105"/>
      <c r="AT21" s="28">
        <v>0</v>
      </c>
      <c r="AU21" s="85"/>
      <c r="AV21" s="105"/>
      <c r="AW21" s="83">
        <v>0</v>
      </c>
      <c r="AX21" s="106"/>
      <c r="AY21" s="53"/>
      <c r="AZ21" s="70">
        <v>0</v>
      </c>
      <c r="BA21" s="53"/>
      <c r="BB21" s="88" t="s">
        <v>102</v>
      </c>
      <c r="BC21" s="6">
        <v>0</v>
      </c>
      <c r="BD21" s="6">
        <v>0</v>
      </c>
      <c r="BE21" s="6">
        <v>0</v>
      </c>
      <c r="BF21" s="88" t="s">
        <v>102</v>
      </c>
    </row>
    <row r="22" spans="1:58" s="7" customFormat="1" ht="22.5" customHeight="1" x14ac:dyDescent="0.3">
      <c r="A22" s="63">
        <v>8</v>
      </c>
      <c r="B22" s="112" t="s">
        <v>52</v>
      </c>
      <c r="C22" s="113">
        <v>1968</v>
      </c>
      <c r="D22" s="90" t="s">
        <v>71</v>
      </c>
      <c r="E22" s="113">
        <v>5</v>
      </c>
      <c r="F22" s="113">
        <v>6</v>
      </c>
      <c r="G22" s="113">
        <v>100</v>
      </c>
      <c r="H22" s="113">
        <v>8</v>
      </c>
      <c r="I22" s="114">
        <v>92</v>
      </c>
      <c r="J22" s="114">
        <v>0</v>
      </c>
      <c r="K22" s="115">
        <v>5985</v>
      </c>
      <c r="L22" s="115">
        <v>5985</v>
      </c>
      <c r="M22" s="115">
        <v>325.89999999999998</v>
      </c>
      <c r="N22" s="115">
        <v>4616</v>
      </c>
      <c r="O22" s="114">
        <v>186</v>
      </c>
      <c r="P22" s="116"/>
      <c r="Q22" s="117"/>
      <c r="R22" s="118">
        <v>2493.44</v>
      </c>
      <c r="S22" s="118" t="s">
        <v>119</v>
      </c>
      <c r="T22" s="64">
        <v>44561</v>
      </c>
      <c r="U22" s="119"/>
      <c r="V22" s="119" t="s">
        <v>86</v>
      </c>
      <c r="W22" s="120"/>
      <c r="X22" s="119"/>
      <c r="Y22" s="119" t="s">
        <v>86</v>
      </c>
      <c r="Z22" s="121"/>
      <c r="AA22" s="65"/>
      <c r="AB22" s="66" t="s">
        <v>86</v>
      </c>
      <c r="AC22" s="67"/>
      <c r="AD22" s="68"/>
      <c r="AE22" s="66" t="s">
        <v>86</v>
      </c>
      <c r="AF22" s="69"/>
      <c r="AG22" s="119"/>
      <c r="AH22" s="119" t="s">
        <v>86</v>
      </c>
      <c r="AI22" s="120"/>
      <c r="AJ22" s="116"/>
      <c r="AK22" s="116" t="str">
        <f>[1]КПР!Y2062</f>
        <v>0,00</v>
      </c>
      <c r="AL22" s="122"/>
      <c r="AM22" s="116"/>
      <c r="AN22" s="157">
        <v>0</v>
      </c>
      <c r="AO22" s="121"/>
      <c r="AP22" s="116"/>
      <c r="AQ22" s="71">
        <v>0</v>
      </c>
      <c r="AR22" s="123"/>
      <c r="AS22" s="116"/>
      <c r="AT22" s="157">
        <v>0</v>
      </c>
      <c r="AU22" s="123"/>
      <c r="AV22" s="116"/>
      <c r="AW22" s="83">
        <v>0</v>
      </c>
      <c r="AX22" s="67"/>
      <c r="AY22" s="86"/>
      <c r="AZ22" s="70">
        <v>0</v>
      </c>
      <c r="BA22" s="86"/>
      <c r="BB22" s="124" t="s">
        <v>152</v>
      </c>
      <c r="BC22" s="119">
        <v>0</v>
      </c>
      <c r="BD22" s="119">
        <v>0</v>
      </c>
      <c r="BE22" s="119">
        <v>0</v>
      </c>
      <c r="BF22" s="124" t="s">
        <v>152</v>
      </c>
    </row>
    <row r="23" spans="1:58" s="7" customFormat="1" ht="22.5" customHeight="1" x14ac:dyDescent="0.3">
      <c r="A23" s="63">
        <v>9</v>
      </c>
      <c r="B23" s="112" t="s">
        <v>82</v>
      </c>
      <c r="C23" s="90">
        <v>1958</v>
      </c>
      <c r="D23" s="90" t="s">
        <v>114</v>
      </c>
      <c r="E23" s="90">
        <v>2</v>
      </c>
      <c r="F23" s="90">
        <v>2</v>
      </c>
      <c r="G23" s="114">
        <v>12</v>
      </c>
      <c r="H23" s="114" t="s">
        <v>115</v>
      </c>
      <c r="I23" s="114">
        <v>12</v>
      </c>
      <c r="J23" s="114"/>
      <c r="K23" s="115">
        <v>719.71</v>
      </c>
      <c r="L23" s="115">
        <v>663.21</v>
      </c>
      <c r="M23" s="115" t="s">
        <v>115</v>
      </c>
      <c r="N23" s="115">
        <v>663.21</v>
      </c>
      <c r="O23" s="114">
        <v>24</v>
      </c>
      <c r="P23" s="116"/>
      <c r="Q23" s="117"/>
      <c r="R23" s="118"/>
      <c r="S23" s="118" t="s">
        <v>86</v>
      </c>
      <c r="T23" s="64"/>
      <c r="U23" s="119"/>
      <c r="V23" s="119" t="s">
        <v>86</v>
      </c>
      <c r="W23" s="120"/>
      <c r="X23" s="119">
        <v>1712.56</v>
      </c>
      <c r="Y23" s="119" t="s">
        <v>130</v>
      </c>
      <c r="Z23" s="121">
        <v>44561</v>
      </c>
      <c r="AA23" s="65"/>
      <c r="AB23" s="66" t="s">
        <v>86</v>
      </c>
      <c r="AC23" s="67"/>
      <c r="AD23" s="68"/>
      <c r="AE23" s="66" t="s">
        <v>86</v>
      </c>
      <c r="AF23" s="69"/>
      <c r="AG23" s="119"/>
      <c r="AH23" s="119" t="s">
        <v>86</v>
      </c>
      <c r="AI23" s="120"/>
      <c r="AJ23" s="116"/>
      <c r="AK23" s="116" t="str">
        <f>[1]КПР!Y2063</f>
        <v>0,00</v>
      </c>
      <c r="AL23" s="122"/>
      <c r="AM23" s="116"/>
      <c r="AN23" s="116">
        <v>0</v>
      </c>
      <c r="AO23" s="121"/>
      <c r="AP23" s="116"/>
      <c r="AQ23" s="71">
        <v>0</v>
      </c>
      <c r="AR23" s="123"/>
      <c r="AS23" s="116"/>
      <c r="AT23" s="28">
        <v>0</v>
      </c>
      <c r="AU23" s="123"/>
      <c r="AV23" s="116"/>
      <c r="AW23" s="116">
        <v>0</v>
      </c>
      <c r="AX23" s="125"/>
      <c r="AY23" s="44"/>
      <c r="AZ23" s="70">
        <v>0</v>
      </c>
      <c r="BA23" s="44"/>
      <c r="BB23" s="124" t="s">
        <v>103</v>
      </c>
      <c r="BC23" s="119">
        <v>0</v>
      </c>
      <c r="BD23" s="119">
        <v>0</v>
      </c>
      <c r="BE23" s="119">
        <v>0</v>
      </c>
      <c r="BF23" s="124" t="s">
        <v>103</v>
      </c>
    </row>
    <row r="24" spans="1:58" s="3" customFormat="1" ht="22.5" customHeight="1" x14ac:dyDescent="0.3">
      <c r="A24" s="63">
        <v>10</v>
      </c>
      <c r="B24" s="112" t="s">
        <v>53</v>
      </c>
      <c r="C24" s="113">
        <v>1953</v>
      </c>
      <c r="D24" s="90" t="s">
        <v>71</v>
      </c>
      <c r="E24" s="113">
        <v>3</v>
      </c>
      <c r="F24" s="113">
        <v>3</v>
      </c>
      <c r="G24" s="114">
        <v>23</v>
      </c>
      <c r="H24" s="113">
        <v>2</v>
      </c>
      <c r="I24" s="113">
        <v>21</v>
      </c>
      <c r="J24" s="113">
        <v>0</v>
      </c>
      <c r="K24" s="115">
        <v>1573.9</v>
      </c>
      <c r="L24" s="115">
        <v>1031.6999999999998</v>
      </c>
      <c r="M24" s="115">
        <v>80.599999999999994</v>
      </c>
      <c r="N24" s="115">
        <v>951.09999999999991</v>
      </c>
      <c r="O24" s="113">
        <v>51</v>
      </c>
      <c r="P24" s="116"/>
      <c r="Q24" s="117"/>
      <c r="R24" s="93"/>
      <c r="S24" s="93" t="s">
        <v>86</v>
      </c>
      <c r="T24" s="64"/>
      <c r="U24" s="6"/>
      <c r="V24" s="6" t="s">
        <v>86</v>
      </c>
      <c r="W24" s="82"/>
      <c r="X24" s="6">
        <v>2974.65</v>
      </c>
      <c r="Y24" s="6" t="s">
        <v>131</v>
      </c>
      <c r="Z24" s="82">
        <v>44561</v>
      </c>
      <c r="AA24" s="65"/>
      <c r="AB24" s="66" t="s">
        <v>86</v>
      </c>
      <c r="AC24" s="67"/>
      <c r="AD24" s="68">
        <v>4779</v>
      </c>
      <c r="AE24" s="66" t="s">
        <v>89</v>
      </c>
      <c r="AF24" s="69">
        <v>44561</v>
      </c>
      <c r="AG24" s="6">
        <v>152.9</v>
      </c>
      <c r="AH24" s="6" t="s">
        <v>144</v>
      </c>
      <c r="AI24" s="82">
        <v>44196</v>
      </c>
      <c r="AJ24" s="105"/>
      <c r="AK24" s="105" t="str">
        <f>[1]КПР!Y2064</f>
        <v>0,00</v>
      </c>
      <c r="AL24" s="84"/>
      <c r="AM24" s="83"/>
      <c r="AN24" s="116">
        <v>0</v>
      </c>
      <c r="AO24" s="85"/>
      <c r="AP24" s="83"/>
      <c r="AQ24" s="71">
        <v>0</v>
      </c>
      <c r="AR24" s="85"/>
      <c r="AS24" s="83"/>
      <c r="AT24" s="28">
        <v>0</v>
      </c>
      <c r="AU24" s="85"/>
      <c r="AV24" s="83"/>
      <c r="AW24" s="116">
        <v>0</v>
      </c>
      <c r="AX24" s="106"/>
      <c r="AY24" s="53"/>
      <c r="AZ24" s="70">
        <v>0</v>
      </c>
      <c r="BA24" s="53"/>
      <c r="BB24" s="88" t="s">
        <v>104</v>
      </c>
      <c r="BC24" s="119">
        <v>0</v>
      </c>
      <c r="BD24" s="119">
        <v>0</v>
      </c>
      <c r="BE24" s="119">
        <v>0</v>
      </c>
      <c r="BF24" s="88" t="s">
        <v>104</v>
      </c>
    </row>
    <row r="25" spans="1:58" s="3" customFormat="1" ht="22.5" customHeight="1" x14ac:dyDescent="0.3">
      <c r="A25" s="63">
        <v>11</v>
      </c>
      <c r="B25" s="112" t="s">
        <v>83</v>
      </c>
      <c r="C25" s="113">
        <v>1950</v>
      </c>
      <c r="D25" s="90" t="s">
        <v>71</v>
      </c>
      <c r="E25" s="113">
        <v>4</v>
      </c>
      <c r="F25" s="113">
        <v>3</v>
      </c>
      <c r="G25" s="113">
        <v>36</v>
      </c>
      <c r="H25" s="113">
        <v>2</v>
      </c>
      <c r="I25" s="113">
        <v>34</v>
      </c>
      <c r="J25" s="113"/>
      <c r="K25" s="115">
        <v>1962.9</v>
      </c>
      <c r="L25" s="115">
        <v>1770.5</v>
      </c>
      <c r="M25" s="115">
        <v>81.8</v>
      </c>
      <c r="N25" s="115">
        <v>1688.7</v>
      </c>
      <c r="O25" s="113">
        <v>70</v>
      </c>
      <c r="P25" s="126"/>
      <c r="Q25" s="127"/>
      <c r="R25" s="93"/>
      <c r="S25" s="93" t="s">
        <v>86</v>
      </c>
      <c r="T25" s="64"/>
      <c r="U25" s="6"/>
      <c r="V25" s="6" t="s">
        <v>86</v>
      </c>
      <c r="W25" s="82"/>
      <c r="X25" s="6">
        <v>2315.4299999999998</v>
      </c>
      <c r="Y25" s="6" t="s">
        <v>132</v>
      </c>
      <c r="Z25" s="82">
        <v>44561</v>
      </c>
      <c r="AA25" s="65"/>
      <c r="AB25" s="66" t="s">
        <v>86</v>
      </c>
      <c r="AC25" s="67"/>
      <c r="AD25" s="68">
        <v>1912.33</v>
      </c>
      <c r="AE25" s="66" t="s">
        <v>90</v>
      </c>
      <c r="AF25" s="69">
        <v>44196</v>
      </c>
      <c r="AG25" s="6"/>
      <c r="AH25" s="6" t="s">
        <v>86</v>
      </c>
      <c r="AI25" s="82"/>
      <c r="AJ25" s="105"/>
      <c r="AK25" s="105" t="str">
        <f>[1]КПР!Y2065</f>
        <v>0,00</v>
      </c>
      <c r="AL25" s="84"/>
      <c r="AM25" s="83"/>
      <c r="AN25" s="116">
        <v>0</v>
      </c>
      <c r="AO25" s="85"/>
      <c r="AP25" s="83"/>
      <c r="AQ25" s="71">
        <v>0</v>
      </c>
      <c r="AR25" s="85"/>
      <c r="AS25" s="83"/>
      <c r="AT25" s="28">
        <v>0</v>
      </c>
      <c r="AU25" s="85"/>
      <c r="AV25" s="83"/>
      <c r="AW25" s="116">
        <v>0</v>
      </c>
      <c r="AX25" s="106"/>
      <c r="AY25" s="86"/>
      <c r="AZ25" s="70">
        <v>0</v>
      </c>
      <c r="BA25" s="86"/>
      <c r="BB25" s="88" t="s">
        <v>105</v>
      </c>
      <c r="BC25" s="119">
        <v>0</v>
      </c>
      <c r="BD25" s="119">
        <v>0</v>
      </c>
      <c r="BE25" s="119">
        <v>0</v>
      </c>
      <c r="BF25" s="88" t="s">
        <v>105</v>
      </c>
    </row>
    <row r="26" spans="1:58" s="3" customFormat="1" ht="22.5" customHeight="1" x14ac:dyDescent="0.3">
      <c r="A26" s="63">
        <v>12</v>
      </c>
      <c r="B26" s="112" t="s">
        <v>54</v>
      </c>
      <c r="C26" s="113">
        <v>1953</v>
      </c>
      <c r="D26" s="90" t="s">
        <v>71</v>
      </c>
      <c r="E26" s="113">
        <v>3</v>
      </c>
      <c r="F26" s="113">
        <v>3</v>
      </c>
      <c r="G26" s="114">
        <v>20</v>
      </c>
      <c r="H26" s="113">
        <v>0</v>
      </c>
      <c r="I26" s="113">
        <v>20</v>
      </c>
      <c r="J26" s="113">
        <v>0</v>
      </c>
      <c r="K26" s="115">
        <v>1563.8</v>
      </c>
      <c r="L26" s="115">
        <v>998.8</v>
      </c>
      <c r="M26" s="115">
        <v>0</v>
      </c>
      <c r="N26" s="115">
        <v>998.8</v>
      </c>
      <c r="O26" s="113">
        <v>45</v>
      </c>
      <c r="P26" s="116"/>
      <c r="Q26" s="117"/>
      <c r="R26" s="93"/>
      <c r="S26" s="93" t="s">
        <v>86</v>
      </c>
      <c r="T26" s="64"/>
      <c r="U26" s="6"/>
      <c r="V26" s="6" t="s">
        <v>86</v>
      </c>
      <c r="W26" s="32"/>
      <c r="X26" s="6">
        <v>2976.25</v>
      </c>
      <c r="Y26" s="6" t="s">
        <v>133</v>
      </c>
      <c r="Z26" s="82">
        <v>44561</v>
      </c>
      <c r="AA26" s="65"/>
      <c r="AB26" s="66" t="s">
        <v>86</v>
      </c>
      <c r="AC26" s="67"/>
      <c r="AD26" s="68">
        <v>5288.82</v>
      </c>
      <c r="AE26" s="66" t="s">
        <v>91</v>
      </c>
      <c r="AF26" s="69">
        <v>44561</v>
      </c>
      <c r="AG26" s="6"/>
      <c r="AH26" s="6" t="s">
        <v>86</v>
      </c>
      <c r="AI26" s="82"/>
      <c r="AJ26" s="83"/>
      <c r="AK26" s="83" t="str">
        <f>[1]КПР!Y2066</f>
        <v>0,00</v>
      </c>
      <c r="AL26" s="84"/>
      <c r="AM26" s="105"/>
      <c r="AN26" s="116">
        <v>0</v>
      </c>
      <c r="AO26" s="85"/>
      <c r="AP26" s="105"/>
      <c r="AQ26" s="71">
        <v>0</v>
      </c>
      <c r="AR26" s="85"/>
      <c r="AS26" s="105"/>
      <c r="AT26" s="28">
        <v>0</v>
      </c>
      <c r="AU26" s="85"/>
      <c r="AV26" s="105"/>
      <c r="AW26" s="116">
        <v>0</v>
      </c>
      <c r="AX26" s="106"/>
      <c r="AY26" s="44"/>
      <c r="AZ26" s="70">
        <v>0</v>
      </c>
      <c r="BA26" s="44"/>
      <c r="BB26" s="88" t="s">
        <v>106</v>
      </c>
      <c r="BC26" s="119">
        <v>0</v>
      </c>
      <c r="BD26" s="119">
        <v>0</v>
      </c>
      <c r="BE26" s="119">
        <v>0</v>
      </c>
      <c r="BF26" s="88" t="s">
        <v>106</v>
      </c>
    </row>
    <row r="27" spans="1:58" s="3" customFormat="1" ht="22.5" customHeight="1" x14ac:dyDescent="0.3">
      <c r="A27" s="63">
        <v>13</v>
      </c>
      <c r="B27" s="112" t="s">
        <v>84</v>
      </c>
      <c r="C27" s="113">
        <v>1955</v>
      </c>
      <c r="D27" s="90" t="s">
        <v>71</v>
      </c>
      <c r="E27" s="113">
        <v>4</v>
      </c>
      <c r="F27" s="113">
        <v>4</v>
      </c>
      <c r="G27" s="113">
        <v>48</v>
      </c>
      <c r="H27" s="113">
        <v>2</v>
      </c>
      <c r="I27" s="113">
        <v>46</v>
      </c>
      <c r="J27" s="113"/>
      <c r="K27" s="115">
        <v>2783.46</v>
      </c>
      <c r="L27" s="115">
        <v>2419.3000000000002</v>
      </c>
      <c r="M27" s="115">
        <v>110.3</v>
      </c>
      <c r="N27" s="115">
        <v>2309</v>
      </c>
      <c r="O27" s="113">
        <v>124</v>
      </c>
      <c r="P27" s="116"/>
      <c r="Q27" s="117"/>
      <c r="R27" s="93"/>
      <c r="S27" s="93" t="s">
        <v>86</v>
      </c>
      <c r="T27" s="64"/>
      <c r="U27" s="6"/>
      <c r="V27" s="6" t="s">
        <v>86</v>
      </c>
      <c r="W27" s="32"/>
      <c r="X27" s="6">
        <v>3338.25</v>
      </c>
      <c r="Y27" s="6" t="s">
        <v>134</v>
      </c>
      <c r="Z27" s="82">
        <v>44561</v>
      </c>
      <c r="AA27" s="65"/>
      <c r="AB27" s="66" t="s">
        <v>86</v>
      </c>
      <c r="AC27" s="67"/>
      <c r="AD27" s="68">
        <v>2661.52</v>
      </c>
      <c r="AE27" s="66" t="s">
        <v>92</v>
      </c>
      <c r="AF27" s="69">
        <v>44196</v>
      </c>
      <c r="AG27" s="6"/>
      <c r="AH27" s="6" t="s">
        <v>86</v>
      </c>
      <c r="AI27" s="82"/>
      <c r="AJ27" s="83"/>
      <c r="AK27" s="83" t="str">
        <f>[1]КПР!Y2067</f>
        <v>0,00</v>
      </c>
      <c r="AL27" s="84"/>
      <c r="AM27" s="105"/>
      <c r="AN27" s="116">
        <v>0</v>
      </c>
      <c r="AO27" s="85"/>
      <c r="AP27" s="105"/>
      <c r="AQ27" s="71">
        <v>0</v>
      </c>
      <c r="AR27" s="85"/>
      <c r="AS27" s="105"/>
      <c r="AT27" s="28">
        <v>0</v>
      </c>
      <c r="AU27" s="85"/>
      <c r="AV27" s="105"/>
      <c r="AW27" s="116">
        <v>0</v>
      </c>
      <c r="AX27" s="106"/>
      <c r="AY27" s="53"/>
      <c r="AZ27" s="70">
        <v>0</v>
      </c>
      <c r="BA27" s="53"/>
      <c r="BB27" s="88" t="s">
        <v>107</v>
      </c>
      <c r="BC27" s="119">
        <v>0</v>
      </c>
      <c r="BD27" s="119">
        <v>0</v>
      </c>
      <c r="BE27" s="119">
        <v>0</v>
      </c>
      <c r="BF27" s="88" t="s">
        <v>107</v>
      </c>
    </row>
    <row r="28" spans="1:58" s="3" customFormat="1" ht="27" customHeight="1" x14ac:dyDescent="0.3">
      <c r="A28" s="63">
        <v>14</v>
      </c>
      <c r="B28" s="89" t="s">
        <v>55</v>
      </c>
      <c r="C28" s="128">
        <v>1937</v>
      </c>
      <c r="D28" s="96" t="s">
        <v>71</v>
      </c>
      <c r="E28" s="128" t="s">
        <v>74</v>
      </c>
      <c r="F28" s="128">
        <v>6</v>
      </c>
      <c r="G28" s="129">
        <v>50</v>
      </c>
      <c r="H28" s="130">
        <v>5</v>
      </c>
      <c r="I28" s="130">
        <v>42</v>
      </c>
      <c r="J28" s="131">
        <v>3</v>
      </c>
      <c r="K28" s="132">
        <v>4464</v>
      </c>
      <c r="L28" s="132">
        <v>3571.8</v>
      </c>
      <c r="M28" s="132">
        <v>494.6</v>
      </c>
      <c r="N28" s="132">
        <v>3077.2</v>
      </c>
      <c r="O28" s="133">
        <v>158</v>
      </c>
      <c r="P28" s="105" t="s">
        <v>77</v>
      </c>
      <c r="Q28" s="31">
        <v>2015</v>
      </c>
      <c r="R28" s="134"/>
      <c r="S28" s="134" t="s">
        <v>86</v>
      </c>
      <c r="T28" s="64"/>
      <c r="U28" s="6"/>
      <c r="V28" s="6" t="s">
        <v>86</v>
      </c>
      <c r="W28" s="32"/>
      <c r="X28" s="6"/>
      <c r="Y28" s="6" t="s">
        <v>86</v>
      </c>
      <c r="Z28" s="82"/>
      <c r="AA28" s="65"/>
      <c r="AB28" s="66" t="s">
        <v>86</v>
      </c>
      <c r="AC28" s="67"/>
      <c r="AD28" s="68">
        <v>201.6</v>
      </c>
      <c r="AE28" s="66" t="s">
        <v>140</v>
      </c>
      <c r="AF28" s="69">
        <v>44561</v>
      </c>
      <c r="AG28" s="6"/>
      <c r="AH28" s="6" t="s">
        <v>86</v>
      </c>
      <c r="AI28" s="82"/>
      <c r="AJ28" s="105"/>
      <c r="AK28" s="105" t="str">
        <f>[1]КПР!Y2070</f>
        <v>0,00</v>
      </c>
      <c r="AL28" s="84"/>
      <c r="AM28" s="105"/>
      <c r="AN28" s="116">
        <v>0</v>
      </c>
      <c r="AO28" s="85"/>
      <c r="AP28" s="105"/>
      <c r="AQ28" s="71">
        <v>0</v>
      </c>
      <c r="AR28" s="85"/>
      <c r="AS28" s="105"/>
      <c r="AT28" s="28">
        <v>0</v>
      </c>
      <c r="AU28" s="85"/>
      <c r="AV28" s="105"/>
      <c r="AW28" s="116">
        <v>0</v>
      </c>
      <c r="AX28" s="106"/>
      <c r="AY28" s="44"/>
      <c r="AZ28" s="70">
        <v>0</v>
      </c>
      <c r="BA28" s="44"/>
      <c r="BB28" s="88" t="s">
        <v>153</v>
      </c>
      <c r="BC28" s="6">
        <v>0</v>
      </c>
      <c r="BD28" s="6">
        <v>0</v>
      </c>
      <c r="BE28" s="6">
        <v>0</v>
      </c>
      <c r="BF28" s="88" t="s">
        <v>153</v>
      </c>
    </row>
    <row r="29" spans="1:58" s="3" customFormat="1" ht="22.5" customHeight="1" x14ac:dyDescent="0.3">
      <c r="A29" s="63">
        <v>15</v>
      </c>
      <c r="B29" s="89" t="s">
        <v>56</v>
      </c>
      <c r="C29" s="95">
        <v>1994</v>
      </c>
      <c r="D29" s="96" t="s">
        <v>73</v>
      </c>
      <c r="E29" s="95">
        <v>10</v>
      </c>
      <c r="F29" s="95">
        <v>5</v>
      </c>
      <c r="G29" s="135">
        <v>198</v>
      </c>
      <c r="H29" s="107">
        <v>18</v>
      </c>
      <c r="I29" s="107">
        <v>180</v>
      </c>
      <c r="J29" s="136">
        <v>0</v>
      </c>
      <c r="K29" s="98">
        <v>18000</v>
      </c>
      <c r="L29" s="98">
        <v>18000</v>
      </c>
      <c r="M29" s="98">
        <v>742.6</v>
      </c>
      <c r="N29" s="98">
        <v>10610.6</v>
      </c>
      <c r="O29" s="95">
        <v>521</v>
      </c>
      <c r="P29" s="105"/>
      <c r="Q29" s="31"/>
      <c r="R29" s="93"/>
      <c r="S29" s="93" t="s">
        <v>86</v>
      </c>
      <c r="T29" s="64"/>
      <c r="U29" s="6">
        <v>5</v>
      </c>
      <c r="V29" s="6" t="s">
        <v>123</v>
      </c>
      <c r="W29" s="82">
        <v>44561</v>
      </c>
      <c r="X29" s="6"/>
      <c r="Y29" s="6" t="s">
        <v>86</v>
      </c>
      <c r="Z29" s="82"/>
      <c r="AA29" s="65"/>
      <c r="AB29" s="66" t="s">
        <v>86</v>
      </c>
      <c r="AC29" s="67"/>
      <c r="AD29" s="68"/>
      <c r="AE29" s="66" t="s">
        <v>86</v>
      </c>
      <c r="AF29" s="69"/>
      <c r="AG29" s="6"/>
      <c r="AH29" s="6" t="s">
        <v>86</v>
      </c>
      <c r="AI29" s="32"/>
      <c r="AJ29" s="105"/>
      <c r="AK29" s="105" t="str">
        <f>[1]КПР!Y2071</f>
        <v>0,00</v>
      </c>
      <c r="AL29" s="84"/>
      <c r="AM29" s="83"/>
      <c r="AN29" s="116">
        <v>0</v>
      </c>
      <c r="AO29" s="85"/>
      <c r="AP29" s="83"/>
      <c r="AQ29" s="71">
        <v>0</v>
      </c>
      <c r="AR29" s="85"/>
      <c r="AS29" s="83"/>
      <c r="AT29" s="28">
        <v>0</v>
      </c>
      <c r="AU29" s="85"/>
      <c r="AV29" s="83"/>
      <c r="AW29" s="116">
        <v>0</v>
      </c>
      <c r="AX29" s="106"/>
      <c r="AY29" s="53"/>
      <c r="AZ29" s="70">
        <v>0</v>
      </c>
      <c r="BA29" s="53"/>
      <c r="BB29" s="88" t="s">
        <v>154</v>
      </c>
      <c r="BC29" s="6">
        <v>0</v>
      </c>
      <c r="BD29" s="6">
        <v>0</v>
      </c>
      <c r="BE29" s="6">
        <v>0</v>
      </c>
      <c r="BF29" s="88" t="s">
        <v>154</v>
      </c>
    </row>
    <row r="30" spans="1:58" s="3" customFormat="1" ht="22.5" customHeight="1" x14ac:dyDescent="0.3">
      <c r="A30" s="63">
        <v>16</v>
      </c>
      <c r="B30" s="89" t="s">
        <v>57</v>
      </c>
      <c r="C30" s="95">
        <v>1994</v>
      </c>
      <c r="D30" s="96" t="s">
        <v>73</v>
      </c>
      <c r="E30" s="95">
        <v>10</v>
      </c>
      <c r="F30" s="95">
        <v>4</v>
      </c>
      <c r="G30" s="95">
        <v>160</v>
      </c>
      <c r="H30" s="95">
        <v>18</v>
      </c>
      <c r="I30" s="95">
        <v>142</v>
      </c>
      <c r="J30" s="95">
        <v>0</v>
      </c>
      <c r="K30" s="98">
        <v>131000</v>
      </c>
      <c r="L30" s="98">
        <v>131000</v>
      </c>
      <c r="M30" s="98">
        <v>917.1</v>
      </c>
      <c r="N30" s="98">
        <v>8532.4</v>
      </c>
      <c r="O30" s="95">
        <v>354</v>
      </c>
      <c r="P30" s="105" t="s">
        <v>76</v>
      </c>
      <c r="Q30" s="31">
        <v>2019</v>
      </c>
      <c r="R30" s="93"/>
      <c r="S30" s="93" t="s">
        <v>86</v>
      </c>
      <c r="T30" s="64"/>
      <c r="U30" s="6">
        <v>3</v>
      </c>
      <c r="V30" s="6" t="s">
        <v>120</v>
      </c>
      <c r="W30" s="82">
        <v>44561</v>
      </c>
      <c r="X30" s="6"/>
      <c r="Y30" s="6" t="s">
        <v>86</v>
      </c>
      <c r="Z30" s="82"/>
      <c r="AA30" s="65"/>
      <c r="AB30" s="66" t="s">
        <v>86</v>
      </c>
      <c r="AC30" s="67"/>
      <c r="AD30" s="68"/>
      <c r="AE30" s="66" t="s">
        <v>86</v>
      </c>
      <c r="AF30" s="69"/>
      <c r="AG30" s="6"/>
      <c r="AH30" s="6" t="s">
        <v>86</v>
      </c>
      <c r="AI30" s="32"/>
      <c r="AJ30" s="83"/>
      <c r="AK30" s="83" t="str">
        <f>[1]КПР!Y2072</f>
        <v>0,00</v>
      </c>
      <c r="AL30" s="84"/>
      <c r="AM30" s="105"/>
      <c r="AN30" s="116">
        <v>0</v>
      </c>
      <c r="AO30" s="85"/>
      <c r="AP30" s="105"/>
      <c r="AQ30" s="71">
        <v>0</v>
      </c>
      <c r="AR30" s="85"/>
      <c r="AS30" s="105"/>
      <c r="AT30" s="28">
        <v>0</v>
      </c>
      <c r="AU30" s="85"/>
      <c r="AV30" s="105"/>
      <c r="AW30" s="116">
        <v>0</v>
      </c>
      <c r="AX30" s="106"/>
      <c r="AY30" s="86"/>
      <c r="AZ30" s="70">
        <v>0</v>
      </c>
      <c r="BA30" s="86"/>
      <c r="BB30" s="88" t="s">
        <v>151</v>
      </c>
      <c r="BC30" s="6">
        <v>0</v>
      </c>
      <c r="BD30" s="6">
        <v>0</v>
      </c>
      <c r="BE30" s="6">
        <v>0</v>
      </c>
      <c r="BF30" s="88" t="s">
        <v>151</v>
      </c>
    </row>
    <row r="31" spans="1:58" s="3" customFormat="1" ht="22.5" customHeight="1" x14ac:dyDescent="0.3">
      <c r="A31" s="63">
        <v>17</v>
      </c>
      <c r="B31" s="89" t="s">
        <v>58</v>
      </c>
      <c r="C31" s="101">
        <v>1952</v>
      </c>
      <c r="D31" s="96" t="s">
        <v>71</v>
      </c>
      <c r="E31" s="101">
        <v>3</v>
      </c>
      <c r="F31" s="101">
        <v>2</v>
      </c>
      <c r="G31" s="102">
        <v>19</v>
      </c>
      <c r="H31" s="101">
        <v>4</v>
      </c>
      <c r="I31" s="101">
        <v>15</v>
      </c>
      <c r="J31" s="101">
        <v>0</v>
      </c>
      <c r="K31" s="103">
        <v>1146.1999999999998</v>
      </c>
      <c r="L31" s="104">
        <v>1047.0999999999999</v>
      </c>
      <c r="M31" s="103">
        <v>214.3</v>
      </c>
      <c r="N31" s="103">
        <v>832.8</v>
      </c>
      <c r="O31" s="101">
        <v>65</v>
      </c>
      <c r="P31" s="105"/>
      <c r="Q31" s="31"/>
      <c r="R31" s="93"/>
      <c r="S31" s="93" t="s">
        <v>86</v>
      </c>
      <c r="T31" s="64"/>
      <c r="U31" s="6"/>
      <c r="V31" s="6" t="s">
        <v>86</v>
      </c>
      <c r="W31" s="32"/>
      <c r="X31" s="6">
        <v>2295.38</v>
      </c>
      <c r="Y31" s="6" t="s">
        <v>135</v>
      </c>
      <c r="Z31" s="82">
        <v>44561</v>
      </c>
      <c r="AA31" s="65"/>
      <c r="AB31" s="66" t="s">
        <v>86</v>
      </c>
      <c r="AC31" s="67"/>
      <c r="AD31" s="68">
        <v>2884.8</v>
      </c>
      <c r="AE31" s="66" t="s">
        <v>141</v>
      </c>
      <c r="AF31" s="69">
        <v>44196</v>
      </c>
      <c r="AG31" s="6">
        <v>117.78</v>
      </c>
      <c r="AH31" s="6" t="s">
        <v>145</v>
      </c>
      <c r="AI31" s="82">
        <v>44196</v>
      </c>
      <c r="AJ31" s="83"/>
      <c r="AK31" s="83" t="str">
        <f>[1]КПР!Y2075</f>
        <v>0,00</v>
      </c>
      <c r="AL31" s="84"/>
      <c r="AM31" s="83"/>
      <c r="AN31" s="116">
        <v>0</v>
      </c>
      <c r="AO31" s="85"/>
      <c r="AP31" s="83"/>
      <c r="AQ31" s="71">
        <v>0</v>
      </c>
      <c r="AR31" s="85"/>
      <c r="AS31" s="83"/>
      <c r="AT31" s="28">
        <v>0</v>
      </c>
      <c r="AU31" s="85"/>
      <c r="AV31" s="83"/>
      <c r="AW31" s="116">
        <v>0</v>
      </c>
      <c r="AX31" s="106"/>
      <c r="AY31" s="86"/>
      <c r="AZ31" s="70">
        <v>0</v>
      </c>
      <c r="BA31" s="86"/>
      <c r="BB31" s="88" t="s">
        <v>155</v>
      </c>
      <c r="BC31" s="6">
        <v>0</v>
      </c>
      <c r="BD31" s="6">
        <v>0</v>
      </c>
      <c r="BE31" s="6">
        <v>0</v>
      </c>
      <c r="BF31" s="88" t="s">
        <v>155</v>
      </c>
    </row>
    <row r="32" spans="1:58" s="3" customFormat="1" ht="22.5" customHeight="1" x14ac:dyDescent="0.3">
      <c r="A32" s="63">
        <v>18</v>
      </c>
      <c r="B32" s="89" t="s">
        <v>59</v>
      </c>
      <c r="C32" s="101">
        <v>1952</v>
      </c>
      <c r="D32" s="96" t="s">
        <v>71</v>
      </c>
      <c r="E32" s="101">
        <v>2</v>
      </c>
      <c r="F32" s="101">
        <v>2</v>
      </c>
      <c r="G32" s="102">
        <v>12</v>
      </c>
      <c r="H32" s="101">
        <v>3</v>
      </c>
      <c r="I32" s="101">
        <v>9</v>
      </c>
      <c r="J32" s="101">
        <v>0</v>
      </c>
      <c r="K32" s="103">
        <v>664.5</v>
      </c>
      <c r="L32" s="104">
        <v>606.70000000000005</v>
      </c>
      <c r="M32" s="103">
        <v>137.69999999999999</v>
      </c>
      <c r="N32" s="103">
        <v>469</v>
      </c>
      <c r="O32" s="101">
        <v>30</v>
      </c>
      <c r="P32" s="105"/>
      <c r="Q32" s="31"/>
      <c r="R32" s="93"/>
      <c r="S32" s="93" t="s">
        <v>86</v>
      </c>
      <c r="T32" s="64"/>
      <c r="U32" s="6"/>
      <c r="V32" s="6" t="s">
        <v>86</v>
      </c>
      <c r="W32" s="32"/>
      <c r="X32" s="6">
        <v>2292.1</v>
      </c>
      <c r="Y32" s="6" t="s">
        <v>136</v>
      </c>
      <c r="Z32" s="82">
        <v>44561</v>
      </c>
      <c r="AA32" s="65"/>
      <c r="AB32" s="66" t="s">
        <v>86</v>
      </c>
      <c r="AC32" s="67"/>
      <c r="AD32" s="68">
        <v>1377.04</v>
      </c>
      <c r="AE32" s="66" t="s">
        <v>142</v>
      </c>
      <c r="AF32" s="69">
        <v>44196</v>
      </c>
      <c r="AG32" s="6">
        <v>115.14</v>
      </c>
      <c r="AH32" s="6" t="s">
        <v>146</v>
      </c>
      <c r="AI32" s="82">
        <v>44196</v>
      </c>
      <c r="AJ32" s="105"/>
      <c r="AK32" s="105" t="str">
        <f>[1]КПР!Y2076</f>
        <v>0,00</v>
      </c>
      <c r="AL32" s="84"/>
      <c r="AM32" s="105"/>
      <c r="AN32" s="116">
        <v>0</v>
      </c>
      <c r="AO32" s="85"/>
      <c r="AP32" s="105"/>
      <c r="AQ32" s="71">
        <v>0</v>
      </c>
      <c r="AR32" s="85"/>
      <c r="AS32" s="105"/>
      <c r="AT32" s="28">
        <v>0</v>
      </c>
      <c r="AU32" s="85"/>
      <c r="AV32" s="105"/>
      <c r="AW32" s="116">
        <v>0</v>
      </c>
      <c r="AX32" s="106"/>
      <c r="AY32" s="44"/>
      <c r="AZ32" s="70">
        <v>0</v>
      </c>
      <c r="BA32" s="44"/>
      <c r="BB32" s="88" t="s">
        <v>156</v>
      </c>
      <c r="BC32" s="6">
        <v>0</v>
      </c>
      <c r="BD32" s="6">
        <v>0</v>
      </c>
      <c r="BE32" s="6">
        <v>0</v>
      </c>
      <c r="BF32" s="88" t="s">
        <v>156</v>
      </c>
    </row>
    <row r="33" spans="1:58" s="3" customFormat="1" ht="22.5" customHeight="1" x14ac:dyDescent="0.3">
      <c r="A33" s="63">
        <v>19</v>
      </c>
      <c r="B33" s="89" t="s">
        <v>60</v>
      </c>
      <c r="C33" s="95">
        <v>1953</v>
      </c>
      <c r="D33" s="96" t="s">
        <v>71</v>
      </c>
      <c r="E33" s="95">
        <v>3</v>
      </c>
      <c r="F33" s="95">
        <v>2</v>
      </c>
      <c r="G33" s="95">
        <v>13</v>
      </c>
      <c r="H33" s="95">
        <v>3</v>
      </c>
      <c r="I33" s="95">
        <v>10</v>
      </c>
      <c r="J33" s="95">
        <v>0</v>
      </c>
      <c r="K33" s="98">
        <v>1117.5</v>
      </c>
      <c r="L33" s="98">
        <v>748.4</v>
      </c>
      <c r="M33" s="98">
        <v>181</v>
      </c>
      <c r="N33" s="98">
        <v>567.4</v>
      </c>
      <c r="O33" s="95">
        <v>60</v>
      </c>
      <c r="P33" s="105"/>
      <c r="Q33" s="31"/>
      <c r="R33" s="93"/>
      <c r="S33" s="93" t="s">
        <v>86</v>
      </c>
      <c r="T33" s="64"/>
      <c r="U33" s="6"/>
      <c r="V33" s="6" t="s">
        <v>86</v>
      </c>
      <c r="W33" s="32"/>
      <c r="X33" s="6">
        <v>2286.4</v>
      </c>
      <c r="Y33" s="6" t="s">
        <v>137</v>
      </c>
      <c r="Z33" s="82">
        <v>44561</v>
      </c>
      <c r="AA33" s="65"/>
      <c r="AB33" s="66" t="s">
        <v>86</v>
      </c>
      <c r="AC33" s="67"/>
      <c r="AD33" s="68">
        <v>2851</v>
      </c>
      <c r="AE33" s="66" t="s">
        <v>143</v>
      </c>
      <c r="AF33" s="69">
        <v>44196</v>
      </c>
      <c r="AG33" s="6">
        <v>110</v>
      </c>
      <c r="AH33" s="6" t="s">
        <v>147</v>
      </c>
      <c r="AI33" s="82">
        <v>44196</v>
      </c>
      <c r="AJ33" s="105"/>
      <c r="AK33" s="105" t="str">
        <f>[1]КПР!Y2077</f>
        <v>0,00</v>
      </c>
      <c r="AL33" s="84"/>
      <c r="AM33" s="83"/>
      <c r="AN33" s="116">
        <v>0</v>
      </c>
      <c r="AO33" s="85"/>
      <c r="AP33" s="83"/>
      <c r="AQ33" s="71">
        <v>0</v>
      </c>
      <c r="AR33" s="85"/>
      <c r="AS33" s="83"/>
      <c r="AT33" s="28">
        <v>0</v>
      </c>
      <c r="AU33" s="85"/>
      <c r="AV33" s="83"/>
      <c r="AW33" s="116">
        <v>0</v>
      </c>
      <c r="AX33" s="106"/>
      <c r="AY33" s="53"/>
      <c r="AZ33" s="70">
        <v>0</v>
      </c>
      <c r="BA33" s="53"/>
      <c r="BB33" s="88" t="s">
        <v>157</v>
      </c>
      <c r="BC33" s="6">
        <v>0</v>
      </c>
      <c r="BD33" s="6">
        <v>0</v>
      </c>
      <c r="BE33" s="6">
        <v>0</v>
      </c>
      <c r="BF33" s="88" t="s">
        <v>157</v>
      </c>
    </row>
    <row r="34" spans="1:58" s="3" customFormat="1" ht="22.5" customHeight="1" x14ac:dyDescent="0.3">
      <c r="A34" s="63">
        <v>20</v>
      </c>
      <c r="B34" s="89" t="s">
        <v>61</v>
      </c>
      <c r="C34" s="101">
        <v>1953</v>
      </c>
      <c r="D34" s="96" t="s">
        <v>71</v>
      </c>
      <c r="E34" s="101">
        <v>3</v>
      </c>
      <c r="F34" s="101">
        <v>2</v>
      </c>
      <c r="G34" s="102">
        <v>15</v>
      </c>
      <c r="H34" s="101">
        <v>3</v>
      </c>
      <c r="I34" s="101">
        <v>12</v>
      </c>
      <c r="J34" s="101">
        <v>0</v>
      </c>
      <c r="K34" s="103">
        <v>1172</v>
      </c>
      <c r="L34" s="104">
        <v>821.4</v>
      </c>
      <c r="M34" s="103">
        <v>183.4</v>
      </c>
      <c r="N34" s="103">
        <v>638</v>
      </c>
      <c r="O34" s="101">
        <v>44</v>
      </c>
      <c r="P34" s="105"/>
      <c r="Q34" s="31"/>
      <c r="R34" s="93"/>
      <c r="S34" s="93" t="s">
        <v>86</v>
      </c>
      <c r="T34" s="64"/>
      <c r="U34" s="6"/>
      <c r="V34" s="6" t="s">
        <v>86</v>
      </c>
      <c r="W34" s="32"/>
      <c r="X34" s="6">
        <v>2289</v>
      </c>
      <c r="Y34" s="6" t="s">
        <v>138</v>
      </c>
      <c r="Z34" s="82">
        <v>44561</v>
      </c>
      <c r="AA34" s="65"/>
      <c r="AB34" s="66" t="s">
        <v>86</v>
      </c>
      <c r="AC34" s="67"/>
      <c r="AD34" s="68">
        <v>4247</v>
      </c>
      <c r="AE34" s="66" t="s">
        <v>93</v>
      </c>
      <c r="AF34" s="69">
        <v>44196</v>
      </c>
      <c r="AG34" s="6">
        <v>110</v>
      </c>
      <c r="AH34" s="6" t="s">
        <v>147</v>
      </c>
      <c r="AI34" s="82">
        <v>44196</v>
      </c>
      <c r="AJ34" s="83"/>
      <c r="AK34" s="83" t="str">
        <f>[1]КПР!Y2078</f>
        <v>0,00</v>
      </c>
      <c r="AL34" s="84"/>
      <c r="AM34" s="105"/>
      <c r="AN34" s="116">
        <v>0</v>
      </c>
      <c r="AO34" s="85"/>
      <c r="AP34" s="105"/>
      <c r="AQ34" s="71">
        <v>0</v>
      </c>
      <c r="AR34" s="85"/>
      <c r="AS34" s="105"/>
      <c r="AT34" s="28">
        <v>0</v>
      </c>
      <c r="AU34" s="85"/>
      <c r="AV34" s="105"/>
      <c r="AW34" s="116">
        <v>0</v>
      </c>
      <c r="AX34" s="106"/>
      <c r="AY34" s="86"/>
      <c r="AZ34" s="70">
        <v>0</v>
      </c>
      <c r="BA34" s="86"/>
      <c r="BB34" s="88" t="s">
        <v>108</v>
      </c>
      <c r="BC34" s="6">
        <v>0</v>
      </c>
      <c r="BD34" s="6">
        <v>0</v>
      </c>
      <c r="BE34" s="6">
        <v>0</v>
      </c>
      <c r="BF34" s="88" t="s">
        <v>108</v>
      </c>
    </row>
    <row r="35" spans="1:58" s="3" customFormat="1" ht="22.5" customHeight="1" x14ac:dyDescent="0.3">
      <c r="A35" s="63">
        <v>21</v>
      </c>
      <c r="B35" s="89" t="s">
        <v>62</v>
      </c>
      <c r="C35" s="101">
        <v>1952</v>
      </c>
      <c r="D35" s="96" t="s">
        <v>71</v>
      </c>
      <c r="E35" s="101">
        <v>3</v>
      </c>
      <c r="F35" s="101">
        <v>2</v>
      </c>
      <c r="G35" s="102">
        <v>19</v>
      </c>
      <c r="H35" s="101">
        <v>2</v>
      </c>
      <c r="I35" s="101">
        <v>17</v>
      </c>
      <c r="J35" s="101">
        <v>0</v>
      </c>
      <c r="K35" s="103">
        <v>1141</v>
      </c>
      <c r="L35" s="104">
        <v>1039.2</v>
      </c>
      <c r="M35" s="103">
        <v>134.80000000000001</v>
      </c>
      <c r="N35" s="103">
        <v>904.4</v>
      </c>
      <c r="O35" s="101">
        <v>58</v>
      </c>
      <c r="P35" s="105"/>
      <c r="Q35" s="31"/>
      <c r="R35" s="93"/>
      <c r="S35" s="93" t="s">
        <v>86</v>
      </c>
      <c r="T35" s="64"/>
      <c r="U35" s="6"/>
      <c r="V35" s="6" t="s">
        <v>86</v>
      </c>
      <c r="W35" s="82"/>
      <c r="X35" s="6">
        <v>2292.1</v>
      </c>
      <c r="Y35" s="6" t="s">
        <v>136</v>
      </c>
      <c r="Z35" s="82">
        <v>44561</v>
      </c>
      <c r="AA35" s="65"/>
      <c r="AB35" s="66" t="s">
        <v>86</v>
      </c>
      <c r="AC35" s="67"/>
      <c r="AD35" s="68">
        <v>1875.56</v>
      </c>
      <c r="AE35" s="66" t="s">
        <v>94</v>
      </c>
      <c r="AF35" s="69">
        <v>44196</v>
      </c>
      <c r="AG35" s="6"/>
      <c r="AH35" s="6" t="s">
        <v>86</v>
      </c>
      <c r="AI35" s="82"/>
      <c r="AJ35" s="105"/>
      <c r="AK35" s="105" t="str">
        <f>[1]КПР!Y2079</f>
        <v>0,00</v>
      </c>
      <c r="AL35" s="84"/>
      <c r="AM35" s="83"/>
      <c r="AN35" s="116">
        <v>0</v>
      </c>
      <c r="AO35" s="85"/>
      <c r="AP35" s="83"/>
      <c r="AQ35" s="71">
        <v>0</v>
      </c>
      <c r="AR35" s="85"/>
      <c r="AS35" s="83"/>
      <c r="AT35" s="28">
        <v>0</v>
      </c>
      <c r="AU35" s="85"/>
      <c r="AV35" s="83"/>
      <c r="AW35" s="116">
        <v>0</v>
      </c>
      <c r="AX35" s="106"/>
      <c r="AY35" s="44"/>
      <c r="AZ35" s="70">
        <v>0</v>
      </c>
      <c r="BA35" s="44"/>
      <c r="BB35" s="88" t="s">
        <v>158</v>
      </c>
      <c r="BC35" s="6">
        <v>0</v>
      </c>
      <c r="BD35" s="6">
        <v>0</v>
      </c>
      <c r="BE35" s="6">
        <v>0</v>
      </c>
      <c r="BF35" s="88" t="s">
        <v>158</v>
      </c>
    </row>
    <row r="36" spans="1:58" s="3" customFormat="1" ht="22.5" customHeight="1" x14ac:dyDescent="0.3">
      <c r="A36" s="63">
        <v>22</v>
      </c>
      <c r="B36" s="89" t="s">
        <v>63</v>
      </c>
      <c r="C36" s="101">
        <v>1953</v>
      </c>
      <c r="D36" s="96" t="s">
        <v>71</v>
      </c>
      <c r="E36" s="101">
        <v>3</v>
      </c>
      <c r="F36" s="101">
        <v>2</v>
      </c>
      <c r="G36" s="102">
        <v>19</v>
      </c>
      <c r="H36" s="101">
        <v>2</v>
      </c>
      <c r="I36" s="101">
        <v>17</v>
      </c>
      <c r="J36" s="101">
        <v>0</v>
      </c>
      <c r="K36" s="103">
        <v>1122.2</v>
      </c>
      <c r="L36" s="104">
        <v>1022.2</v>
      </c>
      <c r="M36" s="103">
        <v>94.2</v>
      </c>
      <c r="N36" s="103">
        <v>928</v>
      </c>
      <c r="O36" s="101">
        <v>61</v>
      </c>
      <c r="P36" s="105"/>
      <c r="Q36" s="31"/>
      <c r="R36" s="93"/>
      <c r="S36" s="93" t="s">
        <v>86</v>
      </c>
      <c r="T36" s="64"/>
      <c r="U36" s="6"/>
      <c r="V36" s="6" t="s">
        <v>86</v>
      </c>
      <c r="W36" s="32"/>
      <c r="X36" s="6">
        <v>2286.4</v>
      </c>
      <c r="Y36" s="6" t="s">
        <v>137</v>
      </c>
      <c r="Z36" s="82">
        <v>44561</v>
      </c>
      <c r="AA36" s="65"/>
      <c r="AB36" s="66" t="s">
        <v>86</v>
      </c>
      <c r="AC36" s="67"/>
      <c r="AD36" s="68">
        <v>4264</v>
      </c>
      <c r="AE36" s="66" t="s">
        <v>95</v>
      </c>
      <c r="AF36" s="69">
        <v>44196</v>
      </c>
      <c r="AG36" s="6">
        <v>113</v>
      </c>
      <c r="AH36" s="6" t="s">
        <v>148</v>
      </c>
      <c r="AI36" s="82">
        <v>44196</v>
      </c>
      <c r="AJ36" s="105"/>
      <c r="AK36" s="105" t="str">
        <f>[1]КПР!Y2080</f>
        <v>0,00</v>
      </c>
      <c r="AL36" s="84"/>
      <c r="AM36" s="105"/>
      <c r="AN36" s="116">
        <v>0</v>
      </c>
      <c r="AO36" s="85"/>
      <c r="AP36" s="105"/>
      <c r="AQ36" s="71">
        <v>0</v>
      </c>
      <c r="AR36" s="85"/>
      <c r="AS36" s="105"/>
      <c r="AT36" s="28">
        <v>0</v>
      </c>
      <c r="AU36" s="85"/>
      <c r="AV36" s="105"/>
      <c r="AW36" s="116">
        <v>0</v>
      </c>
      <c r="AX36" s="106"/>
      <c r="AY36" s="53"/>
      <c r="AZ36" s="70">
        <v>0</v>
      </c>
      <c r="BA36" s="53"/>
      <c r="BB36" s="88" t="s">
        <v>109</v>
      </c>
      <c r="BC36" s="6">
        <v>0</v>
      </c>
      <c r="BD36" s="6">
        <v>0</v>
      </c>
      <c r="BE36" s="6">
        <v>0</v>
      </c>
      <c r="BF36" s="88" t="s">
        <v>109</v>
      </c>
    </row>
    <row r="37" spans="1:58" s="3" customFormat="1" ht="22.5" customHeight="1" x14ac:dyDescent="0.3">
      <c r="A37" s="63">
        <v>23</v>
      </c>
      <c r="B37" s="89" t="s">
        <v>64</v>
      </c>
      <c r="C37" s="101">
        <v>1970</v>
      </c>
      <c r="D37" s="96" t="s">
        <v>71</v>
      </c>
      <c r="E37" s="101">
        <v>5</v>
      </c>
      <c r="F37" s="101">
        <v>4</v>
      </c>
      <c r="G37" s="102">
        <v>64</v>
      </c>
      <c r="H37" s="101">
        <v>3</v>
      </c>
      <c r="I37" s="101">
        <v>61</v>
      </c>
      <c r="J37" s="101">
        <v>0</v>
      </c>
      <c r="K37" s="103">
        <v>3531</v>
      </c>
      <c r="L37" s="104">
        <v>2586.6999999999998</v>
      </c>
      <c r="M37" s="103">
        <v>127.7</v>
      </c>
      <c r="N37" s="103">
        <v>2459</v>
      </c>
      <c r="O37" s="101">
        <v>114</v>
      </c>
      <c r="P37" s="105"/>
      <c r="Q37" s="31"/>
      <c r="R37" s="93"/>
      <c r="S37" s="93" t="s">
        <v>86</v>
      </c>
      <c r="T37" s="64"/>
      <c r="U37" s="6"/>
      <c r="V37" s="6" t="s">
        <v>86</v>
      </c>
      <c r="W37" s="32"/>
      <c r="X37" s="6">
        <v>1100</v>
      </c>
      <c r="Y37" s="6" t="s">
        <v>139</v>
      </c>
      <c r="Z37" s="82">
        <v>44196</v>
      </c>
      <c r="AA37" s="65"/>
      <c r="AB37" s="66" t="s">
        <v>86</v>
      </c>
      <c r="AC37" s="67"/>
      <c r="AD37" s="68">
        <v>5504.52</v>
      </c>
      <c r="AE37" s="66" t="s">
        <v>96</v>
      </c>
      <c r="AF37" s="69">
        <v>44196</v>
      </c>
      <c r="AG37" s="6">
        <v>86.64</v>
      </c>
      <c r="AH37" s="6" t="s">
        <v>149</v>
      </c>
      <c r="AI37" s="82">
        <v>44196</v>
      </c>
      <c r="AJ37" s="83"/>
      <c r="AK37" s="83" t="str">
        <f>[1]КПР!Y2081</f>
        <v>0,00</v>
      </c>
      <c r="AL37" s="84"/>
      <c r="AM37" s="83"/>
      <c r="AN37" s="116">
        <v>0</v>
      </c>
      <c r="AO37" s="85"/>
      <c r="AP37" s="83"/>
      <c r="AQ37" s="71">
        <v>0</v>
      </c>
      <c r="AR37" s="85"/>
      <c r="AS37" s="83"/>
      <c r="AT37" s="28">
        <v>0</v>
      </c>
      <c r="AU37" s="85"/>
      <c r="AV37" s="83"/>
      <c r="AW37" s="116">
        <v>0</v>
      </c>
      <c r="AX37" s="106"/>
      <c r="AY37" s="86"/>
      <c r="AZ37" s="70">
        <v>0</v>
      </c>
      <c r="BA37" s="86"/>
      <c r="BB37" s="88" t="s">
        <v>110</v>
      </c>
      <c r="BC37" s="6">
        <v>0</v>
      </c>
      <c r="BD37" s="6">
        <v>0</v>
      </c>
      <c r="BE37" s="6">
        <v>0</v>
      </c>
      <c r="BF37" s="88" t="s">
        <v>110</v>
      </c>
    </row>
    <row r="38" spans="1:58" s="3" customFormat="1" ht="22.5" customHeight="1" x14ac:dyDescent="0.3">
      <c r="A38" s="63">
        <v>24</v>
      </c>
      <c r="B38" s="89" t="s">
        <v>65</v>
      </c>
      <c r="C38" s="101">
        <v>1953</v>
      </c>
      <c r="D38" s="96" t="s">
        <v>71</v>
      </c>
      <c r="E38" s="101">
        <v>2</v>
      </c>
      <c r="F38" s="101">
        <v>2</v>
      </c>
      <c r="G38" s="102">
        <v>13</v>
      </c>
      <c r="H38" s="101">
        <v>1</v>
      </c>
      <c r="I38" s="101">
        <v>12</v>
      </c>
      <c r="J38" s="101">
        <v>0</v>
      </c>
      <c r="K38" s="103">
        <v>648.1</v>
      </c>
      <c r="L38" s="104">
        <v>592.59999999999991</v>
      </c>
      <c r="M38" s="103">
        <v>21</v>
      </c>
      <c r="N38" s="103">
        <v>571.59999999999991</v>
      </c>
      <c r="O38" s="101">
        <v>33</v>
      </c>
      <c r="P38" s="105"/>
      <c r="Q38" s="31"/>
      <c r="R38" s="93"/>
      <c r="S38" s="93" t="s">
        <v>86</v>
      </c>
      <c r="T38" s="64"/>
      <c r="U38" s="6"/>
      <c r="V38" s="6" t="s">
        <v>86</v>
      </c>
      <c r="W38" s="32"/>
      <c r="X38" s="6">
        <v>2292.1</v>
      </c>
      <c r="Y38" s="6" t="s">
        <v>136</v>
      </c>
      <c r="Z38" s="82">
        <v>44561</v>
      </c>
      <c r="AA38" s="65"/>
      <c r="AB38" s="66" t="s">
        <v>86</v>
      </c>
      <c r="AC38" s="67"/>
      <c r="AD38" s="68">
        <v>1735.38</v>
      </c>
      <c r="AE38" s="66" t="s">
        <v>97</v>
      </c>
      <c r="AF38" s="69">
        <v>44196</v>
      </c>
      <c r="AG38" s="6">
        <v>117.4</v>
      </c>
      <c r="AH38" s="6" t="s">
        <v>150</v>
      </c>
      <c r="AI38" s="82">
        <v>44196</v>
      </c>
      <c r="AJ38" s="105"/>
      <c r="AK38" s="105" t="str">
        <f>[1]КПР!Y2082</f>
        <v>0,00</v>
      </c>
      <c r="AL38" s="84"/>
      <c r="AM38" s="105"/>
      <c r="AN38" s="116">
        <v>0</v>
      </c>
      <c r="AO38" s="85"/>
      <c r="AP38" s="105"/>
      <c r="AQ38" s="71">
        <v>0</v>
      </c>
      <c r="AR38" s="85"/>
      <c r="AS38" s="105"/>
      <c r="AT38" s="28">
        <v>0</v>
      </c>
      <c r="AU38" s="85"/>
      <c r="AV38" s="105"/>
      <c r="AW38" s="116">
        <v>0</v>
      </c>
      <c r="AX38" s="106"/>
      <c r="AY38" s="44"/>
      <c r="AZ38" s="70">
        <v>0</v>
      </c>
      <c r="BA38" s="44"/>
      <c r="BB38" s="88" t="s">
        <v>111</v>
      </c>
      <c r="BC38" s="6">
        <v>0</v>
      </c>
      <c r="BD38" s="6">
        <v>0</v>
      </c>
      <c r="BE38" s="6">
        <v>0</v>
      </c>
      <c r="BF38" s="88" t="s">
        <v>111</v>
      </c>
    </row>
    <row r="39" spans="1:58" s="3" customFormat="1" ht="22.5" customHeight="1" x14ac:dyDescent="0.3">
      <c r="A39" s="63">
        <v>25</v>
      </c>
      <c r="B39" s="89" t="s">
        <v>66</v>
      </c>
      <c r="C39" s="95">
        <v>1994</v>
      </c>
      <c r="D39" s="96" t="s">
        <v>71</v>
      </c>
      <c r="E39" s="95">
        <v>12</v>
      </c>
      <c r="F39" s="95">
        <v>1</v>
      </c>
      <c r="G39" s="95">
        <v>66</v>
      </c>
      <c r="H39" s="95">
        <v>6</v>
      </c>
      <c r="I39" s="95">
        <v>60</v>
      </c>
      <c r="J39" s="95">
        <v>0</v>
      </c>
      <c r="K39" s="98">
        <v>6437.1</v>
      </c>
      <c r="L39" s="98">
        <v>3679.1</v>
      </c>
      <c r="M39" s="98">
        <v>278.39999999999998</v>
      </c>
      <c r="N39" s="98">
        <v>3401</v>
      </c>
      <c r="O39" s="95">
        <v>162</v>
      </c>
      <c r="P39" s="105"/>
      <c r="Q39" s="31"/>
      <c r="R39" s="93"/>
      <c r="S39" s="93" t="s">
        <v>86</v>
      </c>
      <c r="T39" s="64"/>
      <c r="U39" s="6">
        <v>2</v>
      </c>
      <c r="V39" s="6" t="s">
        <v>124</v>
      </c>
      <c r="W39" s="82">
        <v>44926</v>
      </c>
      <c r="X39" s="6"/>
      <c r="Y39" s="6" t="s">
        <v>86</v>
      </c>
      <c r="Z39" s="82"/>
      <c r="AA39" s="65"/>
      <c r="AB39" s="66" t="s">
        <v>86</v>
      </c>
      <c r="AC39" s="67"/>
      <c r="AD39" s="68"/>
      <c r="AE39" s="66" t="s">
        <v>86</v>
      </c>
      <c r="AF39" s="69"/>
      <c r="AG39" s="6"/>
      <c r="AH39" s="6" t="s">
        <v>86</v>
      </c>
      <c r="AI39" s="32"/>
      <c r="AJ39" s="83"/>
      <c r="AK39" s="83" t="str">
        <f>[1]КПР!Y2084</f>
        <v>0,00</v>
      </c>
      <c r="AL39" s="84"/>
      <c r="AM39" s="105"/>
      <c r="AN39" s="116">
        <v>0</v>
      </c>
      <c r="AO39" s="85"/>
      <c r="AP39" s="105"/>
      <c r="AQ39" s="71">
        <v>0</v>
      </c>
      <c r="AR39" s="85"/>
      <c r="AS39" s="105"/>
      <c r="AT39" s="28">
        <v>0</v>
      </c>
      <c r="AU39" s="85"/>
      <c r="AV39" s="105"/>
      <c r="AW39" s="116">
        <v>0</v>
      </c>
      <c r="AX39" s="106"/>
      <c r="AY39" s="86"/>
      <c r="AZ39" s="70">
        <v>0</v>
      </c>
      <c r="BA39" s="86"/>
      <c r="BB39" s="88" t="s">
        <v>112</v>
      </c>
      <c r="BC39" s="6">
        <v>0</v>
      </c>
      <c r="BD39" s="6">
        <v>0</v>
      </c>
      <c r="BE39" s="6">
        <v>0</v>
      </c>
      <c r="BF39" s="88" t="s">
        <v>112</v>
      </c>
    </row>
    <row r="40" spans="1:58" s="3" customFormat="1" ht="22.5" customHeight="1" x14ac:dyDescent="0.3">
      <c r="A40" s="63">
        <v>26</v>
      </c>
      <c r="B40" s="89" t="s">
        <v>67</v>
      </c>
      <c r="C40" s="95">
        <v>1995</v>
      </c>
      <c r="D40" s="96" t="s">
        <v>73</v>
      </c>
      <c r="E40" s="95">
        <v>16</v>
      </c>
      <c r="F40" s="95">
        <v>2</v>
      </c>
      <c r="G40" s="95">
        <v>124</v>
      </c>
      <c r="H40" s="95">
        <v>6</v>
      </c>
      <c r="I40" s="95">
        <v>118</v>
      </c>
      <c r="J40" s="95">
        <v>0</v>
      </c>
      <c r="K40" s="98">
        <v>14000</v>
      </c>
      <c r="L40" s="98">
        <v>14000</v>
      </c>
      <c r="M40" s="98">
        <v>366.6</v>
      </c>
      <c r="N40" s="98">
        <v>6946.8</v>
      </c>
      <c r="O40" s="95">
        <v>291</v>
      </c>
      <c r="P40" s="137"/>
      <c r="Q40" s="138"/>
      <c r="R40" s="139"/>
      <c r="S40" s="139" t="s">
        <v>86</v>
      </c>
      <c r="T40" s="64"/>
      <c r="U40" s="6">
        <v>4</v>
      </c>
      <c r="V40" s="6" t="s">
        <v>125</v>
      </c>
      <c r="W40" s="82">
        <v>44561</v>
      </c>
      <c r="X40" s="6"/>
      <c r="Y40" s="6" t="s">
        <v>86</v>
      </c>
      <c r="Z40" s="82"/>
      <c r="AA40" s="65"/>
      <c r="AB40" s="66" t="s">
        <v>86</v>
      </c>
      <c r="AC40" s="67"/>
      <c r="AD40" s="68"/>
      <c r="AE40" s="66" t="s">
        <v>86</v>
      </c>
      <c r="AF40" s="69"/>
      <c r="AG40" s="6"/>
      <c r="AH40" s="6" t="s">
        <v>86</v>
      </c>
      <c r="AI40" s="32"/>
      <c r="AJ40" s="105"/>
      <c r="AK40" s="105" t="str">
        <f>[1]КПР!Y2086</f>
        <v>0,00</v>
      </c>
      <c r="AL40" s="84"/>
      <c r="AM40" s="105"/>
      <c r="AN40" s="116">
        <v>0</v>
      </c>
      <c r="AO40" s="85"/>
      <c r="AP40" s="105"/>
      <c r="AQ40" s="71">
        <v>0</v>
      </c>
      <c r="AR40" s="85"/>
      <c r="AS40" s="105"/>
      <c r="AT40" s="28">
        <v>0</v>
      </c>
      <c r="AU40" s="85"/>
      <c r="AV40" s="105"/>
      <c r="AW40" s="116">
        <v>0</v>
      </c>
      <c r="AX40" s="106"/>
      <c r="AY40" s="53"/>
      <c r="AZ40" s="70">
        <v>0</v>
      </c>
      <c r="BA40" s="53"/>
      <c r="BB40" s="158" t="s">
        <v>159</v>
      </c>
      <c r="BC40" s="6">
        <v>0</v>
      </c>
      <c r="BD40" s="6">
        <v>0</v>
      </c>
      <c r="BE40" s="6">
        <v>0</v>
      </c>
      <c r="BF40" s="158" t="s">
        <v>159</v>
      </c>
    </row>
    <row r="41" spans="1:58" s="3" customFormat="1" ht="22.5" customHeight="1" x14ac:dyDescent="0.3">
      <c r="A41" s="63">
        <v>27</v>
      </c>
      <c r="B41" s="89" t="s">
        <v>68</v>
      </c>
      <c r="C41" s="95">
        <v>1994</v>
      </c>
      <c r="D41" s="96" t="s">
        <v>71</v>
      </c>
      <c r="E41" s="95">
        <v>9</v>
      </c>
      <c r="F41" s="95">
        <v>4</v>
      </c>
      <c r="G41" s="95">
        <v>128</v>
      </c>
      <c r="H41" s="95">
        <v>0</v>
      </c>
      <c r="I41" s="95">
        <v>127</v>
      </c>
      <c r="J41" s="95">
        <v>1</v>
      </c>
      <c r="K41" s="98">
        <v>11636.4</v>
      </c>
      <c r="L41" s="98">
        <v>11636.4</v>
      </c>
      <c r="M41" s="98">
        <v>0</v>
      </c>
      <c r="N41" s="98">
        <v>6977.2</v>
      </c>
      <c r="O41" s="95">
        <v>399</v>
      </c>
      <c r="P41" s="105"/>
      <c r="Q41" s="31"/>
      <c r="R41" s="140"/>
      <c r="S41" s="140" t="s">
        <v>86</v>
      </c>
      <c r="T41" s="64"/>
      <c r="U41" s="6">
        <v>4</v>
      </c>
      <c r="V41" s="6" t="s">
        <v>126</v>
      </c>
      <c r="W41" s="82">
        <v>44561</v>
      </c>
      <c r="X41" s="6"/>
      <c r="Y41" s="6" t="s">
        <v>86</v>
      </c>
      <c r="Z41" s="82"/>
      <c r="AA41" s="65"/>
      <c r="AB41" s="66" t="s">
        <v>86</v>
      </c>
      <c r="AC41" s="67"/>
      <c r="AD41" s="68"/>
      <c r="AE41" s="66" t="s">
        <v>86</v>
      </c>
      <c r="AF41" s="69"/>
      <c r="AG41" s="6"/>
      <c r="AH41" s="6" t="s">
        <v>86</v>
      </c>
      <c r="AI41" s="32"/>
      <c r="AJ41" s="105"/>
      <c r="AK41" s="105" t="str">
        <f>[1]КПР!Y2087</f>
        <v>0,00</v>
      </c>
      <c r="AL41" s="84"/>
      <c r="AM41" s="105"/>
      <c r="AN41" s="116">
        <v>0</v>
      </c>
      <c r="AO41" s="85"/>
      <c r="AP41" s="105"/>
      <c r="AQ41" s="71">
        <v>0</v>
      </c>
      <c r="AR41" s="85"/>
      <c r="AS41" s="105"/>
      <c r="AT41" s="28">
        <v>0</v>
      </c>
      <c r="AU41" s="85"/>
      <c r="AV41" s="105"/>
      <c r="AW41" s="116">
        <v>0</v>
      </c>
      <c r="AX41" s="106"/>
      <c r="AY41" s="86"/>
      <c r="AZ41" s="70">
        <v>0</v>
      </c>
      <c r="BA41" s="86"/>
      <c r="BB41" s="155" t="s">
        <v>113</v>
      </c>
      <c r="BC41" s="6">
        <v>0</v>
      </c>
      <c r="BD41" s="6">
        <v>0</v>
      </c>
      <c r="BE41" s="6">
        <v>0</v>
      </c>
      <c r="BF41" s="155" t="s">
        <v>113</v>
      </c>
    </row>
    <row r="42" spans="1:58" s="4" customFormat="1" ht="12" customHeight="1" x14ac:dyDescent="0.3">
      <c r="A42" s="141"/>
      <c r="B42" s="142"/>
      <c r="C42" s="143"/>
      <c r="D42" s="143"/>
      <c r="E42" s="143"/>
      <c r="F42" s="143"/>
      <c r="G42" s="143"/>
      <c r="H42" s="144"/>
      <c r="I42" s="143"/>
      <c r="J42" s="143"/>
      <c r="K42" s="144"/>
      <c r="L42" s="144"/>
      <c r="M42" s="144"/>
      <c r="N42" s="143"/>
      <c r="O42" s="143"/>
      <c r="P42" s="143"/>
      <c r="Q42" s="143"/>
      <c r="R42" s="145"/>
      <c r="S42" s="146"/>
      <c r="T42" s="143"/>
      <c r="U42" s="145"/>
      <c r="V42" s="145"/>
      <c r="W42" s="143"/>
      <c r="X42" s="143"/>
      <c r="Y42" s="145"/>
      <c r="Z42" s="143"/>
      <c r="AA42" s="143"/>
      <c r="AB42" s="143"/>
      <c r="AC42" s="143"/>
      <c r="AD42" s="143"/>
      <c r="AE42" s="145"/>
      <c r="AF42" s="143"/>
      <c r="AG42" s="143"/>
      <c r="AH42" s="145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7"/>
      <c r="AY42" s="147"/>
      <c r="AZ42" s="147"/>
      <c r="BA42" s="147"/>
      <c r="BB42" s="145"/>
      <c r="BC42" s="143"/>
      <c r="BD42" s="143"/>
      <c r="BE42" s="143"/>
      <c r="BF42" s="148"/>
    </row>
    <row r="43" spans="1:58" x14ac:dyDescent="0.25">
      <c r="A43" s="149" t="s">
        <v>45</v>
      </c>
      <c r="B43" s="149"/>
      <c r="C43" s="149"/>
      <c r="D43" s="149"/>
      <c r="E43" s="149"/>
      <c r="F43" s="149"/>
      <c r="G43" s="149"/>
      <c r="BB43" s="151"/>
    </row>
    <row r="44" spans="1:58" x14ac:dyDescent="0.25">
      <c r="A44" s="172" t="s">
        <v>116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BB44" s="151"/>
    </row>
    <row r="45" spans="1:58" ht="12.75" customHeight="1" x14ac:dyDescent="0.25">
      <c r="A45" s="174" t="s">
        <v>117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V45" s="13"/>
      <c r="X45" s="13"/>
    </row>
    <row r="46" spans="1:58" ht="28.5" customHeight="1" x14ac:dyDescent="0.25">
      <c r="A46" s="152" t="s">
        <v>118</v>
      </c>
      <c r="B46" s="152"/>
      <c r="C46" s="152"/>
      <c r="D46" s="153"/>
      <c r="E46" s="153"/>
      <c r="F46" s="149"/>
      <c r="G46" s="149"/>
    </row>
    <row r="47" spans="1:58" x14ac:dyDescent="0.25">
      <c r="A47" s="209"/>
      <c r="B47" s="209"/>
    </row>
  </sheetData>
  <mergeCells count="40">
    <mergeCell ref="AM7:BA7"/>
    <mergeCell ref="AY8:BA9"/>
    <mergeCell ref="H8:J8"/>
    <mergeCell ref="A47:B47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  <mergeCell ref="R7:AL7"/>
    <mergeCell ref="A44:S44"/>
    <mergeCell ref="A45:S45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AG8:AI9"/>
    <mergeCell ref="AJ8:AL9"/>
    <mergeCell ref="R8:T9"/>
    <mergeCell ref="U8:W9"/>
    <mergeCell ref="X8:Z9"/>
    <mergeCell ref="AA8:AC9"/>
    <mergeCell ref="AD8:AF9"/>
  </mergeCells>
  <printOptions horizontalCentered="1"/>
  <pageMargins left="1.1811023622047245" right="0.19685039370078741" top="0.59055118110236227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2022-03-16T08:11:46Z</cp:lastPrinted>
  <dcterms:created xsi:type="dcterms:W3CDTF">2017-02-13T07:26:00Z</dcterms:created>
  <dcterms:modified xsi:type="dcterms:W3CDTF">2022-04-06T13:07:23Z</dcterms:modified>
</cp:coreProperties>
</file>