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<sst xmlns="http://schemas.openxmlformats.org/spreadsheetml/2006/main" count="1116" uniqueCount="706">
  <si>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</si>
  <si>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</si>
  <si>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</si>
  <si>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</si>
  <si>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</si>
  <si>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</si>
  <si>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</si>
  <si>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</si>
  <si>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</si>
  <si>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</si>
  <si>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</si>
  <si>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</si>
  <si>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</si>
  <si>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</si>
  <si>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</si>
  <si>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</si>
  <si>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</si>
  <si>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</si>
  <si>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</si>
  <si>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</si>
  <si>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</si>
  <si>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</si>
  <si>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</si>
  <si>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</si>
  <si>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</si>
  <si>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</si>
  <si>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</si>
  <si>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</si>
  <si>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</si>
  <si>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</si>
  <si>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</si>
  <si>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</si>
  <si>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</si>
  <si>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</si>
  <si>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</si>
  <si>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</si>
  <si>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</si>
  <si>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</si>
  <si>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</si>
  <si>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</si>
  <si>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</si>
  <si>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</si>
  <si>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</si>
  <si>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</si>
  <si>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</si>
  <si>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</si>
  <si>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</si>
  <si>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</si>
  <si>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</si>
  <si>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</si>
  <si>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</si>
  <si>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</si>
  <si>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</si>
  <si>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</si>
  <si>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</si>
  <si>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</si>
  <si>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</si>
  <si>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</si>
  <si>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</si>
  <si>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</si>
  <si>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</si>
  <si>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</si>
  <si>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</si>
  <si>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</si>
  <si>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</si>
  <si>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</si>
  <si>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</si>
  <si>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</si>
  <si>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</si>
  <si>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</si>
  <si>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</si>
  <si>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</si>
  <si>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</si>
  <si>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</si>
  <si>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</si>
  <si>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</si>
  <si>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</si>
  <si>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</si>
  <si>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</si>
  <si>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</si>
  <si>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</si>
  <si>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</si>
  <si>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</si>
  <si>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</si>
  <si>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</si>
  <si>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</si>
  <si>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</si>
  <si>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</si>
  <si>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</si>
  <si>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</si>
  <si>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</si>
  <si>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</si>
  <si>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</si>
  <si>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</si>
  <si>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</si>
  <si>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</si>
  <si>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</si>
  <si>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</si>
  <si>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</si>
  <si>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</si>
  <si>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</si>
  <si>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</si>
  <si>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</si>
  <si>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</si>
  <si>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</si>
  <si>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</si>
  <si>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</si>
  <si>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</si>
  <si>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</si>
  <si>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</si>
  <si>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</si>
  <si>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</si>
  <si>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</si>
  <si>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</si>
  <si>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</si>
  <si>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</si>
  <si>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</si>
  <si>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</si>
  <si>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</si>
  <si>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</si>
  <si>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</si>
  <si>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</si>
  <si>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</si>
  <si>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</si>
  <si>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</si>
  <si>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</si>
  <si>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</si>
  <si>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</si>
  <si>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</si>
  <si>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</si>
  <si>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</si>
  <si>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</si>
  <si>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</si>
  <si>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</si>
  <si>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</si>
  <si>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</si>
  <si>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</si>
  <si>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</si>
  <si>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</si>
  <si>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</si>
  <si>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</si>
  <si>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</si>
  <si>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</si>
  <si>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</si>
  <si>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</si>
  <si>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</si>
  <si>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</si>
  <si>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</si>
  <si>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</si>
  <si>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</si>
  <si>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</si>
  <si>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</si>
  <si>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</si>
  <si>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</si>
  <si>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</si>
  <si>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</si>
  <si>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</si>
  <si>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</si>
  <si>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</si>
  <si>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</si>
  <si>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</si>
  <si>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</si>
  <si>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</si>
  <si>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</si>
  <si>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14 1 02 10510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</si>
  <si>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</si>
  <si>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</si>
  <si>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</si>
  <si>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</si>
  <si>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01 1 01 60440</t>
  </si>
  <si>
    <t>01 1 01 S6044</t>
  </si>
  <si>
    <t>01 2 01 60440</t>
  </si>
  <si>
    <t>01 2 01 S6044</t>
  </si>
  <si>
    <t>01 4 01 60440</t>
  </si>
  <si>
    <t>01 4 01 S6044</t>
  </si>
  <si>
    <t>Субсидия на приобретение дорожной техники</t>
  </si>
  <si>
    <t>Софинансирование на приобретение дорожной техники</t>
  </si>
  <si>
    <t>15 1 01 62400</t>
  </si>
  <si>
    <t>15 1 01 S6240</t>
  </si>
  <si>
    <t>На капитальный ремонт, приобретение,монтаж и ввод в эксплуатацию объектов коммунальной инфраструктуры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</si>
  <si>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</si>
  <si>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14 1 02 60320</t>
  </si>
  <si>
    <t>14 1 02 S6032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</si>
  <si>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</si>
  <si>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</si>
  <si>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</si>
  <si>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</si>
  <si>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</si>
  <si>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</si>
  <si>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</si>
  <si>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</si>
  <si>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</si>
  <si>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</si>
  <si>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</si>
  <si>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</si>
  <si>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</si>
  <si>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</si>
  <si>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</si>
  <si>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</si>
  <si>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</si>
  <si>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</si>
  <si>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</si>
  <si>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</si>
  <si>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</si>
  <si>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</si>
  <si>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</si>
  <si>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</si>
  <si>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</si>
  <si>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</si>
  <si>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</si>
  <si>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</si>
  <si>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</si>
  <si>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</si>
  <si>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</si>
  <si>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</si>
  <si>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</si>
  <si>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</si>
  <si>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</si>
  <si>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</si>
  <si>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</si>
  <si>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</si>
  <si>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</si>
  <si>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</si>
  <si>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</si>
  <si>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</si>
  <si>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</si>
  <si>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</si>
  <si>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</si>
  <si>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</si>
  <si>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</si>
  <si>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</si>
  <si>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</si>
  <si>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</si>
  <si>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</si>
  <si>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</si>
  <si>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</si>
  <si>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</si>
  <si>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</si>
  <si>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</si>
  <si>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</si>
  <si>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</si>
  <si>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</si>
  <si>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</si>
  <si>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</si>
  <si>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</si>
  <si>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</si>
  <si>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</si>
  <si>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</si>
  <si>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</si>
  <si>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</si>
  <si>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</si>
  <si>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</si>
  <si>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</si>
  <si>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</si>
  <si>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</si>
  <si>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</si>
  <si>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</si>
  <si>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</si>
  <si>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</si>
  <si>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</si>
  <si>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</si>
  <si>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</si>
  <si>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</si>
  <si>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</si>
  <si>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</si>
  <si>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</si>
  <si>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</si>
  <si>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</si>
  <si>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</si>
  <si>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</si>
  <si>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</si>
  <si>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</si>
  <si>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</si>
  <si>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</si>
  <si>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</si>
  <si>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</si>
  <si>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</si>
  <si>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</si>
  <si>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</si>
  <si>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</si>
  <si>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</si>
  <si>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</si>
  <si>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</si>
  <si>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</si>
  <si>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</si>
  <si>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</si>
  <si>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</si>
  <si>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</si>
  <si>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</si>
  <si>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</si>
  <si>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</si>
  <si>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</si>
  <si>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13 1 00 00000</t>
  </si>
  <si>
    <t>13 1 02 00000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</si>
  <si>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</si>
  <si>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</si>
  <si>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</si>
  <si>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</si>
  <si>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</si>
  <si>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</si>
  <si>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</si>
  <si>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</si>
  <si>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</si>
  <si>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</si>
  <si>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</si>
  <si>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</si>
  <si>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</si>
  <si>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</si>
  <si>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</si>
  <si>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</si>
  <si>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</si>
  <si>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</si>
  <si>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</si>
  <si>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</si>
  <si>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</si>
  <si>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</si>
  <si>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</si>
  <si>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</si>
  <si>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</si>
  <si>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</si>
  <si>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</si>
  <si>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</si>
  <si>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</si>
  <si>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</si>
  <si>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</si>
  <si>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</si>
  <si>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</si>
  <si>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</si>
  <si>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</si>
  <si>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</si>
  <si>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</si>
  <si>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</si>
  <si>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11 5 03 04000</t>
  </si>
  <si>
    <t>11 5 05 00000</t>
  </si>
  <si>
    <t>11 5 05 04000</t>
  </si>
  <si>
    <t>06 0 02 S6013</t>
  </si>
  <si>
    <t>06 0 02 S6014</t>
  </si>
  <si>
    <t>06 0 02 S6067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</si>
  <si>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</si>
  <si>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</si>
  <si>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</si>
  <si>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</si>
  <si>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</si>
  <si>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</si>
  <si>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</si>
  <si>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</si>
  <si>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</si>
  <si>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</si>
  <si>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</si>
  <si>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</si>
  <si>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</si>
  <si>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</si>
  <si>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</si>
  <si>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</si>
  <si>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</si>
  <si>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</si>
  <si>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</si>
  <si>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</si>
  <si>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</si>
  <si>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</si>
  <si>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</si>
  <si>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</si>
  <si>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</si>
  <si>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</si>
  <si>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</si>
  <si>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</si>
  <si>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</si>
  <si>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</si>
  <si>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</si>
  <si>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</si>
  <si>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</si>
  <si>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</si>
  <si>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</si>
  <si>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</si>
  <si>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</si>
  <si>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</si>
  <si>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</si>
  <si>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</si>
  <si>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</si>
  <si>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</si>
  <si>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</si>
  <si>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</si>
  <si>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</si>
  <si>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</si>
  <si>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</si>
  <si>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</si>
  <si>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</si>
  <si>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</si>
  <si>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</si>
  <si>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</si>
  <si>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</si>
  <si>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</si>
  <si>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</si>
  <si>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</si>
  <si>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</si>
  <si>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</si>
  <si>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</si>
  <si>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</si>
  <si>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</si>
  <si>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</si>
  <si>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</si>
  <si>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</si>
  <si>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</si>
  <si>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</si>
  <si>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</si>
  <si>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</si>
  <si>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</si>
  <si>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</si>
  <si>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</si>
  <si>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</si>
  <si>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</si>
  <si>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</si>
  <si>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</si>
  <si>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</si>
  <si>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</si>
  <si>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</si>
  <si>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</si>
  <si>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</si>
  <si>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</si>
  <si>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</si>
  <si>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</si>
  <si>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</si>
  <si>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</si>
  <si>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</si>
  <si>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</si>
  <si>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</si>
  <si>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</si>
  <si>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</si>
  <si>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</si>
  <si>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</si>
  <si>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</si>
  <si>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</si>
  <si>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</si>
  <si>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</si>
  <si>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</si>
  <si>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</si>
  <si>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</si>
  <si>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</si>
  <si>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</si>
  <si>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11 6 05 60740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</si>
  <si>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</si>
  <si>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</si>
  <si>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</si>
  <si>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</si>
  <si>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</si>
  <si>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</si>
  <si>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</si>
  <si>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</si>
  <si>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</si>
  <si>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</si>
  <si>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</si>
  <si>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</si>
  <si>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</si>
  <si>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</si>
  <si>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</si>
  <si>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</si>
  <si>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</si>
  <si>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</si>
  <si>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</si>
  <si>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</si>
  <si>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</si>
  <si>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</si>
  <si>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</si>
  <si>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</si>
  <si>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</si>
  <si>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</si>
  <si>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</si>
  <si>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</si>
  <si>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</si>
  <si>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</si>
  <si>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</si>
  <si>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</si>
  <si>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</si>
  <si>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</si>
  <si>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</si>
  <si>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</si>
  <si>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</si>
  <si>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</si>
  <si>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</si>
  <si>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</si>
  <si>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</si>
  <si>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</si>
  <si>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</si>
  <si>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</si>
  <si>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</si>
  <si>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</si>
  <si>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</si>
  <si>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</si>
  <si>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 xml:space="preserve">Приложение №8
к решению Совета депутатов 
городского округа Электросталь 
Московской области 
от                2017г. № 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</si>
  <si>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</si>
  <si>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</si>
  <si>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</si>
  <si>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</si>
  <si>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</si>
  <si>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</si>
  <si>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</si>
  <si>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</si>
  <si>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</si>
  <si>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</si>
  <si>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</si>
  <si>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</si>
  <si>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</si>
  <si>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</si>
  <si>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</si>
  <si>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</si>
  <si>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</si>
  <si>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</si>
  <si>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</si>
  <si>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</si>
  <si>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</si>
  <si>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Софинансирование реализации мероприятий государственной программы РФ "Доступная среда" на 2011-2020г.</t>
  </si>
  <si>
    <t>05 1 02 L0270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</si>
  <si>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</si>
  <si>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Процент исполнения</t>
  </si>
  <si>
    <t>05 1 02 R0270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</si>
  <si>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</si>
  <si>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</si>
  <si>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</si>
  <si>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</si>
  <si>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</si>
  <si>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</si>
  <si>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</si>
  <si>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</si>
  <si>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</si>
  <si>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</si>
  <si>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</si>
  <si>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</si>
  <si>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</si>
  <si>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</si>
  <si>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</si>
  <si>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</si>
  <si>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</si>
  <si>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</si>
  <si>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</si>
  <si>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</si>
  <si>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</si>
  <si>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</si>
  <si>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</si>
  <si>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</si>
  <si>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</si>
  <si>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</si>
  <si>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</si>
  <si>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</si>
  <si>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</si>
  <si>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</si>
  <si>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</si>
  <si>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</si>
  <si>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</si>
  <si>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</si>
  <si>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</si>
  <si>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</si>
  <si>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</si>
  <si>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</si>
  <si>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</si>
  <si>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</si>
  <si>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</si>
  <si>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</si>
  <si>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</si>
  <si>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</si>
  <si>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</si>
  <si>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</si>
  <si>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</si>
  <si>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</si>
  <si>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</si>
  <si>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</si>
  <si>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</si>
  <si>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</si>
  <si>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</si>
  <si>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</si>
  <si>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</si>
  <si>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</si>
  <si>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</si>
  <si>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</si>
  <si>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</si>
  <si>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</si>
  <si>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</si>
  <si>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</si>
  <si>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</si>
  <si>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</si>
  <si>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</si>
  <si>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</si>
  <si>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</si>
  <si>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</si>
  <si>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</si>
  <si>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</si>
  <si>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</si>
  <si>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</si>
  <si>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</si>
  <si>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</si>
  <si>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</si>
  <si>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</si>
  <si>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</si>
  <si>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</si>
  <si>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</si>
  <si>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</si>
  <si>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</si>
  <si>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</si>
  <si>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</si>
  <si>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</si>
  <si>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</si>
  <si>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</si>
  <si>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</si>
  <si>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</si>
  <si>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</si>
  <si>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</si>
  <si>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</si>
  <si>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</si>
  <si>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</si>
  <si>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</si>
  <si>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</si>
  <si>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</si>
  <si>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</si>
  <si>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</si>
  <si>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</si>
  <si>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</si>
  <si>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</si>
  <si>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</si>
  <si>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</si>
  <si>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</si>
  <si>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</si>
  <si>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</si>
  <si>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</si>
  <si>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</si>
  <si>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</si>
  <si>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</si>
  <si>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</si>
  <si>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</si>
  <si>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</si>
  <si>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</si>
  <si>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</si>
  <si>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</si>
  <si>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</si>
  <si>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</si>
  <si>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</si>
  <si>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</si>
  <si>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</si>
  <si>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</si>
  <si>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</si>
  <si>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</si>
  <si>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</si>
  <si>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</si>
  <si>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</si>
  <si>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</si>
  <si>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</si>
  <si>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Расходы на топографическую съемку земельного участка общеобразовательного учреждения</t>
  </si>
  <si>
    <t>05 2 06 10540</t>
  </si>
  <si>
    <t>Установка общедомовых приборов учета коммунальных ресурсов  в многоквартирных домах</t>
  </si>
  <si>
    <t>05 1 01 64300</t>
  </si>
  <si>
    <t>11 3 04 92030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</si>
  <si>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</si>
  <si>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</si>
  <si>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</si>
  <si>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Основное мероприятие "Обеспечение безопасности на водных объектах"</t>
  </si>
  <si>
    <t>09 3 02 00000</t>
  </si>
  <si>
    <t>09 3 02 41000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</si>
  <si>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</si>
  <si>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</si>
  <si>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</si>
  <si>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</si>
  <si>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</si>
  <si>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</si>
  <si>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План на 2016 год</t>
  </si>
  <si>
    <t>Исполнено за 2016 год</t>
  </si>
  <si>
    <t>Расходы бюджета городского округа Электросталь Московской области за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</si>
  <si>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</si>
  <si>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</si>
  <si>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</si>
  <si>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</si>
  <si>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</si>
  <si>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</si>
  <si>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</si>
  <si>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</si>
  <si>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</si>
  <si>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</si>
  <si>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</si>
  <si>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</si>
  <si>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06 0 02 0000</t>
  </si>
  <si>
    <t>06 0 02 60130</t>
  </si>
  <si>
    <t>06 0 02 60140</t>
  </si>
  <si>
    <t>06 0 02 60670</t>
  </si>
  <si>
    <t>06 0 03 60650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</si>
  <si>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</si>
  <si>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</si>
  <si>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</si>
  <si>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</si>
  <si>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</si>
  <si>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</si>
  <si>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</si>
  <si>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</si>
  <si>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</si>
  <si>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</si>
  <si>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Подпрограмма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</si>
  <si>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</si>
  <si>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</si>
  <si>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</si>
  <si>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числа"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</si>
  <si>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</si>
  <si>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 "Безопасность городского округа Электросталь Московской области"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</si>
  <si>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</si>
  <si>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</si>
  <si>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</si>
  <si>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 "Ремонт муниципальных автомобильных дорог  в  городском округе Электросталь Московской области "на 2015-2019 годы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</si>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</sst>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2" fillId="24" borderId="0" xfId="0" applyFont="1" applyFill="1" applyAlignment="1">
      <alignment horizontal="center" vertical="top" wrapText="1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5" fillId="24" borderId="0" xfId="0" applyFont="1" applyFill="1" applyAlignment="1">
      <alignment horizontal="center" wrapText="1"/>
    </xf>
    <xf numFmtId="0" fontId="31" fillId="24" borderId="0" xfId="0" applyFont="1" applyFill="1" applyAlignment="1">
      <alignment horizontal="left" wrapText="1"/>
    </xf>
    <xf numFmtId="0" fontId="28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horizontal="center" vertical="center"/>
    </xf>
    <xf numFmtId="190" fontId="29" fillId="25" borderId="12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2" xfId="0" applyNumberFormat="1" applyFont="1" applyFill="1" applyBorder="1" applyAlignment="1" applyProtection="1">
      <alignment horizontal="right" vertical="top" wrapText="1"/>
      <protection hidden="1" locked="0"/>
    </xf>
    <xf numFmtId="0" fontId="21" fillId="24" borderId="12" xfId="0" applyNumberFormat="1" applyFont="1" applyFill="1" applyBorder="1" applyAlignment="1">
      <alignment wrapText="1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9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7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9" xfId="0" applyNumberFormat="1" applyFont="1" applyFill="1" applyBorder="1" applyAlignment="1">
      <alignment wrapText="1"/>
    </xf>
    <xf numFmtId="0" fontId="21" fillId="24" borderId="12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0" fontId="21" fillId="24" borderId="12" xfId="0" applyFont="1" applyFill="1" applyBorder="1" applyAlignment="1">
      <alignment wrapText="1"/>
    </xf>
    <xf numFmtId="0" fontId="21" fillId="24" borderId="12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0" fontId="21" fillId="24" borderId="15" xfId="0" applyFont="1" applyFill="1" applyBorder="1" applyAlignment="1">
      <alignment vertical="top" wrapText="1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190" fontId="20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9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horizontal="left" vertical="top" wrapText="1"/>
    </xf>
    <xf numFmtId="0" fontId="20" fillId="24" borderId="17" xfId="0" applyNumberFormat="1" applyFont="1" applyFill="1" applyBorder="1" applyAlignment="1" applyProtection="1">
      <alignment horizontal="center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9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5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2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28" fillId="24" borderId="12" xfId="0" applyNumberFormat="1" applyFont="1" applyFill="1" applyBorder="1" applyAlignment="1" applyProtection="1">
      <alignment horizontal="right" wrapText="1"/>
      <protection hidden="1" locked="0"/>
    </xf>
    <xf numFmtId="0" fontId="32" fillId="24" borderId="12" xfId="0" applyFont="1" applyFill="1" applyBorder="1" applyAlignment="1">
      <alignment horizontal="center" vertical="top" wrapText="1"/>
    </xf>
    <xf numFmtId="49" fontId="32" fillId="24" borderId="12" xfId="0" applyNumberFormat="1" applyFont="1" applyFill="1" applyBorder="1" applyAlignment="1">
      <alignment horizontal="center" vertical="top" wrapText="1"/>
    </xf>
    <xf numFmtId="3" fontId="32" fillId="24" borderId="12" xfId="0" applyNumberFormat="1" applyFont="1" applyFill="1" applyBorder="1" applyAlignment="1">
      <alignment horizontal="center" vertical="top" wrapText="1"/>
    </xf>
    <xf numFmtId="0" fontId="28" fillId="24" borderId="12" xfId="0" applyFont="1" applyFill="1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0" fontId="31" fillId="24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9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55.421875" style="1" customWidth="1"/>
    <col min="2" max="2" width="10.28125" style="1" customWidth="1"/>
    <col min="3" max="3" width="4.7109375" style="1" customWidth="1"/>
    <col min="4" max="4" width="10.7109375" style="1" customWidth="1"/>
    <col min="5" max="5" width="10.28125" style="1" customWidth="1"/>
    <col min="6" max="6" width="7.7109375" style="1" customWidth="1"/>
    <col min="7" max="16384" width="9.140625" style="1" customWidth="1"/>
  </cols>
  <sheetData>
    <row r="1" spans="2:4" ht="15.75">
      <c r="B1" s="2"/>
      <c r="C1" s="3"/>
      <c r="D1" s="4"/>
    </row>
    <row r="2" spans="2:6" ht="77.25" customHeight="1">
      <c r="B2" s="73" t="s">
        <v>488</v>
      </c>
      <c r="C2" s="73"/>
      <c r="D2" s="73"/>
      <c r="E2" s="73"/>
      <c r="F2" s="19"/>
    </row>
    <row r="3" spans="2:4" ht="15.75">
      <c r="B3" s="5"/>
      <c r="C3" s="6"/>
      <c r="D3" s="7"/>
    </row>
    <row r="4" spans="1:6" ht="75.75" customHeight="1">
      <c r="A4" s="72" t="s">
        <v>663</v>
      </c>
      <c r="B4" s="72"/>
      <c r="C4" s="72"/>
      <c r="D4" s="72"/>
      <c r="E4" s="72"/>
      <c r="F4" s="18"/>
    </row>
    <row r="5" spans="1:6" ht="20.25" customHeight="1">
      <c r="A5" s="8"/>
      <c r="B5" s="9"/>
      <c r="C5" s="10"/>
      <c r="D5" s="11"/>
      <c r="E5" s="11" t="s">
        <v>442</v>
      </c>
      <c r="F5" s="11"/>
    </row>
    <row r="6" spans="1:6" ht="42" customHeight="1">
      <c r="A6" s="68" t="s">
        <v>405</v>
      </c>
      <c r="B6" s="69" t="s">
        <v>406</v>
      </c>
      <c r="C6" s="69" t="s">
        <v>407</v>
      </c>
      <c r="D6" s="70" t="s">
        <v>661</v>
      </c>
      <c r="E6" s="70" t="s">
        <v>662</v>
      </c>
      <c r="F6" s="70" t="s">
        <v>513</v>
      </c>
    </row>
    <row r="7" spans="1:6" ht="38.25">
      <c r="A7" s="20" t="s">
        <v>464</v>
      </c>
      <c r="B7" s="21" t="s">
        <v>73</v>
      </c>
      <c r="C7" s="21"/>
      <c r="D7" s="22">
        <f>D8+D16+D26+D37+D45</f>
        <v>152267.59999999998</v>
      </c>
      <c r="E7" s="22">
        <f>E8+E16+E26+E37+E45</f>
        <v>151662.99999999997</v>
      </c>
      <c r="F7" s="22">
        <f>E7/D7*100</f>
        <v>99.60293588393066</v>
      </c>
    </row>
    <row r="8" spans="1:6" ht="15.75" customHeight="1">
      <c r="A8" s="14" t="s">
        <v>465</v>
      </c>
      <c r="B8" s="15" t="s">
        <v>188</v>
      </c>
      <c r="C8" s="16"/>
      <c r="D8" s="17">
        <f>D9</f>
        <v>13937.6</v>
      </c>
      <c r="E8" s="17">
        <f>E9</f>
        <v>13414.1</v>
      </c>
      <c r="F8" s="17">
        <f aca="true" t="shared" si="0" ref="F8:F71">E8/D8*100</f>
        <v>96.24397313741247</v>
      </c>
    </row>
    <row r="9" spans="1:6" ht="25.5" customHeight="1">
      <c r="A9" s="14" t="s">
        <v>158</v>
      </c>
      <c r="B9" s="15" t="s">
        <v>189</v>
      </c>
      <c r="C9" s="16"/>
      <c r="D9" s="17">
        <f>D10+D12+D14</f>
        <v>13937.6</v>
      </c>
      <c r="E9" s="17">
        <f>E10+E12+E14</f>
        <v>13414.1</v>
      </c>
      <c r="F9" s="17">
        <f t="shared" si="0"/>
        <v>96.24397313741247</v>
      </c>
    </row>
    <row r="10" spans="1:6" ht="14.25" customHeight="1">
      <c r="A10" s="14" t="s">
        <v>411</v>
      </c>
      <c r="B10" s="15" t="s">
        <v>190</v>
      </c>
      <c r="C10" s="16"/>
      <c r="D10" s="17">
        <f>D11</f>
        <v>13448.6</v>
      </c>
      <c r="E10" s="17">
        <f>E11</f>
        <v>12925.1</v>
      </c>
      <c r="F10" s="17">
        <f t="shared" si="0"/>
        <v>96.10740151391222</v>
      </c>
    </row>
    <row r="11" spans="1:6" ht="16.5" customHeight="1">
      <c r="A11" s="14" t="s">
        <v>412</v>
      </c>
      <c r="B11" s="15"/>
      <c r="C11" s="16">
        <v>610</v>
      </c>
      <c r="D11" s="17">
        <v>13448.6</v>
      </c>
      <c r="E11" s="17">
        <v>12925.1</v>
      </c>
      <c r="F11" s="17">
        <f t="shared" si="0"/>
        <v>96.10740151391222</v>
      </c>
    </row>
    <row r="12" spans="1:6" ht="37.5" customHeight="1">
      <c r="A12" s="14" t="s">
        <v>593</v>
      </c>
      <c r="B12" s="15" t="s">
        <v>169</v>
      </c>
      <c r="C12" s="16"/>
      <c r="D12" s="23">
        <f>D13</f>
        <v>454.8</v>
      </c>
      <c r="E12" s="23">
        <f>E13</f>
        <v>454.8</v>
      </c>
      <c r="F12" s="23">
        <f t="shared" si="0"/>
        <v>100</v>
      </c>
    </row>
    <row r="13" spans="1:6" ht="16.5" customHeight="1">
      <c r="A13" s="14" t="s">
        <v>412</v>
      </c>
      <c r="B13" s="15"/>
      <c r="C13" s="16">
        <v>610</v>
      </c>
      <c r="D13" s="23">
        <v>454.8</v>
      </c>
      <c r="E13" s="23">
        <v>454.8</v>
      </c>
      <c r="F13" s="23">
        <f t="shared" si="0"/>
        <v>100</v>
      </c>
    </row>
    <row r="14" spans="1:6" ht="47.25" customHeight="1">
      <c r="A14" s="14" t="s">
        <v>165</v>
      </c>
      <c r="B14" s="15" t="s">
        <v>170</v>
      </c>
      <c r="C14" s="16"/>
      <c r="D14" s="23">
        <f>D15</f>
        <v>34.2</v>
      </c>
      <c r="E14" s="23">
        <f>E15</f>
        <v>34.2</v>
      </c>
      <c r="F14" s="23">
        <f t="shared" si="0"/>
        <v>100</v>
      </c>
    </row>
    <row r="15" spans="1:6" ht="16.5" customHeight="1">
      <c r="A15" s="14" t="s">
        <v>412</v>
      </c>
      <c r="B15" s="15"/>
      <c r="C15" s="16">
        <v>610</v>
      </c>
      <c r="D15" s="23">
        <v>34.2</v>
      </c>
      <c r="E15" s="23">
        <v>34.2</v>
      </c>
      <c r="F15" s="23">
        <f t="shared" si="0"/>
        <v>100</v>
      </c>
    </row>
    <row r="16" spans="1:6" ht="23.25" customHeight="1">
      <c r="A16" s="14" t="s">
        <v>470</v>
      </c>
      <c r="B16" s="15" t="s">
        <v>191</v>
      </c>
      <c r="C16" s="16"/>
      <c r="D16" s="17">
        <f>D17</f>
        <v>37840</v>
      </c>
      <c r="E16" s="17">
        <f>E17</f>
        <v>37840</v>
      </c>
      <c r="F16" s="17">
        <f t="shared" si="0"/>
        <v>100</v>
      </c>
    </row>
    <row r="17" spans="1:6" ht="18.75" customHeight="1">
      <c r="A17" s="14" t="s">
        <v>688</v>
      </c>
      <c r="B17" s="15" t="s">
        <v>192</v>
      </c>
      <c r="C17" s="16"/>
      <c r="D17" s="17">
        <f>D18+D20+D22+D24</f>
        <v>37840</v>
      </c>
      <c r="E17" s="17">
        <f>E18+E20+E22+E24</f>
        <v>37840</v>
      </c>
      <c r="F17" s="17">
        <f t="shared" si="0"/>
        <v>100</v>
      </c>
    </row>
    <row r="18" spans="1:6" ht="15" customHeight="1">
      <c r="A18" s="14" t="s">
        <v>411</v>
      </c>
      <c r="B18" s="15" t="s">
        <v>193</v>
      </c>
      <c r="C18" s="16"/>
      <c r="D18" s="17">
        <f>D19</f>
        <v>36319</v>
      </c>
      <c r="E18" s="17">
        <f>E19</f>
        <v>36319</v>
      </c>
      <c r="F18" s="17">
        <f t="shared" si="0"/>
        <v>100</v>
      </c>
    </row>
    <row r="19" spans="1:6" ht="18.75" customHeight="1">
      <c r="A19" s="14" t="s">
        <v>412</v>
      </c>
      <c r="B19" s="15"/>
      <c r="C19" s="16">
        <v>610</v>
      </c>
      <c r="D19" s="17">
        <v>36319</v>
      </c>
      <c r="E19" s="17">
        <v>36319</v>
      </c>
      <c r="F19" s="17">
        <f t="shared" si="0"/>
        <v>100</v>
      </c>
    </row>
    <row r="20" spans="1:6" ht="27" customHeight="1">
      <c r="A20" s="14" t="s">
        <v>682</v>
      </c>
      <c r="B20" s="15" t="s">
        <v>681</v>
      </c>
      <c r="C20" s="16"/>
      <c r="D20" s="17">
        <f>D21</f>
        <v>84.7</v>
      </c>
      <c r="E20" s="17">
        <f>E21</f>
        <v>84.7</v>
      </c>
      <c r="F20" s="17">
        <f t="shared" si="0"/>
        <v>100</v>
      </c>
    </row>
    <row r="21" spans="1:6" ht="18.75" customHeight="1">
      <c r="A21" s="14" t="s">
        <v>412</v>
      </c>
      <c r="B21" s="15"/>
      <c r="C21" s="16">
        <v>610</v>
      </c>
      <c r="D21" s="17">
        <v>84.7</v>
      </c>
      <c r="E21" s="17">
        <v>84.7</v>
      </c>
      <c r="F21" s="17">
        <f t="shared" si="0"/>
        <v>100</v>
      </c>
    </row>
    <row r="22" spans="1:6" ht="37.5" customHeight="1">
      <c r="A22" s="14" t="s">
        <v>593</v>
      </c>
      <c r="B22" s="15" t="s">
        <v>171</v>
      </c>
      <c r="C22" s="16"/>
      <c r="D22" s="23">
        <f>D23</f>
        <v>1335.9</v>
      </c>
      <c r="E22" s="23">
        <f>E23</f>
        <v>1335.9</v>
      </c>
      <c r="F22" s="23">
        <f t="shared" si="0"/>
        <v>100</v>
      </c>
    </row>
    <row r="23" spans="1:6" ht="14.25" customHeight="1">
      <c r="A23" s="14" t="s">
        <v>412</v>
      </c>
      <c r="B23" s="15"/>
      <c r="C23" s="16">
        <v>610</v>
      </c>
      <c r="D23" s="23">
        <v>1335.9</v>
      </c>
      <c r="E23" s="23">
        <v>1335.9</v>
      </c>
      <c r="F23" s="23">
        <f t="shared" si="0"/>
        <v>100</v>
      </c>
    </row>
    <row r="24" spans="1:6" ht="46.5" customHeight="1">
      <c r="A24" s="14" t="s">
        <v>165</v>
      </c>
      <c r="B24" s="15" t="s">
        <v>172</v>
      </c>
      <c r="C24" s="16"/>
      <c r="D24" s="23">
        <f>D25</f>
        <v>100.4</v>
      </c>
      <c r="E24" s="23">
        <f>E25</f>
        <v>100.4</v>
      </c>
      <c r="F24" s="23">
        <f t="shared" si="0"/>
        <v>100</v>
      </c>
    </row>
    <row r="25" spans="1:6" ht="18.75" customHeight="1">
      <c r="A25" s="14" t="s">
        <v>412</v>
      </c>
      <c r="B25" s="15"/>
      <c r="C25" s="16">
        <v>610</v>
      </c>
      <c r="D25" s="23">
        <v>100.4</v>
      </c>
      <c r="E25" s="23">
        <v>100.4</v>
      </c>
      <c r="F25" s="23">
        <f t="shared" si="0"/>
        <v>100</v>
      </c>
    </row>
    <row r="26" spans="1:6" ht="26.25" customHeight="1">
      <c r="A26" s="14" t="s">
        <v>683</v>
      </c>
      <c r="B26" s="15" t="s">
        <v>81</v>
      </c>
      <c r="C26" s="16"/>
      <c r="D26" s="17">
        <f>D27</f>
        <v>69914.8</v>
      </c>
      <c r="E26" s="17">
        <f>E27</f>
        <v>69914.8</v>
      </c>
      <c r="F26" s="17">
        <f t="shared" si="0"/>
        <v>100</v>
      </c>
    </row>
    <row r="27" spans="1:6" ht="27.75" customHeight="1">
      <c r="A27" s="14" t="s">
        <v>80</v>
      </c>
      <c r="B27" s="15" t="s">
        <v>82</v>
      </c>
      <c r="C27" s="16"/>
      <c r="D27" s="17">
        <f>D28+D31+D34</f>
        <v>69914.8</v>
      </c>
      <c r="E27" s="17">
        <f>E28+E31+E34</f>
        <v>69914.8</v>
      </c>
      <c r="F27" s="17">
        <f t="shared" si="0"/>
        <v>100</v>
      </c>
    </row>
    <row r="28" spans="1:6" ht="20.25" customHeight="1">
      <c r="A28" s="14" t="s">
        <v>411</v>
      </c>
      <c r="B28" s="15" t="s">
        <v>83</v>
      </c>
      <c r="C28" s="16"/>
      <c r="D28" s="17">
        <f>D29+D30</f>
        <v>67772.8</v>
      </c>
      <c r="E28" s="17">
        <f>E29+E30</f>
        <v>67772.8</v>
      </c>
      <c r="F28" s="17">
        <f t="shared" si="0"/>
        <v>100</v>
      </c>
    </row>
    <row r="29" spans="1:6" ht="18" customHeight="1">
      <c r="A29" s="14" t="s">
        <v>412</v>
      </c>
      <c r="B29" s="15"/>
      <c r="C29" s="16">
        <v>610</v>
      </c>
      <c r="D29" s="23">
        <v>44715.9</v>
      </c>
      <c r="E29" s="23">
        <v>44715.9</v>
      </c>
      <c r="F29" s="23">
        <f t="shared" si="0"/>
        <v>100</v>
      </c>
    </row>
    <row r="30" spans="1:6" ht="16.5" customHeight="1">
      <c r="A30" s="14" t="s">
        <v>413</v>
      </c>
      <c r="B30" s="15"/>
      <c r="C30" s="16">
        <v>620</v>
      </c>
      <c r="D30" s="23">
        <v>23056.9</v>
      </c>
      <c r="E30" s="23">
        <v>23056.9</v>
      </c>
      <c r="F30" s="23">
        <f t="shared" si="0"/>
        <v>100</v>
      </c>
    </row>
    <row r="31" spans="1:6" ht="38.25" customHeight="1">
      <c r="A31" s="14" t="s">
        <v>593</v>
      </c>
      <c r="B31" s="15" t="s">
        <v>594</v>
      </c>
      <c r="C31" s="16"/>
      <c r="D31" s="23">
        <f>D32+D33</f>
        <v>1997.6999999999998</v>
      </c>
      <c r="E31" s="23">
        <f>E32+E33</f>
        <v>1997.6999999999998</v>
      </c>
      <c r="F31" s="23">
        <f t="shared" si="0"/>
        <v>100</v>
      </c>
    </row>
    <row r="32" spans="1:6" ht="16.5" customHeight="1">
      <c r="A32" s="14" t="s">
        <v>412</v>
      </c>
      <c r="B32" s="15"/>
      <c r="C32" s="16">
        <v>610</v>
      </c>
      <c r="D32" s="23">
        <v>1249.1</v>
      </c>
      <c r="E32" s="23">
        <v>1249.1</v>
      </c>
      <c r="F32" s="23">
        <f t="shared" si="0"/>
        <v>100</v>
      </c>
    </row>
    <row r="33" spans="1:6" ht="16.5" customHeight="1">
      <c r="A33" s="14" t="s">
        <v>413</v>
      </c>
      <c r="B33" s="15"/>
      <c r="C33" s="16">
        <v>620</v>
      </c>
      <c r="D33" s="23">
        <v>748.6</v>
      </c>
      <c r="E33" s="23">
        <v>748.6</v>
      </c>
      <c r="F33" s="23">
        <f t="shared" si="0"/>
        <v>100</v>
      </c>
    </row>
    <row r="34" spans="1:6" ht="45.75" customHeight="1">
      <c r="A34" s="14" t="s">
        <v>165</v>
      </c>
      <c r="B34" s="15" t="s">
        <v>166</v>
      </c>
      <c r="C34" s="16"/>
      <c r="D34" s="23">
        <f>D35+D36</f>
        <v>144.3</v>
      </c>
      <c r="E34" s="23">
        <f>E35+E36</f>
        <v>144.3</v>
      </c>
      <c r="F34" s="23">
        <f t="shared" si="0"/>
        <v>100</v>
      </c>
    </row>
    <row r="35" spans="1:6" ht="16.5" customHeight="1">
      <c r="A35" s="14" t="s">
        <v>412</v>
      </c>
      <c r="B35" s="15"/>
      <c r="C35" s="16">
        <v>610</v>
      </c>
      <c r="D35" s="23">
        <v>88.1</v>
      </c>
      <c r="E35" s="23">
        <v>88.1</v>
      </c>
      <c r="F35" s="23">
        <f t="shared" si="0"/>
        <v>100</v>
      </c>
    </row>
    <row r="36" spans="1:6" ht="16.5" customHeight="1">
      <c r="A36" s="14" t="s">
        <v>413</v>
      </c>
      <c r="B36" s="15"/>
      <c r="C36" s="16">
        <v>620</v>
      </c>
      <c r="D36" s="23">
        <v>56.2</v>
      </c>
      <c r="E36" s="23">
        <v>56.2</v>
      </c>
      <c r="F36" s="23">
        <f t="shared" si="0"/>
        <v>100</v>
      </c>
    </row>
    <row r="37" spans="1:6" ht="18.75" customHeight="1">
      <c r="A37" s="14" t="s">
        <v>471</v>
      </c>
      <c r="B37" s="15" t="s">
        <v>146</v>
      </c>
      <c r="C37" s="16"/>
      <c r="D37" s="17">
        <f>D38</f>
        <v>24813.3</v>
      </c>
      <c r="E37" s="17">
        <f>E38</f>
        <v>24813.3</v>
      </c>
      <c r="F37" s="17">
        <f t="shared" si="0"/>
        <v>100</v>
      </c>
    </row>
    <row r="38" spans="1:6" ht="26.25" customHeight="1">
      <c r="A38" s="14" t="s">
        <v>139</v>
      </c>
      <c r="B38" s="15" t="s">
        <v>147</v>
      </c>
      <c r="C38" s="16"/>
      <c r="D38" s="17">
        <f>D39+D41+D43</f>
        <v>24813.3</v>
      </c>
      <c r="E38" s="17">
        <f>E39+E41+E43</f>
        <v>24813.3</v>
      </c>
      <c r="F38" s="17">
        <f t="shared" si="0"/>
        <v>100</v>
      </c>
    </row>
    <row r="39" spans="1:6" ht="16.5" customHeight="1">
      <c r="A39" s="14" t="s">
        <v>411</v>
      </c>
      <c r="B39" s="15" t="s">
        <v>148</v>
      </c>
      <c r="C39" s="16"/>
      <c r="D39" s="17">
        <f>D40</f>
        <v>23778.6</v>
      </c>
      <c r="E39" s="17">
        <f>E40</f>
        <v>23778.6</v>
      </c>
      <c r="F39" s="17">
        <f t="shared" si="0"/>
        <v>100</v>
      </c>
    </row>
    <row r="40" spans="1:6" ht="14.25" customHeight="1">
      <c r="A40" s="14" t="s">
        <v>412</v>
      </c>
      <c r="B40" s="15"/>
      <c r="C40" s="16">
        <v>610</v>
      </c>
      <c r="D40" s="17">
        <v>23778.6</v>
      </c>
      <c r="E40" s="17">
        <v>23778.6</v>
      </c>
      <c r="F40" s="17">
        <f t="shared" si="0"/>
        <v>100</v>
      </c>
    </row>
    <row r="41" spans="1:6" ht="38.25" customHeight="1">
      <c r="A41" s="14" t="s">
        <v>593</v>
      </c>
      <c r="B41" s="15" t="s">
        <v>173</v>
      </c>
      <c r="C41" s="16"/>
      <c r="D41" s="23">
        <f>D42</f>
        <v>962.3</v>
      </c>
      <c r="E41" s="23">
        <f>E42</f>
        <v>962.3</v>
      </c>
      <c r="F41" s="23">
        <f t="shared" si="0"/>
        <v>100</v>
      </c>
    </row>
    <row r="42" spans="1:6" ht="16.5" customHeight="1">
      <c r="A42" s="14" t="s">
        <v>412</v>
      </c>
      <c r="B42" s="15"/>
      <c r="C42" s="16">
        <v>610</v>
      </c>
      <c r="D42" s="23">
        <v>962.3</v>
      </c>
      <c r="E42" s="23">
        <v>962.3</v>
      </c>
      <c r="F42" s="23">
        <f t="shared" si="0"/>
        <v>100</v>
      </c>
    </row>
    <row r="43" spans="1:6" ht="44.25" customHeight="1">
      <c r="A43" s="14" t="s">
        <v>165</v>
      </c>
      <c r="B43" s="15" t="s">
        <v>174</v>
      </c>
      <c r="C43" s="16"/>
      <c r="D43" s="23">
        <f>D44</f>
        <v>72.4</v>
      </c>
      <c r="E43" s="23">
        <f>E44</f>
        <v>72.4</v>
      </c>
      <c r="F43" s="23">
        <f t="shared" si="0"/>
        <v>100</v>
      </c>
    </row>
    <row r="44" spans="1:6" ht="18" customHeight="1">
      <c r="A44" s="14" t="s">
        <v>412</v>
      </c>
      <c r="B44" s="15"/>
      <c r="C44" s="16">
        <v>610</v>
      </c>
      <c r="D44" s="23">
        <v>72.4</v>
      </c>
      <c r="E44" s="23">
        <v>72.4</v>
      </c>
      <c r="F44" s="23">
        <f t="shared" si="0"/>
        <v>100</v>
      </c>
    </row>
    <row r="45" spans="1:6" ht="15" customHeight="1">
      <c r="A45" s="14" t="s">
        <v>472</v>
      </c>
      <c r="B45" s="15" t="s">
        <v>149</v>
      </c>
      <c r="C45" s="16"/>
      <c r="D45" s="17">
        <f>D46+D49+D52+D56</f>
        <v>5761.900000000001</v>
      </c>
      <c r="E45" s="17">
        <f>E46+E49+E52+E56</f>
        <v>5680.8</v>
      </c>
      <c r="F45" s="17">
        <f t="shared" si="0"/>
        <v>98.5924781756018</v>
      </c>
    </row>
    <row r="46" spans="1:6" ht="15" customHeight="1">
      <c r="A46" s="14" t="s">
        <v>140</v>
      </c>
      <c r="B46" s="15" t="s">
        <v>150</v>
      </c>
      <c r="C46" s="16"/>
      <c r="D46" s="17">
        <f>D47</f>
        <v>449.3</v>
      </c>
      <c r="E46" s="17">
        <f>E47</f>
        <v>449.3</v>
      </c>
      <c r="F46" s="17">
        <f t="shared" si="0"/>
        <v>100</v>
      </c>
    </row>
    <row r="47" spans="1:6" ht="24.75" customHeight="1">
      <c r="A47" s="14" t="s">
        <v>493</v>
      </c>
      <c r="B47" s="15" t="s">
        <v>151</v>
      </c>
      <c r="C47" s="16"/>
      <c r="D47" s="17">
        <f>SUM(D48:D48)</f>
        <v>449.3</v>
      </c>
      <c r="E47" s="17">
        <f>SUM(E48:E48)</f>
        <v>449.3</v>
      </c>
      <c r="F47" s="17">
        <f t="shared" si="0"/>
        <v>100</v>
      </c>
    </row>
    <row r="48" spans="1:6" ht="12.75" customHeight="1">
      <c r="A48" s="14" t="s">
        <v>412</v>
      </c>
      <c r="B48" s="15"/>
      <c r="C48" s="16">
        <v>610</v>
      </c>
      <c r="D48" s="17">
        <v>449.3</v>
      </c>
      <c r="E48" s="17">
        <v>449.3</v>
      </c>
      <c r="F48" s="17">
        <f t="shared" si="0"/>
        <v>100</v>
      </c>
    </row>
    <row r="49" spans="1:6" ht="21.75" customHeight="1">
      <c r="A49" s="14" t="s">
        <v>141</v>
      </c>
      <c r="B49" s="15" t="s">
        <v>152</v>
      </c>
      <c r="C49" s="16"/>
      <c r="D49" s="17">
        <f>D50</f>
        <v>576.4</v>
      </c>
      <c r="E49" s="17">
        <f>E50</f>
        <v>576.4</v>
      </c>
      <c r="F49" s="17">
        <f t="shared" si="0"/>
        <v>100</v>
      </c>
    </row>
    <row r="50" spans="1:6" ht="24.75" customHeight="1">
      <c r="A50" s="14" t="s">
        <v>493</v>
      </c>
      <c r="B50" s="15" t="s">
        <v>153</v>
      </c>
      <c r="C50" s="16"/>
      <c r="D50" s="17">
        <f>D51</f>
        <v>576.4</v>
      </c>
      <c r="E50" s="17">
        <f>E51</f>
        <v>576.4</v>
      </c>
      <c r="F50" s="17">
        <f t="shared" si="0"/>
        <v>100</v>
      </c>
    </row>
    <row r="51" spans="1:6" ht="13.5" customHeight="1">
      <c r="A51" s="14" t="s">
        <v>412</v>
      </c>
      <c r="B51" s="15"/>
      <c r="C51" s="16">
        <v>610</v>
      </c>
      <c r="D51" s="17">
        <v>576.4</v>
      </c>
      <c r="E51" s="17">
        <v>576.4</v>
      </c>
      <c r="F51" s="17">
        <f t="shared" si="0"/>
        <v>100</v>
      </c>
    </row>
    <row r="52" spans="1:6" ht="22.5" customHeight="1">
      <c r="A52" s="14" t="s">
        <v>142</v>
      </c>
      <c r="B52" s="15" t="s">
        <v>154</v>
      </c>
      <c r="C52" s="16"/>
      <c r="D52" s="17">
        <f>D53</f>
        <v>642.9000000000001</v>
      </c>
      <c r="E52" s="17">
        <f>E53</f>
        <v>642.9000000000001</v>
      </c>
      <c r="F52" s="17">
        <f t="shared" si="0"/>
        <v>100</v>
      </c>
    </row>
    <row r="53" spans="1:6" ht="22.5" customHeight="1">
      <c r="A53" s="14" t="s">
        <v>493</v>
      </c>
      <c r="B53" s="15" t="s">
        <v>155</v>
      </c>
      <c r="C53" s="16"/>
      <c r="D53" s="17">
        <f>SUM(D54:D55)</f>
        <v>642.9000000000001</v>
      </c>
      <c r="E53" s="17">
        <f>SUM(E54:E55)</f>
        <v>642.9000000000001</v>
      </c>
      <c r="F53" s="17">
        <f t="shared" si="0"/>
        <v>100</v>
      </c>
    </row>
    <row r="54" spans="1:6" ht="15" customHeight="1">
      <c r="A54" s="14" t="s">
        <v>412</v>
      </c>
      <c r="B54" s="15"/>
      <c r="C54" s="16">
        <v>610</v>
      </c>
      <c r="D54" s="17">
        <v>453.1</v>
      </c>
      <c r="E54" s="17">
        <v>453.1</v>
      </c>
      <c r="F54" s="17">
        <f t="shared" si="0"/>
        <v>100</v>
      </c>
    </row>
    <row r="55" spans="1:6" ht="13.5" customHeight="1">
      <c r="A55" s="14" t="s">
        <v>413</v>
      </c>
      <c r="B55" s="15"/>
      <c r="C55" s="16">
        <v>620</v>
      </c>
      <c r="D55" s="17">
        <v>189.8</v>
      </c>
      <c r="E55" s="17">
        <v>189.8</v>
      </c>
      <c r="F55" s="17">
        <f t="shared" si="0"/>
        <v>100</v>
      </c>
    </row>
    <row r="56" spans="1:6" ht="22.5" customHeight="1">
      <c r="A56" s="14" t="s">
        <v>145</v>
      </c>
      <c r="B56" s="15" t="s">
        <v>156</v>
      </c>
      <c r="C56" s="16"/>
      <c r="D56" s="17">
        <f>D57</f>
        <v>4093.3</v>
      </c>
      <c r="E56" s="17">
        <f>E57</f>
        <v>4012.2</v>
      </c>
      <c r="F56" s="17">
        <f t="shared" si="0"/>
        <v>98.01871350743897</v>
      </c>
    </row>
    <row r="57" spans="1:6" ht="24" customHeight="1">
      <c r="A57" s="14" t="s">
        <v>493</v>
      </c>
      <c r="B57" s="15" t="s">
        <v>157</v>
      </c>
      <c r="C57" s="16"/>
      <c r="D57" s="17">
        <f>SUM(D58:D59)</f>
        <v>4093.3</v>
      </c>
      <c r="E57" s="17">
        <f>SUM(E58:E59)</f>
        <v>4012.2</v>
      </c>
      <c r="F57" s="17">
        <f t="shared" si="0"/>
        <v>98.01871350743897</v>
      </c>
    </row>
    <row r="58" spans="1:6" ht="13.5" customHeight="1">
      <c r="A58" s="14" t="s">
        <v>422</v>
      </c>
      <c r="B58" s="15"/>
      <c r="C58" s="16" t="s">
        <v>456</v>
      </c>
      <c r="D58" s="17">
        <v>415</v>
      </c>
      <c r="E58" s="17">
        <v>415</v>
      </c>
      <c r="F58" s="17">
        <f t="shared" si="0"/>
        <v>100</v>
      </c>
    </row>
    <row r="59" spans="1:6" ht="13.5" customHeight="1">
      <c r="A59" s="14" t="s">
        <v>412</v>
      </c>
      <c r="B59" s="15"/>
      <c r="C59" s="16">
        <v>610</v>
      </c>
      <c r="D59" s="17">
        <v>3678.3</v>
      </c>
      <c r="E59" s="17">
        <v>3597.2</v>
      </c>
      <c r="F59" s="17">
        <f t="shared" si="0"/>
        <v>97.79517711986514</v>
      </c>
    </row>
    <row r="60" spans="1:6" ht="26.25" customHeight="1">
      <c r="A60" s="20" t="s">
        <v>535</v>
      </c>
      <c r="B60" s="21" t="s">
        <v>95</v>
      </c>
      <c r="C60" s="21"/>
      <c r="D60" s="22">
        <f>D61+D69+D65</f>
        <v>20746.4</v>
      </c>
      <c r="E60" s="22">
        <f>E61+E69+E65</f>
        <v>20741.8</v>
      </c>
      <c r="F60" s="22">
        <f t="shared" si="0"/>
        <v>99.97782747850228</v>
      </c>
    </row>
    <row r="61" spans="1:6" ht="24">
      <c r="A61" s="14" t="s">
        <v>84</v>
      </c>
      <c r="B61" s="15" t="s">
        <v>85</v>
      </c>
      <c r="C61" s="16"/>
      <c r="D61" s="17">
        <f aca="true" t="shared" si="1" ref="D61:E63">D62</f>
        <v>1728.4</v>
      </c>
      <c r="E61" s="17">
        <f t="shared" si="1"/>
        <v>1728.4</v>
      </c>
      <c r="F61" s="17">
        <f t="shared" si="0"/>
        <v>100</v>
      </c>
    </row>
    <row r="62" spans="1:6" ht="36" customHeight="1">
      <c r="A62" s="14" t="s">
        <v>86</v>
      </c>
      <c r="B62" s="15" t="s">
        <v>87</v>
      </c>
      <c r="C62" s="16"/>
      <c r="D62" s="17">
        <f t="shared" si="1"/>
        <v>1728.4</v>
      </c>
      <c r="E62" s="17">
        <f t="shared" si="1"/>
        <v>1728.4</v>
      </c>
      <c r="F62" s="17">
        <f t="shared" si="0"/>
        <v>100</v>
      </c>
    </row>
    <row r="63" spans="1:6" ht="14.25" customHeight="1">
      <c r="A63" s="14" t="s">
        <v>494</v>
      </c>
      <c r="B63" s="15" t="s">
        <v>88</v>
      </c>
      <c r="C63" s="16"/>
      <c r="D63" s="17">
        <f t="shared" si="1"/>
        <v>1728.4</v>
      </c>
      <c r="E63" s="17">
        <f t="shared" si="1"/>
        <v>1728.4</v>
      </c>
      <c r="F63" s="17">
        <f t="shared" si="0"/>
        <v>100</v>
      </c>
    </row>
    <row r="64" spans="1:6" ht="15.75" customHeight="1">
      <c r="A64" s="14" t="s">
        <v>412</v>
      </c>
      <c r="B64" s="15"/>
      <c r="C64" s="16">
        <v>610</v>
      </c>
      <c r="D64" s="17">
        <v>1728.4</v>
      </c>
      <c r="E64" s="17">
        <v>1728.4</v>
      </c>
      <c r="F64" s="17">
        <f t="shared" si="0"/>
        <v>100</v>
      </c>
    </row>
    <row r="65" spans="1:6" ht="31.5" customHeight="1">
      <c r="A65" s="14" t="s">
        <v>524</v>
      </c>
      <c r="B65" s="15" t="s">
        <v>527</v>
      </c>
      <c r="C65" s="16"/>
      <c r="D65" s="23">
        <f aca="true" t="shared" si="2" ref="D65:E67">D66</f>
        <v>4020</v>
      </c>
      <c r="E65" s="23">
        <f t="shared" si="2"/>
        <v>4020</v>
      </c>
      <c r="F65" s="23">
        <f t="shared" si="0"/>
        <v>100</v>
      </c>
    </row>
    <row r="66" spans="1:6" ht="27" customHeight="1">
      <c r="A66" s="14" t="s">
        <v>525</v>
      </c>
      <c r="B66" s="15" t="s">
        <v>528</v>
      </c>
      <c r="C66" s="16"/>
      <c r="D66" s="23">
        <f t="shared" si="2"/>
        <v>4020</v>
      </c>
      <c r="E66" s="23">
        <f t="shared" si="2"/>
        <v>4020</v>
      </c>
      <c r="F66" s="23">
        <f t="shared" si="0"/>
        <v>100</v>
      </c>
    </row>
    <row r="67" spans="1:6" ht="20.25" customHeight="1">
      <c r="A67" s="14" t="s">
        <v>526</v>
      </c>
      <c r="B67" s="15" t="s">
        <v>529</v>
      </c>
      <c r="C67" s="16"/>
      <c r="D67" s="23">
        <f t="shared" si="2"/>
        <v>4020</v>
      </c>
      <c r="E67" s="23">
        <f t="shared" si="2"/>
        <v>4020</v>
      </c>
      <c r="F67" s="23">
        <f t="shared" si="0"/>
        <v>100</v>
      </c>
    </row>
    <row r="68" spans="1:6" ht="14.25" customHeight="1">
      <c r="A68" s="14" t="s">
        <v>412</v>
      </c>
      <c r="B68" s="15"/>
      <c r="C68" s="16">
        <v>610</v>
      </c>
      <c r="D68" s="23">
        <v>4020</v>
      </c>
      <c r="E68" s="23">
        <v>4020</v>
      </c>
      <c r="F68" s="23">
        <f t="shared" si="0"/>
        <v>100</v>
      </c>
    </row>
    <row r="69" spans="1:6" ht="15" customHeight="1">
      <c r="A69" s="14" t="s">
        <v>89</v>
      </c>
      <c r="B69" s="15" t="s">
        <v>90</v>
      </c>
      <c r="C69" s="16"/>
      <c r="D69" s="17">
        <f>D70</f>
        <v>14998</v>
      </c>
      <c r="E69" s="17">
        <f>E70</f>
        <v>14993.4</v>
      </c>
      <c r="F69" s="17">
        <f t="shared" si="0"/>
        <v>99.96932924389918</v>
      </c>
    </row>
    <row r="70" spans="1:6" ht="22.5" customHeight="1">
      <c r="A70" s="14" t="s">
        <v>91</v>
      </c>
      <c r="B70" s="15" t="s">
        <v>92</v>
      </c>
      <c r="C70" s="16"/>
      <c r="D70" s="17">
        <f>D71+D73+D75+D77</f>
        <v>14998</v>
      </c>
      <c r="E70" s="17">
        <f>E71+E73+E75+E77</f>
        <v>14993.4</v>
      </c>
      <c r="F70" s="17">
        <f t="shared" si="0"/>
        <v>99.96932924389918</v>
      </c>
    </row>
    <row r="71" spans="1:6" ht="14.25" customHeight="1">
      <c r="A71" s="14" t="s">
        <v>411</v>
      </c>
      <c r="B71" s="15" t="s">
        <v>93</v>
      </c>
      <c r="C71" s="16"/>
      <c r="D71" s="17">
        <f>D72</f>
        <v>13908</v>
      </c>
      <c r="E71" s="17">
        <f>E72</f>
        <v>13908</v>
      </c>
      <c r="F71" s="17">
        <f t="shared" si="0"/>
        <v>100</v>
      </c>
    </row>
    <row r="72" spans="1:6" ht="13.5" customHeight="1">
      <c r="A72" s="24" t="s">
        <v>412</v>
      </c>
      <c r="B72" s="25"/>
      <c r="C72" s="26">
        <v>610</v>
      </c>
      <c r="D72" s="27">
        <v>13908</v>
      </c>
      <c r="E72" s="27">
        <v>13908</v>
      </c>
      <c r="F72" s="27">
        <f aca="true" t="shared" si="3" ref="F72:F135">E72/D72*100</f>
        <v>100</v>
      </c>
    </row>
    <row r="73" spans="1:6" ht="22.5" customHeight="1">
      <c r="A73" s="28" t="s">
        <v>376</v>
      </c>
      <c r="B73" s="29" t="s">
        <v>375</v>
      </c>
      <c r="C73" s="29"/>
      <c r="D73" s="17">
        <f>D74</f>
        <v>500</v>
      </c>
      <c r="E73" s="17">
        <f>E74</f>
        <v>495.4</v>
      </c>
      <c r="F73" s="17">
        <f t="shared" si="3"/>
        <v>99.07999999999998</v>
      </c>
    </row>
    <row r="74" spans="1:6" ht="13.5" customHeight="1">
      <c r="A74" s="24" t="s">
        <v>412</v>
      </c>
      <c r="B74" s="29"/>
      <c r="C74" s="29">
        <v>610</v>
      </c>
      <c r="D74" s="17">
        <v>500</v>
      </c>
      <c r="E74" s="17">
        <v>495.4</v>
      </c>
      <c r="F74" s="17">
        <f t="shared" si="3"/>
        <v>99.07999999999998</v>
      </c>
    </row>
    <row r="75" spans="1:6" ht="45.75" customHeight="1">
      <c r="A75" s="30" t="s">
        <v>595</v>
      </c>
      <c r="B75" s="29" t="s">
        <v>596</v>
      </c>
      <c r="C75" s="29"/>
      <c r="D75" s="23">
        <f>D76</f>
        <v>549</v>
      </c>
      <c r="E75" s="23">
        <f>E76</f>
        <v>549</v>
      </c>
      <c r="F75" s="23">
        <f t="shared" si="3"/>
        <v>100</v>
      </c>
    </row>
    <row r="76" spans="1:6" ht="17.25" customHeight="1">
      <c r="A76" s="28" t="s">
        <v>412</v>
      </c>
      <c r="B76" s="29"/>
      <c r="C76" s="29">
        <v>610</v>
      </c>
      <c r="D76" s="23">
        <v>549</v>
      </c>
      <c r="E76" s="23">
        <v>549</v>
      </c>
      <c r="F76" s="23">
        <f t="shared" si="3"/>
        <v>100</v>
      </c>
    </row>
    <row r="77" spans="1:6" ht="44.25" customHeight="1">
      <c r="A77" s="30" t="s">
        <v>167</v>
      </c>
      <c r="B77" s="29" t="s">
        <v>168</v>
      </c>
      <c r="C77" s="29"/>
      <c r="D77" s="23">
        <f>D78</f>
        <v>41</v>
      </c>
      <c r="E77" s="23">
        <f>E78</f>
        <v>41</v>
      </c>
      <c r="F77" s="23">
        <f t="shared" si="3"/>
        <v>100</v>
      </c>
    </row>
    <row r="78" spans="1:6" ht="17.25" customHeight="1">
      <c r="A78" s="28" t="s">
        <v>412</v>
      </c>
      <c r="B78" s="29"/>
      <c r="C78" s="29">
        <v>610</v>
      </c>
      <c r="D78" s="23">
        <v>41</v>
      </c>
      <c r="E78" s="23">
        <v>41</v>
      </c>
      <c r="F78" s="23">
        <f t="shared" si="3"/>
        <v>100</v>
      </c>
    </row>
    <row r="79" spans="1:6" ht="38.25">
      <c r="A79" s="20" t="s">
        <v>159</v>
      </c>
      <c r="B79" s="21" t="s">
        <v>94</v>
      </c>
      <c r="C79" s="21"/>
      <c r="D79" s="22">
        <f aca="true" t="shared" si="4" ref="D79:E81">D80</f>
        <v>1000</v>
      </c>
      <c r="E79" s="22">
        <f t="shared" si="4"/>
        <v>1000</v>
      </c>
      <c r="F79" s="22">
        <f t="shared" si="3"/>
        <v>100</v>
      </c>
    </row>
    <row r="80" spans="1:6" ht="24">
      <c r="A80" s="14" t="s">
        <v>96</v>
      </c>
      <c r="B80" s="15" t="s">
        <v>97</v>
      </c>
      <c r="C80" s="16"/>
      <c r="D80" s="17">
        <f t="shared" si="4"/>
        <v>1000</v>
      </c>
      <c r="E80" s="17">
        <f t="shared" si="4"/>
        <v>1000</v>
      </c>
      <c r="F80" s="17">
        <f t="shared" si="3"/>
        <v>100</v>
      </c>
    </row>
    <row r="81" spans="1:6" ht="26.25" customHeight="1">
      <c r="A81" s="31" t="s">
        <v>348</v>
      </c>
      <c r="B81" s="15" t="s">
        <v>349</v>
      </c>
      <c r="C81" s="16"/>
      <c r="D81" s="17">
        <f t="shared" si="4"/>
        <v>1000</v>
      </c>
      <c r="E81" s="17">
        <f t="shared" si="4"/>
        <v>1000</v>
      </c>
      <c r="F81" s="17">
        <f t="shared" si="3"/>
        <v>100</v>
      </c>
    </row>
    <row r="82" spans="1:6" ht="24" customHeight="1">
      <c r="A82" s="14" t="s">
        <v>549</v>
      </c>
      <c r="B82" s="15"/>
      <c r="C82" s="16" t="s">
        <v>550</v>
      </c>
      <c r="D82" s="17">
        <v>1000</v>
      </c>
      <c r="E82" s="17">
        <v>1000</v>
      </c>
      <c r="F82" s="17">
        <f t="shared" si="3"/>
        <v>100</v>
      </c>
    </row>
    <row r="83" spans="1:6" ht="38.25">
      <c r="A83" s="20" t="s">
        <v>451</v>
      </c>
      <c r="B83" s="21" t="s">
        <v>98</v>
      </c>
      <c r="C83" s="21"/>
      <c r="D83" s="22">
        <f>D84+D97+D104</f>
        <v>602976</v>
      </c>
      <c r="E83" s="22">
        <f>E84+E97+E104</f>
        <v>352842.80000000005</v>
      </c>
      <c r="F83" s="22">
        <f t="shared" si="3"/>
        <v>58.51688956111023</v>
      </c>
    </row>
    <row r="84" spans="1:6" ht="15" customHeight="1">
      <c r="A84" s="14" t="s">
        <v>452</v>
      </c>
      <c r="B84" s="15" t="s">
        <v>102</v>
      </c>
      <c r="C84" s="16"/>
      <c r="D84" s="17">
        <f>D85+D91+D94</f>
        <v>29670.9</v>
      </c>
      <c r="E84" s="17">
        <f>E85+E91+E94</f>
        <v>29635.2</v>
      </c>
      <c r="F84" s="17">
        <f t="shared" si="3"/>
        <v>99.87968009059381</v>
      </c>
    </row>
    <row r="85" spans="1:6" ht="25.5" customHeight="1">
      <c r="A85" s="14" t="s">
        <v>99</v>
      </c>
      <c r="B85" s="15" t="s">
        <v>103</v>
      </c>
      <c r="C85" s="16"/>
      <c r="D85" s="17">
        <f>D86</f>
        <v>2468.4</v>
      </c>
      <c r="E85" s="17">
        <f>E86</f>
        <v>2432.7</v>
      </c>
      <c r="F85" s="17">
        <f t="shared" si="3"/>
        <v>98.55371900826445</v>
      </c>
    </row>
    <row r="86" spans="1:6" ht="15.75" customHeight="1">
      <c r="A86" s="14" t="s">
        <v>454</v>
      </c>
      <c r="B86" s="15" t="s">
        <v>104</v>
      </c>
      <c r="C86" s="16"/>
      <c r="D86" s="17">
        <f>SUM(D87:D90)</f>
        <v>2468.4</v>
      </c>
      <c r="E86" s="17">
        <f>SUM(E87:E90)</f>
        <v>2432.7</v>
      </c>
      <c r="F86" s="17">
        <f t="shared" si="3"/>
        <v>98.55371900826445</v>
      </c>
    </row>
    <row r="87" spans="1:6" ht="15" customHeight="1">
      <c r="A87" s="14" t="s">
        <v>422</v>
      </c>
      <c r="B87" s="15"/>
      <c r="C87" s="16" t="s">
        <v>456</v>
      </c>
      <c r="D87" s="17">
        <v>339</v>
      </c>
      <c r="E87" s="17">
        <v>339</v>
      </c>
      <c r="F87" s="17">
        <f t="shared" si="3"/>
        <v>100</v>
      </c>
    </row>
    <row r="88" spans="1:6" ht="15" customHeight="1">
      <c r="A88" s="14" t="s">
        <v>625</v>
      </c>
      <c r="B88" s="15"/>
      <c r="C88" s="16">
        <v>350</v>
      </c>
      <c r="D88" s="17">
        <v>111</v>
      </c>
      <c r="E88" s="17">
        <v>111</v>
      </c>
      <c r="F88" s="17">
        <f t="shared" si="3"/>
        <v>100</v>
      </c>
    </row>
    <row r="89" spans="1:6" ht="14.25" customHeight="1">
      <c r="A89" s="14" t="s">
        <v>412</v>
      </c>
      <c r="B89" s="15"/>
      <c r="C89" s="16">
        <v>610</v>
      </c>
      <c r="D89" s="17">
        <v>1713.4</v>
      </c>
      <c r="E89" s="17">
        <v>1712.2</v>
      </c>
      <c r="F89" s="17">
        <f t="shared" si="3"/>
        <v>99.92996381463756</v>
      </c>
    </row>
    <row r="90" spans="1:6" ht="15.75" customHeight="1">
      <c r="A90" s="14" t="s">
        <v>453</v>
      </c>
      <c r="B90" s="15"/>
      <c r="C90" s="16">
        <v>620</v>
      </c>
      <c r="D90" s="17">
        <v>305</v>
      </c>
      <c r="E90" s="17">
        <v>270.5</v>
      </c>
      <c r="F90" s="17">
        <f t="shared" si="3"/>
        <v>88.68852459016394</v>
      </c>
    </row>
    <row r="91" spans="1:6" ht="33.75">
      <c r="A91" s="14" t="s">
        <v>100</v>
      </c>
      <c r="B91" s="15" t="s">
        <v>105</v>
      </c>
      <c r="C91" s="16"/>
      <c r="D91" s="17">
        <f>D92</f>
        <v>4790</v>
      </c>
      <c r="E91" s="17">
        <f>E92</f>
        <v>4790</v>
      </c>
      <c r="F91" s="17">
        <f t="shared" si="3"/>
        <v>100</v>
      </c>
    </row>
    <row r="92" spans="1:6" ht="14.25" customHeight="1">
      <c r="A92" s="14" t="s">
        <v>411</v>
      </c>
      <c r="B92" s="15" t="s">
        <v>106</v>
      </c>
      <c r="C92" s="16"/>
      <c r="D92" s="17">
        <f>D93</f>
        <v>4790</v>
      </c>
      <c r="E92" s="17">
        <f>E93</f>
        <v>4790</v>
      </c>
      <c r="F92" s="17">
        <f t="shared" si="3"/>
        <v>100</v>
      </c>
    </row>
    <row r="93" spans="1:6" ht="16.5" customHeight="1">
      <c r="A93" s="14" t="s">
        <v>412</v>
      </c>
      <c r="B93" s="15"/>
      <c r="C93" s="16" t="s">
        <v>428</v>
      </c>
      <c r="D93" s="17">
        <v>4790</v>
      </c>
      <c r="E93" s="17">
        <v>4790</v>
      </c>
      <c r="F93" s="17">
        <f t="shared" si="3"/>
        <v>100</v>
      </c>
    </row>
    <row r="94" spans="1:6" ht="24" customHeight="1">
      <c r="A94" s="14" t="s">
        <v>101</v>
      </c>
      <c r="B94" s="15" t="s">
        <v>107</v>
      </c>
      <c r="C94" s="16"/>
      <c r="D94" s="17">
        <f>D95</f>
        <v>22412.5</v>
      </c>
      <c r="E94" s="17">
        <f>E95</f>
        <v>22412.5</v>
      </c>
      <c r="F94" s="17">
        <f t="shared" si="3"/>
        <v>100</v>
      </c>
    </row>
    <row r="95" spans="1:6" ht="15.75" customHeight="1">
      <c r="A95" s="14" t="s">
        <v>411</v>
      </c>
      <c r="B95" s="15" t="s">
        <v>108</v>
      </c>
      <c r="C95" s="16"/>
      <c r="D95" s="17">
        <f>D96</f>
        <v>22412.5</v>
      </c>
      <c r="E95" s="17">
        <f>E96</f>
        <v>22412.5</v>
      </c>
      <c r="F95" s="17">
        <f t="shared" si="3"/>
        <v>100</v>
      </c>
    </row>
    <row r="96" spans="1:6" ht="15.75" customHeight="1">
      <c r="A96" s="14" t="s">
        <v>453</v>
      </c>
      <c r="B96" s="15"/>
      <c r="C96" s="16" t="s">
        <v>429</v>
      </c>
      <c r="D96" s="17">
        <v>22412.5</v>
      </c>
      <c r="E96" s="17">
        <v>22412.5</v>
      </c>
      <c r="F96" s="17">
        <f t="shared" si="3"/>
        <v>100</v>
      </c>
    </row>
    <row r="97" spans="1:6" ht="22.5" customHeight="1">
      <c r="A97" s="14" t="s">
        <v>457</v>
      </c>
      <c r="B97" s="15" t="s">
        <v>136</v>
      </c>
      <c r="C97" s="16"/>
      <c r="D97" s="17">
        <f>D98+D101</f>
        <v>144213.9</v>
      </c>
      <c r="E97" s="17">
        <f>E98+E101</f>
        <v>144213.9</v>
      </c>
      <c r="F97" s="17">
        <f t="shared" si="3"/>
        <v>100</v>
      </c>
    </row>
    <row r="98" spans="1:6" ht="39" customHeight="1">
      <c r="A98" s="14" t="s">
        <v>135</v>
      </c>
      <c r="B98" s="15" t="s">
        <v>137</v>
      </c>
      <c r="C98" s="16"/>
      <c r="D98" s="17">
        <f>D99</f>
        <v>93042.3</v>
      </c>
      <c r="E98" s="17">
        <f>E99</f>
        <v>93042.3</v>
      </c>
      <c r="F98" s="17">
        <f t="shared" si="3"/>
        <v>100</v>
      </c>
    </row>
    <row r="99" spans="1:6" ht="15" customHeight="1">
      <c r="A99" s="14" t="s">
        <v>411</v>
      </c>
      <c r="B99" s="15" t="s">
        <v>138</v>
      </c>
      <c r="C99" s="16"/>
      <c r="D99" s="17">
        <f>D100</f>
        <v>93042.3</v>
      </c>
      <c r="E99" s="17">
        <f>E100</f>
        <v>93042.3</v>
      </c>
      <c r="F99" s="17">
        <f t="shared" si="3"/>
        <v>100</v>
      </c>
    </row>
    <row r="100" spans="1:6" ht="16.5" customHeight="1">
      <c r="A100" s="14" t="s">
        <v>458</v>
      </c>
      <c r="B100" s="15"/>
      <c r="C100" s="16" t="s">
        <v>428</v>
      </c>
      <c r="D100" s="17">
        <v>93042.3</v>
      </c>
      <c r="E100" s="17">
        <v>93042.3</v>
      </c>
      <c r="F100" s="17">
        <f t="shared" si="3"/>
        <v>100</v>
      </c>
    </row>
    <row r="101" spans="1:6" ht="27" customHeight="1">
      <c r="A101" s="14" t="s">
        <v>700</v>
      </c>
      <c r="B101" s="26" t="s">
        <v>698</v>
      </c>
      <c r="C101" s="29"/>
      <c r="D101" s="23">
        <f>D102</f>
        <v>51171.6</v>
      </c>
      <c r="E101" s="23">
        <f>E102</f>
        <v>51171.6</v>
      </c>
      <c r="F101" s="23">
        <f t="shared" si="3"/>
        <v>100</v>
      </c>
    </row>
    <row r="102" spans="1:6" ht="16.5" customHeight="1">
      <c r="A102" s="14" t="s">
        <v>411</v>
      </c>
      <c r="B102" s="26" t="s">
        <v>699</v>
      </c>
      <c r="C102" s="29"/>
      <c r="D102" s="23">
        <f>D103</f>
        <v>51171.6</v>
      </c>
      <c r="E102" s="23">
        <f>E103</f>
        <v>51171.6</v>
      </c>
      <c r="F102" s="23">
        <f t="shared" si="3"/>
        <v>100</v>
      </c>
    </row>
    <row r="103" spans="1:6" ht="16.5" customHeight="1">
      <c r="A103" s="14" t="s">
        <v>412</v>
      </c>
      <c r="B103" s="26"/>
      <c r="C103" s="29">
        <v>610</v>
      </c>
      <c r="D103" s="23">
        <v>51171.6</v>
      </c>
      <c r="E103" s="23">
        <v>51171.6</v>
      </c>
      <c r="F103" s="23">
        <f t="shared" si="3"/>
        <v>100</v>
      </c>
    </row>
    <row r="104" spans="1:6" ht="15.75" customHeight="1">
      <c r="A104" s="14" t="s">
        <v>160</v>
      </c>
      <c r="B104" s="15" t="s">
        <v>132</v>
      </c>
      <c r="C104" s="16"/>
      <c r="D104" s="17">
        <f>D105+D112+D123</f>
        <v>429091.2</v>
      </c>
      <c r="E104" s="17">
        <f>E105+E112+E123</f>
        <v>178993.7</v>
      </c>
      <c r="F104" s="17">
        <f t="shared" si="3"/>
        <v>41.714605193488005</v>
      </c>
    </row>
    <row r="105" spans="1:6" ht="28.5" customHeight="1">
      <c r="A105" s="14" t="s">
        <v>161</v>
      </c>
      <c r="B105" s="15" t="s">
        <v>133</v>
      </c>
      <c r="C105" s="16"/>
      <c r="D105" s="17">
        <f>D106+D108+D110</f>
        <v>401999.9</v>
      </c>
      <c r="E105" s="17">
        <f>E106+E108+E110</f>
        <v>170718</v>
      </c>
      <c r="F105" s="17">
        <f t="shared" si="3"/>
        <v>42.46717474307829</v>
      </c>
    </row>
    <row r="106" spans="1:6" ht="45.75" customHeight="1">
      <c r="A106" s="14" t="s">
        <v>466</v>
      </c>
      <c r="B106" s="15" t="s">
        <v>467</v>
      </c>
      <c r="C106" s="16"/>
      <c r="D106" s="17">
        <f>D107</f>
        <v>20296</v>
      </c>
      <c r="E106" s="17">
        <f>E107</f>
        <v>16051.9</v>
      </c>
      <c r="F106" s="17">
        <f t="shared" si="3"/>
        <v>79.08898305084746</v>
      </c>
    </row>
    <row r="107" spans="1:6" ht="24" customHeight="1">
      <c r="A107" s="14" t="s">
        <v>419</v>
      </c>
      <c r="B107" s="15"/>
      <c r="C107" s="16" t="s">
        <v>431</v>
      </c>
      <c r="D107" s="17">
        <v>20296</v>
      </c>
      <c r="E107" s="17">
        <v>16051.9</v>
      </c>
      <c r="F107" s="17">
        <f t="shared" si="3"/>
        <v>79.08898305084746</v>
      </c>
    </row>
    <row r="108" spans="1:6" ht="34.5" customHeight="1">
      <c r="A108" s="14" t="s">
        <v>131</v>
      </c>
      <c r="B108" s="15" t="s">
        <v>134</v>
      </c>
      <c r="C108" s="16"/>
      <c r="D108" s="17">
        <f>D109</f>
        <v>381600</v>
      </c>
      <c r="E108" s="17">
        <f>E109</f>
        <v>154562.2</v>
      </c>
      <c r="F108" s="17">
        <f t="shared" si="3"/>
        <v>40.5037211740042</v>
      </c>
    </row>
    <row r="109" spans="1:6" ht="23.25" customHeight="1">
      <c r="A109" s="24" t="s">
        <v>419</v>
      </c>
      <c r="B109" s="25"/>
      <c r="C109" s="26" t="s">
        <v>431</v>
      </c>
      <c r="D109" s="27">
        <v>381600</v>
      </c>
      <c r="E109" s="27">
        <v>154562.2</v>
      </c>
      <c r="F109" s="27">
        <f t="shared" si="3"/>
        <v>40.5037211740042</v>
      </c>
    </row>
    <row r="110" spans="1:6" ht="23.25" customHeight="1">
      <c r="A110" s="32" t="s">
        <v>623</v>
      </c>
      <c r="B110" s="29" t="s">
        <v>624</v>
      </c>
      <c r="C110" s="29"/>
      <c r="D110" s="17">
        <f>+D111</f>
        <v>103.9</v>
      </c>
      <c r="E110" s="17">
        <f>+E111</f>
        <v>103.9</v>
      </c>
      <c r="F110" s="17">
        <f t="shared" si="3"/>
        <v>100</v>
      </c>
    </row>
    <row r="111" spans="1:6" ht="23.25" customHeight="1">
      <c r="A111" s="31" t="s">
        <v>44</v>
      </c>
      <c r="B111" s="29"/>
      <c r="C111" s="29">
        <v>410</v>
      </c>
      <c r="D111" s="17">
        <v>103.9</v>
      </c>
      <c r="E111" s="17">
        <v>103.9</v>
      </c>
      <c r="F111" s="17">
        <f t="shared" si="3"/>
        <v>100</v>
      </c>
    </row>
    <row r="112" spans="1:6" ht="23.25" customHeight="1">
      <c r="A112" s="30" t="s">
        <v>601</v>
      </c>
      <c r="B112" s="29" t="s">
        <v>607</v>
      </c>
      <c r="C112" s="29"/>
      <c r="D112" s="17">
        <f>D113+D115+D117+D119+D121</f>
        <v>26920</v>
      </c>
      <c r="E112" s="17">
        <f>E113+E115+E117+E119+E121</f>
        <v>8120.700000000001</v>
      </c>
      <c r="F112" s="17">
        <f t="shared" si="3"/>
        <v>30.166047548291235</v>
      </c>
    </row>
    <row r="113" spans="1:6" ht="23.25" customHeight="1">
      <c r="A113" s="33" t="s">
        <v>602</v>
      </c>
      <c r="B113" s="34" t="s">
        <v>608</v>
      </c>
      <c r="C113" s="29"/>
      <c r="D113" s="17">
        <f>D114</f>
        <v>6103.6</v>
      </c>
      <c r="E113" s="17">
        <f>E114</f>
        <v>4908.1</v>
      </c>
      <c r="F113" s="17">
        <f t="shared" si="3"/>
        <v>80.41319876794023</v>
      </c>
    </row>
    <row r="114" spans="1:6" ht="23.25" customHeight="1">
      <c r="A114" s="33" t="s">
        <v>419</v>
      </c>
      <c r="B114" s="34"/>
      <c r="C114" s="29">
        <v>240</v>
      </c>
      <c r="D114" s="17">
        <v>6103.6</v>
      </c>
      <c r="E114" s="17">
        <v>4908.1</v>
      </c>
      <c r="F114" s="17">
        <f t="shared" si="3"/>
        <v>80.41319876794023</v>
      </c>
    </row>
    <row r="115" spans="1:6" ht="23.25" customHeight="1">
      <c r="A115" s="30" t="s">
        <v>603</v>
      </c>
      <c r="B115" s="34" t="s">
        <v>609</v>
      </c>
      <c r="C115" s="29"/>
      <c r="D115" s="17">
        <f>D116</f>
        <v>646.4</v>
      </c>
      <c r="E115" s="17">
        <f>E116</f>
        <v>514.5</v>
      </c>
      <c r="F115" s="17">
        <f t="shared" si="3"/>
        <v>79.5946782178218</v>
      </c>
    </row>
    <row r="116" spans="1:6" ht="23.25" customHeight="1">
      <c r="A116" s="33" t="s">
        <v>419</v>
      </c>
      <c r="B116" s="34"/>
      <c r="C116" s="29">
        <v>240</v>
      </c>
      <c r="D116" s="17">
        <v>646.4</v>
      </c>
      <c r="E116" s="17">
        <v>514.5</v>
      </c>
      <c r="F116" s="17">
        <f t="shared" si="3"/>
        <v>79.5946782178218</v>
      </c>
    </row>
    <row r="117" spans="1:6" ht="23.25" customHeight="1">
      <c r="A117" s="30" t="s">
        <v>604</v>
      </c>
      <c r="B117" s="29" t="s">
        <v>610</v>
      </c>
      <c r="C117" s="29"/>
      <c r="D117" s="17">
        <f>D118</f>
        <v>3738.6</v>
      </c>
      <c r="E117" s="17">
        <f>E118</f>
        <v>2414.3</v>
      </c>
      <c r="F117" s="17">
        <f t="shared" si="3"/>
        <v>64.57764938747125</v>
      </c>
    </row>
    <row r="118" spans="1:6" ht="23.25" customHeight="1">
      <c r="A118" s="33" t="s">
        <v>419</v>
      </c>
      <c r="B118" s="34"/>
      <c r="C118" s="29">
        <v>240</v>
      </c>
      <c r="D118" s="17">
        <v>3738.6</v>
      </c>
      <c r="E118" s="17">
        <v>2414.3</v>
      </c>
      <c r="F118" s="17">
        <f t="shared" si="3"/>
        <v>64.57764938747125</v>
      </c>
    </row>
    <row r="119" spans="1:6" ht="23.25" customHeight="1">
      <c r="A119" s="30" t="s">
        <v>605</v>
      </c>
      <c r="B119" s="34" t="s">
        <v>611</v>
      </c>
      <c r="C119" s="29"/>
      <c r="D119" s="17">
        <f>D120</f>
        <v>431.4</v>
      </c>
      <c r="E119" s="17">
        <f>E120</f>
        <v>283.8</v>
      </c>
      <c r="F119" s="17">
        <f t="shared" si="3"/>
        <v>65.78581363004173</v>
      </c>
    </row>
    <row r="120" spans="1:6" ht="23.25" customHeight="1">
      <c r="A120" s="30" t="s">
        <v>419</v>
      </c>
      <c r="B120" s="34"/>
      <c r="C120" s="29">
        <v>240</v>
      </c>
      <c r="D120" s="17">
        <v>431.4</v>
      </c>
      <c r="E120" s="17">
        <v>283.8</v>
      </c>
      <c r="F120" s="17">
        <f t="shared" si="3"/>
        <v>65.78581363004173</v>
      </c>
    </row>
    <row r="121" spans="1:6" ht="23.25" customHeight="1">
      <c r="A121" s="30" t="s">
        <v>606</v>
      </c>
      <c r="B121" s="34" t="s">
        <v>612</v>
      </c>
      <c r="C121" s="29"/>
      <c r="D121" s="17">
        <f>D122</f>
        <v>16000</v>
      </c>
      <c r="E121" s="17">
        <f>E122</f>
        <v>0</v>
      </c>
      <c r="F121" s="17">
        <f t="shared" si="3"/>
        <v>0</v>
      </c>
    </row>
    <row r="122" spans="1:6" ht="23.25" customHeight="1">
      <c r="A122" s="30" t="s">
        <v>419</v>
      </c>
      <c r="B122" s="29"/>
      <c r="C122" s="29">
        <v>240</v>
      </c>
      <c r="D122" s="17">
        <v>16000</v>
      </c>
      <c r="E122" s="17">
        <v>0</v>
      </c>
      <c r="F122" s="17">
        <f t="shared" si="3"/>
        <v>0</v>
      </c>
    </row>
    <row r="123" spans="1:6" ht="23.25" customHeight="1">
      <c r="A123" s="28" t="s">
        <v>597</v>
      </c>
      <c r="B123" s="29" t="s">
        <v>599</v>
      </c>
      <c r="C123" s="29"/>
      <c r="D123" s="23">
        <f>D124+D126</f>
        <v>171.3</v>
      </c>
      <c r="E123" s="23">
        <f>E124+E126</f>
        <v>155</v>
      </c>
      <c r="F123" s="23">
        <f t="shared" si="3"/>
        <v>90.48453006421482</v>
      </c>
    </row>
    <row r="124" spans="1:6" ht="36.75" customHeight="1">
      <c r="A124" s="28" t="s">
        <v>598</v>
      </c>
      <c r="B124" s="29" t="s">
        <v>600</v>
      </c>
      <c r="C124" s="29"/>
      <c r="D124" s="23">
        <f>D125</f>
        <v>119.9</v>
      </c>
      <c r="E124" s="23">
        <f>E125</f>
        <v>108.5</v>
      </c>
      <c r="F124" s="23">
        <f t="shared" si="3"/>
        <v>90.49207673060884</v>
      </c>
    </row>
    <row r="125" spans="1:6" ht="18" customHeight="1">
      <c r="A125" s="24" t="s">
        <v>453</v>
      </c>
      <c r="B125" s="29"/>
      <c r="C125" s="29">
        <v>620</v>
      </c>
      <c r="D125" s="23">
        <v>119.9</v>
      </c>
      <c r="E125" s="23">
        <v>108.5</v>
      </c>
      <c r="F125" s="23">
        <f t="shared" si="3"/>
        <v>90.49207673060884</v>
      </c>
    </row>
    <row r="126" spans="1:6" ht="48.75" customHeight="1">
      <c r="A126" s="28" t="s">
        <v>642</v>
      </c>
      <c r="B126" s="29" t="s">
        <v>643</v>
      </c>
      <c r="C126" s="29"/>
      <c r="D126" s="23">
        <f>D127</f>
        <v>51.4</v>
      </c>
      <c r="E126" s="23">
        <f>E127</f>
        <v>46.5</v>
      </c>
      <c r="F126" s="23">
        <f t="shared" si="3"/>
        <v>90.46692607003891</v>
      </c>
    </row>
    <row r="127" spans="1:6" ht="18" customHeight="1">
      <c r="A127" s="24" t="s">
        <v>453</v>
      </c>
      <c r="B127" s="29"/>
      <c r="C127" s="29">
        <v>620</v>
      </c>
      <c r="D127" s="23">
        <v>51.4</v>
      </c>
      <c r="E127" s="23">
        <v>46.5</v>
      </c>
      <c r="F127" s="23">
        <f t="shared" si="3"/>
        <v>90.46692607003891</v>
      </c>
    </row>
    <row r="128" spans="1:6" ht="25.5">
      <c r="A128" s="20" t="s">
        <v>408</v>
      </c>
      <c r="B128" s="21" t="s">
        <v>560</v>
      </c>
      <c r="C128" s="21"/>
      <c r="D128" s="22">
        <f>D129+D171+D237+D274</f>
        <v>2101786.4000000004</v>
      </c>
      <c r="E128" s="22">
        <f>E129+E171+E237+E274</f>
        <v>2079559.7000000002</v>
      </c>
      <c r="F128" s="22">
        <f t="shared" si="3"/>
        <v>98.94248530678473</v>
      </c>
    </row>
    <row r="129" spans="1:6" ht="24">
      <c r="A129" s="14" t="s">
        <v>409</v>
      </c>
      <c r="B129" s="15" t="s">
        <v>561</v>
      </c>
      <c r="C129" s="16"/>
      <c r="D129" s="17">
        <f>D130+D138+D158</f>
        <v>798610.2999999999</v>
      </c>
      <c r="E129" s="17">
        <f>E130+E138+E158</f>
        <v>789811.4</v>
      </c>
      <c r="F129" s="17">
        <f t="shared" si="3"/>
        <v>98.89822357663056</v>
      </c>
    </row>
    <row r="130" spans="1:6" ht="35.25" customHeight="1">
      <c r="A130" s="14" t="s">
        <v>562</v>
      </c>
      <c r="B130" s="15" t="s">
        <v>563</v>
      </c>
      <c r="C130" s="16"/>
      <c r="D130" s="17">
        <f>D131+D136+D134</f>
        <v>45380.2</v>
      </c>
      <c r="E130" s="17">
        <f>E131+E136+E134</f>
        <v>37028.5</v>
      </c>
      <c r="F130" s="17">
        <f t="shared" si="3"/>
        <v>81.59615867713232</v>
      </c>
    </row>
    <row r="131" spans="1:6" ht="15.75" customHeight="1">
      <c r="A131" s="14" t="s">
        <v>411</v>
      </c>
      <c r="B131" s="15" t="s">
        <v>564</v>
      </c>
      <c r="C131" s="16"/>
      <c r="D131" s="17">
        <f>D132+D133</f>
        <v>7110.6</v>
      </c>
      <c r="E131" s="17">
        <f>E132+E133</f>
        <v>7008.7</v>
      </c>
      <c r="F131" s="17">
        <f t="shared" si="3"/>
        <v>98.56692824796781</v>
      </c>
    </row>
    <row r="132" spans="1:6" ht="14.25" customHeight="1">
      <c r="A132" s="14" t="s">
        <v>412</v>
      </c>
      <c r="B132" s="15"/>
      <c r="C132" s="16">
        <v>610</v>
      </c>
      <c r="D132" s="17">
        <v>7010.6</v>
      </c>
      <c r="E132" s="17">
        <v>6908.7</v>
      </c>
      <c r="F132" s="17">
        <f t="shared" si="3"/>
        <v>98.54648674863778</v>
      </c>
    </row>
    <row r="133" spans="1:6" ht="12.75">
      <c r="A133" s="14" t="s">
        <v>413</v>
      </c>
      <c r="B133" s="15"/>
      <c r="C133" s="16">
        <v>620</v>
      </c>
      <c r="D133" s="17">
        <v>100</v>
      </c>
      <c r="E133" s="17">
        <v>100</v>
      </c>
      <c r="F133" s="17">
        <f t="shared" si="3"/>
        <v>100</v>
      </c>
    </row>
    <row r="134" spans="1:6" ht="31.5" customHeight="1">
      <c r="A134" s="35" t="s">
        <v>693</v>
      </c>
      <c r="B134" s="36" t="s">
        <v>647</v>
      </c>
      <c r="C134" s="16"/>
      <c r="D134" s="17">
        <f>D135</f>
        <v>37463.5</v>
      </c>
      <c r="E134" s="17">
        <f>E135</f>
        <v>29272.4</v>
      </c>
      <c r="F134" s="17">
        <f t="shared" si="3"/>
        <v>78.13578549788461</v>
      </c>
    </row>
    <row r="135" spans="1:6" ht="12.75">
      <c r="A135" s="35" t="s">
        <v>414</v>
      </c>
      <c r="B135" s="15"/>
      <c r="C135" s="16">
        <v>410</v>
      </c>
      <c r="D135" s="37">
        <v>37463.5</v>
      </c>
      <c r="E135" s="37">
        <v>29272.4</v>
      </c>
      <c r="F135" s="37">
        <f t="shared" si="3"/>
        <v>78.13578549788461</v>
      </c>
    </row>
    <row r="136" spans="1:6" ht="23.25" customHeight="1">
      <c r="A136" s="35" t="s">
        <v>575</v>
      </c>
      <c r="B136" s="36" t="s">
        <v>576</v>
      </c>
      <c r="C136" s="16"/>
      <c r="D136" s="17">
        <f>D137</f>
        <v>806.1</v>
      </c>
      <c r="E136" s="17">
        <f>E137</f>
        <v>747.4</v>
      </c>
      <c r="F136" s="17">
        <f aca="true" t="shared" si="5" ref="F136:F199">E136/D136*100</f>
        <v>92.71802505892569</v>
      </c>
    </row>
    <row r="137" spans="1:6" ht="22.5">
      <c r="A137" s="35" t="s">
        <v>577</v>
      </c>
      <c r="B137" s="15"/>
      <c r="C137" s="16">
        <v>410</v>
      </c>
      <c r="D137" s="17">
        <v>806.1</v>
      </c>
      <c r="E137" s="17">
        <v>747.4</v>
      </c>
      <c r="F137" s="17">
        <f t="shared" si="5"/>
        <v>92.71802505892569</v>
      </c>
    </row>
    <row r="138" spans="1:6" ht="24" customHeight="1">
      <c r="A138" s="14" t="s">
        <v>565</v>
      </c>
      <c r="B138" s="15" t="s">
        <v>566</v>
      </c>
      <c r="C138" s="16"/>
      <c r="D138" s="17">
        <f>D139+D142+D145+D148+D150+D154+D156</f>
        <v>750853.5</v>
      </c>
      <c r="E138" s="17">
        <f>E139+E142+E145+E148+E150+E154+E156</f>
        <v>750409.9</v>
      </c>
      <c r="F138" s="17">
        <f t="shared" si="5"/>
        <v>99.94092056572954</v>
      </c>
    </row>
    <row r="139" spans="1:6" ht="16.5" customHeight="1">
      <c r="A139" s="14" t="s">
        <v>411</v>
      </c>
      <c r="B139" s="15" t="s">
        <v>573</v>
      </c>
      <c r="C139" s="16"/>
      <c r="D139" s="17">
        <f>D140+D141</f>
        <v>118672.7</v>
      </c>
      <c r="E139" s="17">
        <f>E140+E141</f>
        <v>118672.7</v>
      </c>
      <c r="F139" s="17">
        <f t="shared" si="5"/>
        <v>100</v>
      </c>
    </row>
    <row r="140" spans="1:6" ht="16.5" customHeight="1">
      <c r="A140" s="14" t="s">
        <v>412</v>
      </c>
      <c r="B140" s="15"/>
      <c r="C140" s="16">
        <v>610</v>
      </c>
      <c r="D140" s="17">
        <v>115277.2</v>
      </c>
      <c r="E140" s="17">
        <v>115277.2</v>
      </c>
      <c r="F140" s="17">
        <f t="shared" si="5"/>
        <v>100</v>
      </c>
    </row>
    <row r="141" spans="1:6" ht="14.25" customHeight="1">
      <c r="A141" s="14" t="s">
        <v>413</v>
      </c>
      <c r="B141" s="15"/>
      <c r="C141" s="16">
        <v>620</v>
      </c>
      <c r="D141" s="17">
        <v>3395.5</v>
      </c>
      <c r="E141" s="17">
        <v>3395.5</v>
      </c>
      <c r="F141" s="17">
        <f t="shared" si="5"/>
        <v>100</v>
      </c>
    </row>
    <row r="142" spans="1:6" ht="15.75" customHeight="1">
      <c r="A142" s="14" t="s">
        <v>559</v>
      </c>
      <c r="B142" s="15" t="s">
        <v>574</v>
      </c>
      <c r="C142" s="16"/>
      <c r="D142" s="17">
        <f>D143+D144</f>
        <v>48311.4</v>
      </c>
      <c r="E142" s="17">
        <f>E143+E144</f>
        <v>48311.4</v>
      </c>
      <c r="F142" s="17">
        <f t="shared" si="5"/>
        <v>100</v>
      </c>
    </row>
    <row r="143" spans="1:6" ht="15.75" customHeight="1">
      <c r="A143" s="14" t="s">
        <v>412</v>
      </c>
      <c r="B143" s="15"/>
      <c r="C143" s="16">
        <v>610</v>
      </c>
      <c r="D143" s="17">
        <v>46744.4</v>
      </c>
      <c r="E143" s="17">
        <v>46744.4</v>
      </c>
      <c r="F143" s="17">
        <f t="shared" si="5"/>
        <v>100</v>
      </c>
    </row>
    <row r="144" spans="1:6" ht="14.25" customHeight="1">
      <c r="A144" s="14" t="s">
        <v>413</v>
      </c>
      <c r="B144" s="15"/>
      <c r="C144" s="16">
        <v>620</v>
      </c>
      <c r="D144" s="17">
        <v>1567</v>
      </c>
      <c r="E144" s="17">
        <v>1567</v>
      </c>
      <c r="F144" s="17">
        <f t="shared" si="5"/>
        <v>100</v>
      </c>
    </row>
    <row r="145" spans="1:6" ht="70.5" customHeight="1">
      <c r="A145" s="35" t="s">
        <v>569</v>
      </c>
      <c r="B145" s="15" t="s">
        <v>570</v>
      </c>
      <c r="C145" s="16"/>
      <c r="D145" s="17">
        <f>D146+D147</f>
        <v>537128</v>
      </c>
      <c r="E145" s="17">
        <f>E146+E147</f>
        <v>537128</v>
      </c>
      <c r="F145" s="17">
        <f t="shared" si="5"/>
        <v>100</v>
      </c>
    </row>
    <row r="146" spans="1:6" ht="14.25" customHeight="1">
      <c r="A146" s="14" t="s">
        <v>412</v>
      </c>
      <c r="B146" s="15"/>
      <c r="C146" s="16">
        <v>610</v>
      </c>
      <c r="D146" s="17">
        <v>519081.7</v>
      </c>
      <c r="E146" s="17">
        <v>519081.7</v>
      </c>
      <c r="F146" s="17">
        <f t="shared" si="5"/>
        <v>100</v>
      </c>
    </row>
    <row r="147" spans="1:6" ht="15" customHeight="1">
      <c r="A147" s="14" t="s">
        <v>413</v>
      </c>
      <c r="B147" s="15"/>
      <c r="C147" s="16">
        <v>620</v>
      </c>
      <c r="D147" s="17">
        <v>18046.3</v>
      </c>
      <c r="E147" s="17">
        <v>18046.3</v>
      </c>
      <c r="F147" s="17">
        <f t="shared" si="5"/>
        <v>100</v>
      </c>
    </row>
    <row r="148" spans="1:6" ht="59.25" customHeight="1">
      <c r="A148" s="35" t="s">
        <v>571</v>
      </c>
      <c r="B148" s="15" t="s">
        <v>572</v>
      </c>
      <c r="C148" s="16"/>
      <c r="D148" s="17">
        <f>D149</f>
        <v>1477</v>
      </c>
      <c r="E148" s="17">
        <f>E149</f>
        <v>1477</v>
      </c>
      <c r="F148" s="17">
        <f t="shared" si="5"/>
        <v>100</v>
      </c>
    </row>
    <row r="149" spans="1:6" ht="24.75" customHeight="1">
      <c r="A149" s="14" t="s">
        <v>410</v>
      </c>
      <c r="B149" s="15"/>
      <c r="C149" s="16" t="s">
        <v>427</v>
      </c>
      <c r="D149" s="17">
        <v>1477</v>
      </c>
      <c r="E149" s="17">
        <v>1477</v>
      </c>
      <c r="F149" s="17">
        <f t="shared" si="5"/>
        <v>100</v>
      </c>
    </row>
    <row r="150" spans="1:6" ht="36" customHeight="1">
      <c r="A150" s="14" t="s">
        <v>450</v>
      </c>
      <c r="B150" s="15" t="s">
        <v>32</v>
      </c>
      <c r="C150" s="16"/>
      <c r="D150" s="17">
        <f>D151+D152+D153</f>
        <v>44402</v>
      </c>
      <c r="E150" s="17">
        <f>E151+E152+E153</f>
        <v>43958.4</v>
      </c>
      <c r="F150" s="17">
        <f t="shared" si="5"/>
        <v>99.0009459033377</v>
      </c>
    </row>
    <row r="151" spans="1:6" ht="26.25" customHeight="1">
      <c r="A151" s="14" t="s">
        <v>419</v>
      </c>
      <c r="B151" s="15"/>
      <c r="C151" s="16">
        <v>240</v>
      </c>
      <c r="D151" s="17">
        <v>610</v>
      </c>
      <c r="E151" s="17">
        <v>309.8</v>
      </c>
      <c r="F151" s="17">
        <f t="shared" si="5"/>
        <v>50.78688524590164</v>
      </c>
    </row>
    <row r="152" spans="1:6" ht="15.75" customHeight="1">
      <c r="A152" s="14" t="s">
        <v>437</v>
      </c>
      <c r="B152" s="15"/>
      <c r="C152" s="16" t="s">
        <v>438</v>
      </c>
      <c r="D152" s="17">
        <v>41761</v>
      </c>
      <c r="E152" s="17">
        <v>41617.6</v>
      </c>
      <c r="F152" s="17">
        <f t="shared" si="5"/>
        <v>99.65661741816527</v>
      </c>
    </row>
    <row r="153" spans="1:6" ht="12.75">
      <c r="A153" s="14" t="s">
        <v>412</v>
      </c>
      <c r="B153" s="15"/>
      <c r="C153" s="16">
        <v>610</v>
      </c>
      <c r="D153" s="17">
        <v>2031</v>
      </c>
      <c r="E153" s="17">
        <v>2031</v>
      </c>
      <c r="F153" s="17">
        <f t="shared" si="5"/>
        <v>100</v>
      </c>
    </row>
    <row r="154" spans="1:6" ht="25.5" customHeight="1">
      <c r="A154" s="14" t="s">
        <v>510</v>
      </c>
      <c r="B154" s="15" t="s">
        <v>511</v>
      </c>
      <c r="C154" s="16"/>
      <c r="D154" s="17">
        <f>D155</f>
        <v>78.4</v>
      </c>
      <c r="E154" s="17">
        <f>E155</f>
        <v>78.4</v>
      </c>
      <c r="F154" s="17">
        <f t="shared" si="5"/>
        <v>100</v>
      </c>
    </row>
    <row r="155" spans="1:6" ht="12.75">
      <c r="A155" s="14" t="s">
        <v>412</v>
      </c>
      <c r="B155" s="15"/>
      <c r="C155" s="16">
        <v>610</v>
      </c>
      <c r="D155" s="17">
        <v>78.4</v>
      </c>
      <c r="E155" s="17">
        <v>78.4</v>
      </c>
      <c r="F155" s="17">
        <f t="shared" si="5"/>
        <v>100</v>
      </c>
    </row>
    <row r="156" spans="1:6" ht="24" customHeight="1">
      <c r="A156" s="14" t="s">
        <v>512</v>
      </c>
      <c r="B156" s="15" t="s">
        <v>514</v>
      </c>
      <c r="C156" s="16"/>
      <c r="D156" s="17">
        <f>D157</f>
        <v>784</v>
      </c>
      <c r="E156" s="17">
        <f>E157</f>
        <v>784</v>
      </c>
      <c r="F156" s="17">
        <f t="shared" si="5"/>
        <v>100</v>
      </c>
    </row>
    <row r="157" spans="1:6" ht="12.75">
      <c r="A157" s="14" t="s">
        <v>412</v>
      </c>
      <c r="B157" s="15"/>
      <c r="C157" s="16">
        <v>610</v>
      </c>
      <c r="D157" s="17">
        <v>784</v>
      </c>
      <c r="E157" s="17">
        <v>784</v>
      </c>
      <c r="F157" s="17">
        <f t="shared" si="5"/>
        <v>100</v>
      </c>
    </row>
    <row r="158" spans="1:6" ht="24">
      <c r="A158" s="14" t="s">
        <v>626</v>
      </c>
      <c r="B158" s="15" t="s">
        <v>627</v>
      </c>
      <c r="C158" s="16"/>
      <c r="D158" s="17">
        <f>D161+D169+D165+D163+D159+D167</f>
        <v>2376.6</v>
      </c>
      <c r="E158" s="17">
        <f>E161+E169+E165+E163+E159+E167</f>
        <v>2373</v>
      </c>
      <c r="F158" s="17">
        <f t="shared" si="5"/>
        <v>99.84852310022721</v>
      </c>
    </row>
    <row r="159" spans="1:6" ht="24">
      <c r="A159" s="14" t="s">
        <v>421</v>
      </c>
      <c r="B159" s="15" t="s">
        <v>33</v>
      </c>
      <c r="C159" s="16"/>
      <c r="D159" s="17">
        <f>D160</f>
        <v>80</v>
      </c>
      <c r="E159" s="17">
        <f>E160</f>
        <v>76.5</v>
      </c>
      <c r="F159" s="17">
        <f t="shared" si="5"/>
        <v>95.625</v>
      </c>
    </row>
    <row r="160" spans="1:6" ht="22.5">
      <c r="A160" s="14" t="s">
        <v>419</v>
      </c>
      <c r="B160" s="15"/>
      <c r="C160" s="16" t="s">
        <v>34</v>
      </c>
      <c r="D160" s="17">
        <v>80</v>
      </c>
      <c r="E160" s="17">
        <v>76.5</v>
      </c>
      <c r="F160" s="17">
        <f t="shared" si="5"/>
        <v>95.625</v>
      </c>
    </row>
    <row r="161" spans="1:6" ht="45">
      <c r="A161" s="35" t="s">
        <v>468</v>
      </c>
      <c r="B161" s="15" t="s">
        <v>469</v>
      </c>
      <c r="C161" s="16"/>
      <c r="D161" s="17">
        <f>D162</f>
        <v>279</v>
      </c>
      <c r="E161" s="17">
        <f>E162</f>
        <v>279</v>
      </c>
      <c r="F161" s="17">
        <f t="shared" si="5"/>
        <v>100</v>
      </c>
    </row>
    <row r="162" spans="1:6" ht="22.5" customHeight="1">
      <c r="A162" s="14" t="s">
        <v>410</v>
      </c>
      <c r="B162" s="15"/>
      <c r="C162" s="16">
        <v>630</v>
      </c>
      <c r="D162" s="17">
        <v>279</v>
      </c>
      <c r="E162" s="17">
        <v>279</v>
      </c>
      <c r="F162" s="17">
        <f t="shared" si="5"/>
        <v>100</v>
      </c>
    </row>
    <row r="163" spans="1:6" ht="24">
      <c r="A163" s="14" t="s">
        <v>420</v>
      </c>
      <c r="B163" s="15" t="s">
        <v>13</v>
      </c>
      <c r="C163" s="16"/>
      <c r="D163" s="17">
        <f>D164</f>
        <v>100</v>
      </c>
      <c r="E163" s="17">
        <f>E164</f>
        <v>100</v>
      </c>
      <c r="F163" s="17">
        <f t="shared" si="5"/>
        <v>100</v>
      </c>
    </row>
    <row r="164" spans="1:6" ht="12.75">
      <c r="A164" s="14" t="s">
        <v>412</v>
      </c>
      <c r="B164" s="15"/>
      <c r="C164" s="16">
        <v>610</v>
      </c>
      <c r="D164" s="17">
        <v>100</v>
      </c>
      <c r="E164" s="17">
        <v>100</v>
      </c>
      <c r="F164" s="17">
        <f t="shared" si="5"/>
        <v>100</v>
      </c>
    </row>
    <row r="165" spans="1:6" ht="45" customHeight="1">
      <c r="A165" s="35" t="s">
        <v>475</v>
      </c>
      <c r="B165" s="36" t="s">
        <v>476</v>
      </c>
      <c r="C165" s="16"/>
      <c r="D165" s="17">
        <f>D166</f>
        <v>55.6</v>
      </c>
      <c r="E165" s="17">
        <f>E166</f>
        <v>55.5</v>
      </c>
      <c r="F165" s="17">
        <f t="shared" si="5"/>
        <v>99.82014388489209</v>
      </c>
    </row>
    <row r="166" spans="1:6" ht="12.75">
      <c r="A166" s="14" t="s">
        <v>412</v>
      </c>
      <c r="B166" s="15"/>
      <c r="C166" s="16">
        <v>610</v>
      </c>
      <c r="D166" s="17">
        <v>55.6</v>
      </c>
      <c r="E166" s="17">
        <v>55.5</v>
      </c>
      <c r="F166" s="17">
        <f t="shared" si="5"/>
        <v>99.82014388489209</v>
      </c>
    </row>
    <row r="167" spans="1:6" ht="32.25" customHeight="1">
      <c r="A167" s="35" t="s">
        <v>473</v>
      </c>
      <c r="B167" s="36" t="s">
        <v>474</v>
      </c>
      <c r="C167" s="16"/>
      <c r="D167" s="17">
        <f>D168</f>
        <v>500</v>
      </c>
      <c r="E167" s="17">
        <f>E168</f>
        <v>500</v>
      </c>
      <c r="F167" s="17">
        <f t="shared" si="5"/>
        <v>100</v>
      </c>
    </row>
    <row r="168" spans="1:6" ht="12.75">
      <c r="A168" s="14" t="s">
        <v>412</v>
      </c>
      <c r="B168" s="15"/>
      <c r="C168" s="16">
        <v>610</v>
      </c>
      <c r="D168" s="17">
        <v>500</v>
      </c>
      <c r="E168" s="17">
        <v>500</v>
      </c>
      <c r="F168" s="17">
        <f t="shared" si="5"/>
        <v>100</v>
      </c>
    </row>
    <row r="169" spans="1:6" ht="39" customHeight="1">
      <c r="A169" s="14" t="s">
        <v>631</v>
      </c>
      <c r="B169" s="15" t="s">
        <v>632</v>
      </c>
      <c r="C169" s="16"/>
      <c r="D169" s="17">
        <f>D170</f>
        <v>1362</v>
      </c>
      <c r="E169" s="17">
        <f>E170</f>
        <v>1362</v>
      </c>
      <c r="F169" s="17">
        <f t="shared" si="5"/>
        <v>100</v>
      </c>
    </row>
    <row r="170" spans="1:6" ht="22.5">
      <c r="A170" s="14" t="s">
        <v>410</v>
      </c>
      <c r="B170" s="15"/>
      <c r="C170" s="16">
        <v>630</v>
      </c>
      <c r="D170" s="17">
        <v>1362</v>
      </c>
      <c r="E170" s="17">
        <v>1362</v>
      </c>
      <c r="F170" s="17">
        <f t="shared" si="5"/>
        <v>100</v>
      </c>
    </row>
    <row r="171" spans="1:6" ht="24">
      <c r="A171" s="14" t="s">
        <v>415</v>
      </c>
      <c r="B171" s="15" t="s">
        <v>633</v>
      </c>
      <c r="C171" s="16"/>
      <c r="D171" s="17">
        <f>D172+D196+D199+D210+D217+D222+D228+D233</f>
        <v>1142157.4000000001</v>
      </c>
      <c r="E171" s="17">
        <f>E172+E196+E199+E210+E217+E222+E228+E233</f>
        <v>1131820.3000000003</v>
      </c>
      <c r="F171" s="17">
        <f t="shared" si="5"/>
        <v>99.09494961027264</v>
      </c>
    </row>
    <row r="172" spans="1:6" ht="24" customHeight="1">
      <c r="A172" s="14" t="s">
        <v>634</v>
      </c>
      <c r="B172" s="15" t="s">
        <v>635</v>
      </c>
      <c r="C172" s="16"/>
      <c r="D172" s="17">
        <f>D173+D182+D185+D188+D190+D176+D179+D193</f>
        <v>1070483.1</v>
      </c>
      <c r="E172" s="17">
        <f>E173+E182+E185+E188+E190+E176+E179+E193</f>
        <v>1070362</v>
      </c>
      <c r="F172" s="17">
        <f t="shared" si="5"/>
        <v>99.988687350599</v>
      </c>
    </row>
    <row r="173" spans="1:6" ht="15" customHeight="1">
      <c r="A173" s="14" t="s">
        <v>411</v>
      </c>
      <c r="B173" s="15" t="s">
        <v>636</v>
      </c>
      <c r="C173" s="16"/>
      <c r="D173" s="17">
        <f>D174+D175</f>
        <v>135082.6</v>
      </c>
      <c r="E173" s="17">
        <f>E174+E175</f>
        <v>135082.6</v>
      </c>
      <c r="F173" s="17">
        <f t="shared" si="5"/>
        <v>100</v>
      </c>
    </row>
    <row r="174" spans="1:6" ht="12.75">
      <c r="A174" s="14" t="s">
        <v>412</v>
      </c>
      <c r="B174" s="15"/>
      <c r="C174" s="16">
        <v>610</v>
      </c>
      <c r="D174" s="17">
        <v>131725.1</v>
      </c>
      <c r="E174" s="17">
        <v>131725.1</v>
      </c>
      <c r="F174" s="17">
        <f t="shared" si="5"/>
        <v>100</v>
      </c>
    </row>
    <row r="175" spans="1:6" ht="15" customHeight="1">
      <c r="A175" s="14" t="s">
        <v>413</v>
      </c>
      <c r="B175" s="15"/>
      <c r="C175" s="16">
        <v>620</v>
      </c>
      <c r="D175" s="17">
        <v>3357.5</v>
      </c>
      <c r="E175" s="17">
        <v>3357.5</v>
      </c>
      <c r="F175" s="17">
        <f t="shared" si="5"/>
        <v>100</v>
      </c>
    </row>
    <row r="176" spans="1:6" ht="36.75" customHeight="1">
      <c r="A176" s="14" t="s">
        <v>664</v>
      </c>
      <c r="B176" s="15" t="s">
        <v>665</v>
      </c>
      <c r="C176" s="16"/>
      <c r="D176" s="17">
        <f>D177+D178</f>
        <v>343.5</v>
      </c>
      <c r="E176" s="17">
        <f>E177+E178</f>
        <v>343.5</v>
      </c>
      <c r="F176" s="17">
        <f t="shared" si="5"/>
        <v>100</v>
      </c>
    </row>
    <row r="177" spans="1:6" ht="14.25" customHeight="1">
      <c r="A177" s="14" t="s">
        <v>412</v>
      </c>
      <c r="B177" s="15"/>
      <c r="C177" s="16">
        <v>610</v>
      </c>
      <c r="D177" s="17">
        <v>331</v>
      </c>
      <c r="E177" s="17">
        <v>331</v>
      </c>
      <c r="F177" s="17">
        <f t="shared" si="5"/>
        <v>100</v>
      </c>
    </row>
    <row r="178" spans="1:6" ht="15" customHeight="1">
      <c r="A178" s="14" t="s">
        <v>413</v>
      </c>
      <c r="B178" s="15"/>
      <c r="C178" s="16">
        <v>620</v>
      </c>
      <c r="D178" s="17">
        <v>12.5</v>
      </c>
      <c r="E178" s="17">
        <v>12.5</v>
      </c>
      <c r="F178" s="17">
        <f t="shared" si="5"/>
        <v>100</v>
      </c>
    </row>
    <row r="179" spans="1:6" ht="32.25" customHeight="1">
      <c r="A179" s="35" t="s">
        <v>477</v>
      </c>
      <c r="B179" s="36" t="s">
        <v>478</v>
      </c>
      <c r="C179" s="16"/>
      <c r="D179" s="17">
        <f>D180+D181</f>
        <v>343.5</v>
      </c>
      <c r="E179" s="17">
        <f>E180+E181</f>
        <v>343.5</v>
      </c>
      <c r="F179" s="17">
        <f t="shared" si="5"/>
        <v>100</v>
      </c>
    </row>
    <row r="180" spans="1:6" ht="15" customHeight="1">
      <c r="A180" s="14" t="s">
        <v>412</v>
      </c>
      <c r="B180" s="15"/>
      <c r="C180" s="16">
        <v>610</v>
      </c>
      <c r="D180" s="17">
        <v>331</v>
      </c>
      <c r="E180" s="17">
        <v>331</v>
      </c>
      <c r="F180" s="17">
        <f t="shared" si="5"/>
        <v>100</v>
      </c>
    </row>
    <row r="181" spans="1:6" ht="15" customHeight="1">
      <c r="A181" s="14" t="s">
        <v>413</v>
      </c>
      <c r="B181" s="15"/>
      <c r="C181" s="16">
        <v>620</v>
      </c>
      <c r="D181" s="17">
        <v>12.5</v>
      </c>
      <c r="E181" s="17">
        <v>12.5</v>
      </c>
      <c r="F181" s="17">
        <f t="shared" si="5"/>
        <v>100</v>
      </c>
    </row>
    <row r="182" spans="1:6" ht="38.25" customHeight="1">
      <c r="A182" s="14" t="s">
        <v>194</v>
      </c>
      <c r="B182" s="15" t="s">
        <v>443</v>
      </c>
      <c r="C182" s="16"/>
      <c r="D182" s="17">
        <f>SUM(D183:D184)</f>
        <v>5077</v>
      </c>
      <c r="E182" s="17">
        <f>SUM(E183:E184)</f>
        <v>5063.4</v>
      </c>
      <c r="F182" s="17">
        <f t="shared" si="5"/>
        <v>99.73212527082921</v>
      </c>
    </row>
    <row r="183" spans="1:6" ht="15" customHeight="1">
      <c r="A183" s="14" t="s">
        <v>425</v>
      </c>
      <c r="B183" s="15"/>
      <c r="C183" s="16">
        <v>120</v>
      </c>
      <c r="D183" s="17">
        <v>4786.5</v>
      </c>
      <c r="E183" s="17">
        <v>4785.7</v>
      </c>
      <c r="F183" s="17">
        <f t="shared" si="5"/>
        <v>99.98328632612555</v>
      </c>
    </row>
    <row r="184" spans="1:6" ht="15" customHeight="1">
      <c r="A184" s="14" t="s">
        <v>419</v>
      </c>
      <c r="B184" s="15"/>
      <c r="C184" s="16">
        <v>240</v>
      </c>
      <c r="D184" s="17">
        <v>290.5</v>
      </c>
      <c r="E184" s="17">
        <v>277.7</v>
      </c>
      <c r="F184" s="17">
        <f t="shared" si="5"/>
        <v>95.59380378657487</v>
      </c>
    </row>
    <row r="185" spans="1:6" ht="95.25" customHeight="1">
      <c r="A185" s="35" t="s">
        <v>655</v>
      </c>
      <c r="B185" s="15" t="s">
        <v>656</v>
      </c>
      <c r="C185" s="16"/>
      <c r="D185" s="17">
        <f>D186+D187</f>
        <v>909301</v>
      </c>
      <c r="E185" s="17">
        <f>E186+E187</f>
        <v>909272</v>
      </c>
      <c r="F185" s="17">
        <f t="shared" si="5"/>
        <v>99.99681073703867</v>
      </c>
    </row>
    <row r="186" spans="1:6" ht="12.75">
      <c r="A186" s="14" t="s">
        <v>412</v>
      </c>
      <c r="B186" s="15"/>
      <c r="C186" s="16">
        <v>610</v>
      </c>
      <c r="D186" s="17">
        <v>857685</v>
      </c>
      <c r="E186" s="17">
        <v>857656</v>
      </c>
      <c r="F186" s="17">
        <f t="shared" si="5"/>
        <v>99.99661880527233</v>
      </c>
    </row>
    <row r="187" spans="1:6" ht="12.75">
      <c r="A187" s="14" t="s">
        <v>413</v>
      </c>
      <c r="B187" s="15"/>
      <c r="C187" s="16">
        <v>620</v>
      </c>
      <c r="D187" s="17">
        <v>51616</v>
      </c>
      <c r="E187" s="17">
        <v>51616</v>
      </c>
      <c r="F187" s="17">
        <f t="shared" si="5"/>
        <v>100</v>
      </c>
    </row>
    <row r="188" spans="1:6" ht="78" customHeight="1">
      <c r="A188" s="35" t="s">
        <v>657</v>
      </c>
      <c r="B188" s="15" t="s">
        <v>658</v>
      </c>
      <c r="C188" s="16"/>
      <c r="D188" s="17">
        <f>D189</f>
        <v>11434</v>
      </c>
      <c r="E188" s="17">
        <v>11355.5</v>
      </c>
      <c r="F188" s="17">
        <f t="shared" si="5"/>
        <v>99.31345111072241</v>
      </c>
    </row>
    <row r="189" spans="1:6" ht="22.5">
      <c r="A189" s="14" t="s">
        <v>410</v>
      </c>
      <c r="B189" s="15"/>
      <c r="C189" s="16">
        <v>630</v>
      </c>
      <c r="D189" s="17">
        <v>11434</v>
      </c>
      <c r="E189" s="17">
        <v>11355.5</v>
      </c>
      <c r="F189" s="17">
        <f t="shared" si="5"/>
        <v>99.31345111072241</v>
      </c>
    </row>
    <row r="190" spans="1:6" ht="33.75">
      <c r="A190" s="14" t="s">
        <v>659</v>
      </c>
      <c r="B190" s="15" t="s">
        <v>660</v>
      </c>
      <c r="C190" s="16"/>
      <c r="D190" s="17">
        <f>D191+D192</f>
        <v>8558</v>
      </c>
      <c r="E190" s="17">
        <f>E191+E192</f>
        <v>8558</v>
      </c>
      <c r="F190" s="17">
        <f t="shared" si="5"/>
        <v>100</v>
      </c>
    </row>
    <row r="191" spans="1:6" ht="12.75">
      <c r="A191" s="14" t="s">
        <v>412</v>
      </c>
      <c r="B191" s="15"/>
      <c r="C191" s="16">
        <v>610</v>
      </c>
      <c r="D191" s="17">
        <v>7995.5</v>
      </c>
      <c r="E191" s="17">
        <v>7995.5</v>
      </c>
      <c r="F191" s="17">
        <f t="shared" si="5"/>
        <v>100</v>
      </c>
    </row>
    <row r="192" spans="1:6" ht="12.75">
      <c r="A192" s="14" t="s">
        <v>413</v>
      </c>
      <c r="B192" s="15"/>
      <c r="C192" s="16">
        <v>620</v>
      </c>
      <c r="D192" s="17">
        <v>562.5</v>
      </c>
      <c r="E192" s="17">
        <v>562.5</v>
      </c>
      <c r="F192" s="17">
        <f t="shared" si="5"/>
        <v>100</v>
      </c>
    </row>
    <row r="193" spans="1:6" ht="34.5" customHeight="1">
      <c r="A193" s="35" t="s">
        <v>479</v>
      </c>
      <c r="B193" s="36" t="s">
        <v>480</v>
      </c>
      <c r="C193" s="16"/>
      <c r="D193" s="17">
        <f>D194+D195</f>
        <v>343.5</v>
      </c>
      <c r="E193" s="17">
        <f>E194+E195</f>
        <v>343.5</v>
      </c>
      <c r="F193" s="17">
        <f t="shared" si="5"/>
        <v>100</v>
      </c>
    </row>
    <row r="194" spans="1:6" ht="12.75">
      <c r="A194" s="14" t="s">
        <v>412</v>
      </c>
      <c r="B194" s="15"/>
      <c r="C194" s="16">
        <v>610</v>
      </c>
      <c r="D194" s="17">
        <v>331</v>
      </c>
      <c r="E194" s="17">
        <v>331</v>
      </c>
      <c r="F194" s="17">
        <f t="shared" si="5"/>
        <v>100</v>
      </c>
    </row>
    <row r="195" spans="1:6" ht="12.75">
      <c r="A195" s="14" t="s">
        <v>413</v>
      </c>
      <c r="B195" s="15"/>
      <c r="C195" s="16">
        <v>620</v>
      </c>
      <c r="D195" s="17">
        <v>12.5</v>
      </c>
      <c r="E195" s="17">
        <v>12.5</v>
      </c>
      <c r="F195" s="17">
        <f t="shared" si="5"/>
        <v>100</v>
      </c>
    </row>
    <row r="196" spans="1:6" ht="57" customHeight="1">
      <c r="A196" s="35" t="s">
        <v>666</v>
      </c>
      <c r="B196" s="15" t="s">
        <v>667</v>
      </c>
      <c r="C196" s="16"/>
      <c r="D196" s="17">
        <f>D197</f>
        <v>1710</v>
      </c>
      <c r="E196" s="17">
        <f>E197</f>
        <v>1342.8</v>
      </c>
      <c r="F196" s="17">
        <f t="shared" si="5"/>
        <v>78.52631578947367</v>
      </c>
    </row>
    <row r="197" spans="1:6" ht="45">
      <c r="A197" s="14" t="s">
        <v>416</v>
      </c>
      <c r="B197" s="15" t="s">
        <v>668</v>
      </c>
      <c r="C197" s="16"/>
      <c r="D197" s="17">
        <f>D198</f>
        <v>1710</v>
      </c>
      <c r="E197" s="17">
        <f>E198</f>
        <v>1342.8</v>
      </c>
      <c r="F197" s="17">
        <f t="shared" si="5"/>
        <v>78.52631578947367</v>
      </c>
    </row>
    <row r="198" spans="1:6" ht="12.75">
      <c r="A198" s="14" t="s">
        <v>412</v>
      </c>
      <c r="B198" s="15"/>
      <c r="C198" s="16">
        <v>610</v>
      </c>
      <c r="D198" s="17">
        <v>1710</v>
      </c>
      <c r="E198" s="17">
        <v>1342.8</v>
      </c>
      <c r="F198" s="17">
        <f t="shared" si="5"/>
        <v>78.52631578947367</v>
      </c>
    </row>
    <row r="199" spans="1:6" ht="27.75" customHeight="1">
      <c r="A199" s="14" t="s">
        <v>669</v>
      </c>
      <c r="B199" s="15" t="s">
        <v>670</v>
      </c>
      <c r="C199" s="16"/>
      <c r="D199" s="17">
        <f>D200+D205+D202+D207</f>
        <v>10428</v>
      </c>
      <c r="E199" s="17">
        <f>E200+E205+E202+E207</f>
        <v>1100</v>
      </c>
      <c r="F199" s="17">
        <f t="shared" si="5"/>
        <v>10.548523206751055</v>
      </c>
    </row>
    <row r="200" spans="1:6" ht="39" customHeight="1">
      <c r="A200" s="35" t="s">
        <v>481</v>
      </c>
      <c r="B200" s="36" t="s">
        <v>482</v>
      </c>
      <c r="C200" s="16"/>
      <c r="D200" s="17">
        <f>D201</f>
        <v>1000</v>
      </c>
      <c r="E200" s="17">
        <f>E201</f>
        <v>1000</v>
      </c>
      <c r="F200" s="17">
        <f aca="true" t="shared" si="6" ref="F200:F263">E200/D200*100</f>
        <v>100</v>
      </c>
    </row>
    <row r="201" spans="1:6" ht="12.75">
      <c r="A201" s="14" t="s">
        <v>412</v>
      </c>
      <c r="B201" s="15"/>
      <c r="C201" s="16">
        <v>610</v>
      </c>
      <c r="D201" s="17">
        <v>1000</v>
      </c>
      <c r="E201" s="17">
        <v>1000</v>
      </c>
      <c r="F201" s="17">
        <f t="shared" si="6"/>
        <v>100</v>
      </c>
    </row>
    <row r="202" spans="1:6" ht="21.75" customHeight="1">
      <c r="A202" s="14" t="s">
        <v>446</v>
      </c>
      <c r="B202" s="15" t="s">
        <v>447</v>
      </c>
      <c r="C202" s="16"/>
      <c r="D202" s="17">
        <f>D203+D204</f>
        <v>7462</v>
      </c>
      <c r="E202" s="17">
        <f>E203+E204</f>
        <v>0</v>
      </c>
      <c r="F202" s="17">
        <f t="shared" si="6"/>
        <v>0</v>
      </c>
    </row>
    <row r="203" spans="1:6" ht="12.75">
      <c r="A203" s="14" t="s">
        <v>412</v>
      </c>
      <c r="B203" s="15"/>
      <c r="C203" s="16">
        <v>610</v>
      </c>
      <c r="D203" s="17">
        <v>6604.3</v>
      </c>
      <c r="E203" s="17">
        <v>0</v>
      </c>
      <c r="F203" s="17">
        <f t="shared" si="6"/>
        <v>0</v>
      </c>
    </row>
    <row r="204" spans="1:6" ht="12.75">
      <c r="A204" s="14" t="s">
        <v>413</v>
      </c>
      <c r="B204" s="15"/>
      <c r="C204" s="16">
        <v>620</v>
      </c>
      <c r="D204" s="17">
        <v>857.7</v>
      </c>
      <c r="E204" s="17">
        <v>0</v>
      </c>
      <c r="F204" s="17">
        <f t="shared" si="6"/>
        <v>0</v>
      </c>
    </row>
    <row r="205" spans="1:6" ht="45">
      <c r="A205" s="35" t="s">
        <v>483</v>
      </c>
      <c r="B205" s="36" t="s">
        <v>484</v>
      </c>
      <c r="C205" s="16"/>
      <c r="D205" s="17">
        <f>D206</f>
        <v>100</v>
      </c>
      <c r="E205" s="17">
        <f>E206</f>
        <v>100</v>
      </c>
      <c r="F205" s="17">
        <f t="shared" si="6"/>
        <v>100</v>
      </c>
    </row>
    <row r="206" spans="1:6" ht="12.75">
      <c r="A206" s="14" t="s">
        <v>412</v>
      </c>
      <c r="B206" s="15"/>
      <c r="C206" s="16">
        <v>610</v>
      </c>
      <c r="D206" s="17">
        <v>100</v>
      </c>
      <c r="E206" s="17">
        <v>100</v>
      </c>
      <c r="F206" s="17">
        <f t="shared" si="6"/>
        <v>100</v>
      </c>
    </row>
    <row r="207" spans="1:6" ht="24.75" customHeight="1">
      <c r="A207" s="14" t="s">
        <v>448</v>
      </c>
      <c r="B207" s="15" t="s">
        <v>449</v>
      </c>
      <c r="C207" s="16"/>
      <c r="D207" s="17">
        <f>D208+D209</f>
        <v>1866</v>
      </c>
      <c r="E207" s="17">
        <f>E208+E209</f>
        <v>0</v>
      </c>
      <c r="F207" s="17">
        <f t="shared" si="6"/>
        <v>0</v>
      </c>
    </row>
    <row r="208" spans="1:6" ht="12.75">
      <c r="A208" s="14" t="s">
        <v>412</v>
      </c>
      <c r="B208" s="15"/>
      <c r="C208" s="16">
        <v>610</v>
      </c>
      <c r="D208" s="17">
        <v>1651.5</v>
      </c>
      <c r="E208" s="17">
        <v>0</v>
      </c>
      <c r="F208" s="17">
        <f t="shared" si="6"/>
        <v>0</v>
      </c>
    </row>
    <row r="209" spans="1:6" ht="12.75">
      <c r="A209" s="14" t="s">
        <v>413</v>
      </c>
      <c r="B209" s="15"/>
      <c r="C209" s="16">
        <v>620</v>
      </c>
      <c r="D209" s="17">
        <v>214.5</v>
      </c>
      <c r="E209" s="17">
        <v>0</v>
      </c>
      <c r="F209" s="17">
        <f t="shared" si="6"/>
        <v>0</v>
      </c>
    </row>
    <row r="210" spans="1:6" ht="24">
      <c r="A210" s="14" t="s">
        <v>689</v>
      </c>
      <c r="B210" s="15" t="s">
        <v>690</v>
      </c>
      <c r="C210" s="16"/>
      <c r="D210" s="17">
        <f>D211+D215</f>
        <v>45465</v>
      </c>
      <c r="E210" s="17">
        <f>E211+E215</f>
        <v>45432.5</v>
      </c>
      <c r="F210" s="17">
        <f t="shared" si="6"/>
        <v>99.92851644121852</v>
      </c>
    </row>
    <row r="211" spans="1:6" ht="57" customHeight="1">
      <c r="A211" s="35" t="s">
        <v>702</v>
      </c>
      <c r="B211" s="15" t="s">
        <v>703</v>
      </c>
      <c r="C211" s="16"/>
      <c r="D211" s="17">
        <f>D212+D213+D214</f>
        <v>45413</v>
      </c>
      <c r="E211" s="17">
        <f>E212+E213+E214</f>
        <v>45392.6</v>
      </c>
      <c r="F211" s="17">
        <f t="shared" si="6"/>
        <v>99.95507894215312</v>
      </c>
    </row>
    <row r="212" spans="1:6" ht="12.75">
      <c r="A212" s="14" t="s">
        <v>412</v>
      </c>
      <c r="B212" s="15"/>
      <c r="C212" s="16">
        <v>610</v>
      </c>
      <c r="D212" s="17">
        <v>42882</v>
      </c>
      <c r="E212" s="17">
        <v>42863</v>
      </c>
      <c r="F212" s="17">
        <f t="shared" si="6"/>
        <v>99.95569236509492</v>
      </c>
    </row>
    <row r="213" spans="1:6" ht="12.75">
      <c r="A213" s="14" t="s">
        <v>413</v>
      </c>
      <c r="B213" s="15"/>
      <c r="C213" s="16">
        <v>620</v>
      </c>
      <c r="D213" s="17">
        <v>1496.1</v>
      </c>
      <c r="E213" s="17">
        <v>1496.1</v>
      </c>
      <c r="F213" s="17">
        <f t="shared" si="6"/>
        <v>100</v>
      </c>
    </row>
    <row r="214" spans="1:6" ht="22.5">
      <c r="A214" s="14" t="s">
        <v>410</v>
      </c>
      <c r="B214" s="15"/>
      <c r="C214" s="16">
        <v>630</v>
      </c>
      <c r="D214" s="17">
        <v>1034.9</v>
      </c>
      <c r="E214" s="17">
        <v>1033.5</v>
      </c>
      <c r="F214" s="17">
        <f t="shared" si="6"/>
        <v>99.86472122910425</v>
      </c>
    </row>
    <row r="215" spans="1:6" ht="33.75">
      <c r="A215" s="14" t="s">
        <v>704</v>
      </c>
      <c r="B215" s="15" t="s">
        <v>705</v>
      </c>
      <c r="C215" s="16"/>
      <c r="D215" s="17">
        <f>D216</f>
        <v>52</v>
      </c>
      <c r="E215" s="17">
        <f>E216</f>
        <v>39.9</v>
      </c>
      <c r="F215" s="17">
        <f t="shared" si="6"/>
        <v>76.73076923076923</v>
      </c>
    </row>
    <row r="216" spans="1:6" ht="12.75">
      <c r="A216" s="14" t="s">
        <v>412</v>
      </c>
      <c r="B216" s="15"/>
      <c r="C216" s="16">
        <v>610</v>
      </c>
      <c r="D216" s="17">
        <v>52</v>
      </c>
      <c r="E216" s="17">
        <v>39.9</v>
      </c>
      <c r="F216" s="17">
        <f t="shared" si="6"/>
        <v>76.73076923076923</v>
      </c>
    </row>
    <row r="217" spans="1:6" ht="24">
      <c r="A217" s="14" t="s">
        <v>4</v>
      </c>
      <c r="B217" s="15" t="s">
        <v>5</v>
      </c>
      <c r="C217" s="16"/>
      <c r="D217" s="17">
        <f>D220+D218</f>
        <v>622</v>
      </c>
      <c r="E217" s="17">
        <f>E220+E218</f>
        <v>612.6</v>
      </c>
      <c r="F217" s="17">
        <f t="shared" si="6"/>
        <v>98.4887459807074</v>
      </c>
    </row>
    <row r="218" spans="1:6" ht="24">
      <c r="A218" s="14" t="s">
        <v>435</v>
      </c>
      <c r="B218" s="15" t="s">
        <v>69</v>
      </c>
      <c r="C218" s="16"/>
      <c r="D218" s="17">
        <f>D219</f>
        <v>336</v>
      </c>
      <c r="E218" s="17">
        <f>E219</f>
        <v>326.6</v>
      </c>
      <c r="F218" s="17">
        <f t="shared" si="6"/>
        <v>97.20238095238096</v>
      </c>
    </row>
    <row r="219" spans="1:6" ht="12.75">
      <c r="A219" s="14" t="s">
        <v>436</v>
      </c>
      <c r="B219" s="15"/>
      <c r="C219" s="16" t="s">
        <v>70</v>
      </c>
      <c r="D219" s="17">
        <v>336</v>
      </c>
      <c r="E219" s="17">
        <v>326.6</v>
      </c>
      <c r="F219" s="17">
        <f t="shared" si="6"/>
        <v>97.20238095238096</v>
      </c>
    </row>
    <row r="220" spans="1:6" ht="47.25" customHeight="1">
      <c r="A220" s="35" t="s">
        <v>440</v>
      </c>
      <c r="B220" s="15" t="s">
        <v>6</v>
      </c>
      <c r="C220" s="16"/>
      <c r="D220" s="17">
        <f>D221</f>
        <v>286</v>
      </c>
      <c r="E220" s="17">
        <f>E221</f>
        <v>286</v>
      </c>
      <c r="F220" s="17">
        <f t="shared" si="6"/>
        <v>100</v>
      </c>
    </row>
    <row r="221" spans="1:6" ht="12.75">
      <c r="A221" s="14" t="s">
        <v>412</v>
      </c>
      <c r="B221" s="15"/>
      <c r="C221" s="16">
        <v>610</v>
      </c>
      <c r="D221" s="17">
        <v>286</v>
      </c>
      <c r="E221" s="17">
        <v>286</v>
      </c>
      <c r="F221" s="17">
        <f t="shared" si="6"/>
        <v>100</v>
      </c>
    </row>
    <row r="222" spans="1:6" ht="23.25" customHeight="1">
      <c r="A222" s="14" t="s">
        <v>7</v>
      </c>
      <c r="B222" s="15" t="s">
        <v>8</v>
      </c>
      <c r="C222" s="16"/>
      <c r="D222" s="17">
        <f>D223+D226</f>
        <v>11964.6</v>
      </c>
      <c r="E222" s="17">
        <f>E223+E226</f>
        <v>11564.6</v>
      </c>
      <c r="F222" s="17">
        <f t="shared" si="6"/>
        <v>96.65680423917222</v>
      </c>
    </row>
    <row r="223" spans="1:6" ht="15" customHeight="1">
      <c r="A223" s="14" t="s">
        <v>411</v>
      </c>
      <c r="B223" s="15" t="s">
        <v>9</v>
      </c>
      <c r="C223" s="16"/>
      <c r="D223" s="17">
        <f>D224+D225</f>
        <v>11864.6</v>
      </c>
      <c r="E223" s="17">
        <f>E224+E225</f>
        <v>11470</v>
      </c>
      <c r="F223" s="17">
        <f t="shared" si="6"/>
        <v>96.6741398782934</v>
      </c>
    </row>
    <row r="224" spans="1:6" ht="14.25" customHeight="1">
      <c r="A224" s="14" t="s">
        <v>412</v>
      </c>
      <c r="B224" s="15"/>
      <c r="C224" s="16">
        <v>610</v>
      </c>
      <c r="D224" s="17">
        <v>10980</v>
      </c>
      <c r="E224" s="17">
        <v>10788.8</v>
      </c>
      <c r="F224" s="17">
        <f t="shared" si="6"/>
        <v>98.25865209471766</v>
      </c>
    </row>
    <row r="225" spans="1:6" ht="14.25" customHeight="1">
      <c r="A225" s="14" t="s">
        <v>413</v>
      </c>
      <c r="B225" s="15"/>
      <c r="C225" s="16">
        <v>620</v>
      </c>
      <c r="D225" s="17">
        <v>884.6</v>
      </c>
      <c r="E225" s="17">
        <v>681.2</v>
      </c>
      <c r="F225" s="17">
        <f t="shared" si="6"/>
        <v>77.00655663576758</v>
      </c>
    </row>
    <row r="226" spans="1:6" ht="21" customHeight="1">
      <c r="A226" s="14" t="s">
        <v>644</v>
      </c>
      <c r="B226" s="15" t="s">
        <v>645</v>
      </c>
      <c r="C226" s="16"/>
      <c r="D226" s="17">
        <f>D227</f>
        <v>100</v>
      </c>
      <c r="E226" s="17">
        <f>E227</f>
        <v>94.6</v>
      </c>
      <c r="F226" s="17">
        <f t="shared" si="6"/>
        <v>94.6</v>
      </c>
    </row>
    <row r="227" spans="1:6" ht="22.5" customHeight="1">
      <c r="A227" s="14" t="s">
        <v>419</v>
      </c>
      <c r="B227" s="15"/>
      <c r="C227" s="16">
        <v>240</v>
      </c>
      <c r="D227" s="17">
        <v>100</v>
      </c>
      <c r="E227" s="17">
        <v>94.6</v>
      </c>
      <c r="F227" s="17">
        <f t="shared" si="6"/>
        <v>94.6</v>
      </c>
    </row>
    <row r="228" spans="1:6" ht="45">
      <c r="A228" s="14" t="s">
        <v>20</v>
      </c>
      <c r="B228" s="15" t="s">
        <v>25</v>
      </c>
      <c r="C228" s="16"/>
      <c r="D228" s="17">
        <f>D231+D229</f>
        <v>791.2</v>
      </c>
      <c r="E228" s="17">
        <f>E231+E229</f>
        <v>713.1</v>
      </c>
      <c r="F228" s="17">
        <f t="shared" si="6"/>
        <v>90.12891809908999</v>
      </c>
    </row>
    <row r="229" spans="1:6" ht="24">
      <c r="A229" s="14" t="s">
        <v>421</v>
      </c>
      <c r="B229" s="15" t="s">
        <v>35</v>
      </c>
      <c r="C229" s="16"/>
      <c r="D229" s="17">
        <f>D230</f>
        <v>641.2</v>
      </c>
      <c r="E229" s="17">
        <f>E230</f>
        <v>563.1</v>
      </c>
      <c r="F229" s="17">
        <f t="shared" si="6"/>
        <v>87.81971303805365</v>
      </c>
    </row>
    <row r="230" spans="1:6" ht="22.5">
      <c r="A230" s="14" t="s">
        <v>419</v>
      </c>
      <c r="B230" s="15"/>
      <c r="C230" s="16" t="s">
        <v>431</v>
      </c>
      <c r="D230" s="17">
        <v>641.2</v>
      </c>
      <c r="E230" s="17">
        <v>563.1</v>
      </c>
      <c r="F230" s="17">
        <f t="shared" si="6"/>
        <v>87.81971303805365</v>
      </c>
    </row>
    <row r="231" spans="1:6" ht="24">
      <c r="A231" s="14" t="s">
        <v>420</v>
      </c>
      <c r="B231" s="15" t="s">
        <v>26</v>
      </c>
      <c r="C231" s="16"/>
      <c r="D231" s="17">
        <f>D232</f>
        <v>150</v>
      </c>
      <c r="E231" s="17">
        <f>E232</f>
        <v>150</v>
      </c>
      <c r="F231" s="17">
        <f t="shared" si="6"/>
        <v>100</v>
      </c>
    </row>
    <row r="232" spans="1:6" ht="12.75">
      <c r="A232" s="14" t="s">
        <v>412</v>
      </c>
      <c r="B232" s="15"/>
      <c r="C232" s="16">
        <v>610</v>
      </c>
      <c r="D232" s="17">
        <v>150</v>
      </c>
      <c r="E232" s="17">
        <v>150</v>
      </c>
      <c r="F232" s="17">
        <f t="shared" si="6"/>
        <v>100</v>
      </c>
    </row>
    <row r="233" spans="1:6" ht="24">
      <c r="A233" s="14" t="s">
        <v>36</v>
      </c>
      <c r="B233" s="15" t="s">
        <v>37</v>
      </c>
      <c r="C233" s="16"/>
      <c r="D233" s="17">
        <f>D234</f>
        <v>693.5</v>
      </c>
      <c r="E233" s="17">
        <f>E234</f>
        <v>692.7</v>
      </c>
      <c r="F233" s="17">
        <f t="shared" si="6"/>
        <v>99.8846431146359</v>
      </c>
    </row>
    <row r="234" spans="1:6" ht="24">
      <c r="A234" s="14" t="s">
        <v>421</v>
      </c>
      <c r="B234" s="15" t="s">
        <v>38</v>
      </c>
      <c r="C234" s="16"/>
      <c r="D234" s="17">
        <f>D235+D236</f>
        <v>693.5</v>
      </c>
      <c r="E234" s="17">
        <f>E235+E236</f>
        <v>692.7</v>
      </c>
      <c r="F234" s="17">
        <f t="shared" si="6"/>
        <v>99.8846431146359</v>
      </c>
    </row>
    <row r="235" spans="1:6" ht="22.5">
      <c r="A235" s="14" t="s">
        <v>419</v>
      </c>
      <c r="B235" s="15"/>
      <c r="C235" s="16" t="s">
        <v>431</v>
      </c>
      <c r="D235" s="17">
        <v>573.5</v>
      </c>
      <c r="E235" s="17">
        <v>572.7</v>
      </c>
      <c r="F235" s="17">
        <f t="shared" si="6"/>
        <v>99.8605056669573</v>
      </c>
    </row>
    <row r="236" spans="1:6" ht="12.75">
      <c r="A236" s="14" t="s">
        <v>422</v>
      </c>
      <c r="B236" s="15"/>
      <c r="C236" s="16" t="s">
        <v>456</v>
      </c>
      <c r="D236" s="17">
        <v>120</v>
      </c>
      <c r="E236" s="17">
        <v>120</v>
      </c>
      <c r="F236" s="17">
        <f t="shared" si="6"/>
        <v>100</v>
      </c>
    </row>
    <row r="237" spans="1:6" ht="24">
      <c r="A237" s="14" t="s">
        <v>417</v>
      </c>
      <c r="B237" s="15" t="s">
        <v>10</v>
      </c>
      <c r="C237" s="16"/>
      <c r="D237" s="17">
        <f>D238+D248+D255+D260+D263</f>
        <v>77276.8</v>
      </c>
      <c r="E237" s="17">
        <f>E238+E248+E255+E260+E263</f>
        <v>74592</v>
      </c>
      <c r="F237" s="17">
        <f t="shared" si="6"/>
        <v>96.5257360553232</v>
      </c>
    </row>
    <row r="238" spans="1:6" ht="24.75" customHeight="1">
      <c r="A238" s="14" t="s">
        <v>74</v>
      </c>
      <c r="B238" s="15" t="s">
        <v>11</v>
      </c>
      <c r="C238" s="16"/>
      <c r="D238" s="17">
        <f>D239+D242+D245</f>
        <v>65489.399999999994</v>
      </c>
      <c r="E238" s="17">
        <f>E239+E242+E245</f>
        <v>62931.19999999999</v>
      </c>
      <c r="F238" s="17">
        <f t="shared" si="6"/>
        <v>96.09371898353015</v>
      </c>
    </row>
    <row r="239" spans="1:6" ht="16.5" customHeight="1">
      <c r="A239" s="14" t="s">
        <v>411</v>
      </c>
      <c r="B239" s="15" t="s">
        <v>12</v>
      </c>
      <c r="C239" s="16"/>
      <c r="D239" s="17">
        <f>D240+D241</f>
        <v>61652.899999999994</v>
      </c>
      <c r="E239" s="17">
        <f>E240+E241</f>
        <v>61652.899999999994</v>
      </c>
      <c r="F239" s="17">
        <f t="shared" si="6"/>
        <v>100</v>
      </c>
    </row>
    <row r="240" spans="1:6" ht="16.5" customHeight="1">
      <c r="A240" s="14" t="s">
        <v>412</v>
      </c>
      <c r="B240" s="15"/>
      <c r="C240" s="16">
        <v>610</v>
      </c>
      <c r="D240" s="17">
        <v>49565.2</v>
      </c>
      <c r="E240" s="17">
        <v>49565.2</v>
      </c>
      <c r="F240" s="17">
        <f t="shared" si="6"/>
        <v>100</v>
      </c>
    </row>
    <row r="241" spans="1:6" ht="15.75" customHeight="1">
      <c r="A241" s="14" t="s">
        <v>413</v>
      </c>
      <c r="B241" s="15"/>
      <c r="C241" s="16">
        <v>620</v>
      </c>
      <c r="D241" s="17">
        <v>12087.7</v>
      </c>
      <c r="E241" s="17">
        <v>12087.7</v>
      </c>
      <c r="F241" s="17">
        <f t="shared" si="6"/>
        <v>100</v>
      </c>
    </row>
    <row r="242" spans="1:6" ht="35.25" customHeight="1">
      <c r="A242" s="14" t="s">
        <v>592</v>
      </c>
      <c r="B242" s="15" t="s">
        <v>590</v>
      </c>
      <c r="C242" s="16"/>
      <c r="D242" s="17">
        <f>D243+D244</f>
        <v>3728.3</v>
      </c>
      <c r="E242" s="17">
        <f>E243+E244</f>
        <v>1189.1000000000001</v>
      </c>
      <c r="F242" s="17">
        <f t="shared" si="6"/>
        <v>31.893892658852565</v>
      </c>
    </row>
    <row r="243" spans="1:6" ht="15.75" customHeight="1">
      <c r="A243" s="14" t="s">
        <v>412</v>
      </c>
      <c r="B243" s="15"/>
      <c r="C243" s="16">
        <v>610</v>
      </c>
      <c r="D243" s="17">
        <v>3501.9</v>
      </c>
      <c r="E243" s="17">
        <v>962.7</v>
      </c>
      <c r="F243" s="17">
        <f t="shared" si="6"/>
        <v>27.49079071361261</v>
      </c>
    </row>
    <row r="244" spans="1:6" ht="15.75" customHeight="1">
      <c r="A244" s="14" t="s">
        <v>413</v>
      </c>
      <c r="B244" s="15"/>
      <c r="C244" s="16">
        <v>620</v>
      </c>
      <c r="D244" s="17">
        <v>226.4</v>
      </c>
      <c r="E244" s="17">
        <v>226.4</v>
      </c>
      <c r="F244" s="17">
        <f t="shared" si="6"/>
        <v>100</v>
      </c>
    </row>
    <row r="245" spans="1:6" ht="45" customHeight="1">
      <c r="A245" s="14" t="s">
        <v>589</v>
      </c>
      <c r="B245" s="15" t="s">
        <v>591</v>
      </c>
      <c r="C245" s="16"/>
      <c r="D245" s="17">
        <f>D246+D247</f>
        <v>108.2</v>
      </c>
      <c r="E245" s="17">
        <f>E246+E247</f>
        <v>89.2</v>
      </c>
      <c r="F245" s="17">
        <f t="shared" si="6"/>
        <v>82.43992606284658</v>
      </c>
    </row>
    <row r="246" spans="1:6" ht="15.75" customHeight="1">
      <c r="A246" s="14" t="s">
        <v>412</v>
      </c>
      <c r="B246" s="15"/>
      <c r="C246" s="16">
        <v>610</v>
      </c>
      <c r="D246" s="17">
        <v>91.2</v>
      </c>
      <c r="E246" s="17">
        <v>72.2</v>
      </c>
      <c r="F246" s="17">
        <f t="shared" si="6"/>
        <v>79.16666666666666</v>
      </c>
    </row>
    <row r="247" spans="1:6" ht="15.75" customHeight="1">
      <c r="A247" s="14" t="s">
        <v>413</v>
      </c>
      <c r="B247" s="15"/>
      <c r="C247" s="16">
        <v>620</v>
      </c>
      <c r="D247" s="17">
        <v>17</v>
      </c>
      <c r="E247" s="17">
        <v>17</v>
      </c>
      <c r="F247" s="17">
        <f t="shared" si="6"/>
        <v>100</v>
      </c>
    </row>
    <row r="248" spans="1:6" ht="28.5" customHeight="1">
      <c r="A248" s="35" t="s">
        <v>267</v>
      </c>
      <c r="B248" s="36" t="s">
        <v>268</v>
      </c>
      <c r="C248" s="16"/>
      <c r="D248" s="17">
        <f>D249+D251+D253</f>
        <v>2997.8</v>
      </c>
      <c r="E248" s="17">
        <f>E249+E251+E253</f>
        <v>2979.2</v>
      </c>
      <c r="F248" s="17">
        <f t="shared" si="6"/>
        <v>99.37954499966641</v>
      </c>
    </row>
    <row r="249" spans="1:6" ht="15.75" customHeight="1">
      <c r="A249" s="35" t="s">
        <v>411</v>
      </c>
      <c r="B249" s="36" t="s">
        <v>269</v>
      </c>
      <c r="C249" s="16"/>
      <c r="D249" s="17">
        <f>D250</f>
        <v>2117.8</v>
      </c>
      <c r="E249" s="17">
        <f>E250</f>
        <v>2099.2</v>
      </c>
      <c r="F249" s="17">
        <f t="shared" si="6"/>
        <v>99.12173009727073</v>
      </c>
    </row>
    <row r="250" spans="1:6" ht="15.75" customHeight="1">
      <c r="A250" s="35" t="s">
        <v>412</v>
      </c>
      <c r="B250" s="15"/>
      <c r="C250" s="16">
        <v>610</v>
      </c>
      <c r="D250" s="17">
        <v>2117.8</v>
      </c>
      <c r="E250" s="17">
        <v>2099.2</v>
      </c>
      <c r="F250" s="17">
        <f t="shared" si="6"/>
        <v>99.12173009727073</v>
      </c>
    </row>
    <row r="251" spans="1:6" ht="35.25" customHeight="1">
      <c r="A251" s="35" t="s">
        <v>0</v>
      </c>
      <c r="B251" s="15" t="s">
        <v>1</v>
      </c>
      <c r="C251" s="16"/>
      <c r="D251" s="17">
        <f>D252</f>
        <v>800</v>
      </c>
      <c r="E251" s="17">
        <f>E252</f>
        <v>800</v>
      </c>
      <c r="F251" s="17">
        <f t="shared" si="6"/>
        <v>100</v>
      </c>
    </row>
    <row r="252" spans="1:6" ht="15.75" customHeight="1">
      <c r="A252" s="14" t="s">
        <v>413</v>
      </c>
      <c r="B252" s="15"/>
      <c r="C252" s="16">
        <v>620</v>
      </c>
      <c r="D252" s="17">
        <v>800</v>
      </c>
      <c r="E252" s="17">
        <v>800</v>
      </c>
      <c r="F252" s="17">
        <f t="shared" si="6"/>
        <v>100</v>
      </c>
    </row>
    <row r="253" spans="1:6" ht="43.5" customHeight="1">
      <c r="A253" s="35" t="s">
        <v>2</v>
      </c>
      <c r="B253" s="15" t="s">
        <v>3</v>
      </c>
      <c r="C253" s="16"/>
      <c r="D253" s="17">
        <f>D254</f>
        <v>80</v>
      </c>
      <c r="E253" s="17">
        <f>E254</f>
        <v>80</v>
      </c>
      <c r="F253" s="17">
        <f t="shared" si="6"/>
        <v>100</v>
      </c>
    </row>
    <row r="254" spans="1:6" ht="15.75" customHeight="1">
      <c r="A254" s="14" t="s">
        <v>413</v>
      </c>
      <c r="B254" s="15"/>
      <c r="C254" s="16">
        <v>620</v>
      </c>
      <c r="D254" s="17">
        <v>80</v>
      </c>
      <c r="E254" s="17">
        <v>80</v>
      </c>
      <c r="F254" s="17">
        <f t="shared" si="6"/>
        <v>100</v>
      </c>
    </row>
    <row r="255" spans="1:6" ht="15" customHeight="1">
      <c r="A255" s="14" t="s">
        <v>27</v>
      </c>
      <c r="B255" s="15" t="s">
        <v>28</v>
      </c>
      <c r="C255" s="16"/>
      <c r="D255" s="17">
        <f>D256+D258</f>
        <v>45</v>
      </c>
      <c r="E255" s="17">
        <f>E256+E258</f>
        <v>25</v>
      </c>
      <c r="F255" s="17">
        <f t="shared" si="6"/>
        <v>55.55555555555556</v>
      </c>
    </row>
    <row r="256" spans="1:6" ht="24">
      <c r="A256" s="14" t="s">
        <v>421</v>
      </c>
      <c r="B256" s="15" t="s">
        <v>39</v>
      </c>
      <c r="C256" s="16"/>
      <c r="D256" s="17">
        <f>D257</f>
        <v>20</v>
      </c>
      <c r="E256" s="17">
        <f>E257</f>
        <v>0</v>
      </c>
      <c r="F256" s="17">
        <f t="shared" si="6"/>
        <v>0</v>
      </c>
    </row>
    <row r="257" spans="1:6" ht="22.5">
      <c r="A257" s="14" t="s">
        <v>419</v>
      </c>
      <c r="B257" s="15"/>
      <c r="C257" s="16" t="s">
        <v>431</v>
      </c>
      <c r="D257" s="17">
        <v>20</v>
      </c>
      <c r="E257" s="17">
        <v>0</v>
      </c>
      <c r="F257" s="17">
        <f t="shared" si="6"/>
        <v>0</v>
      </c>
    </row>
    <row r="258" spans="1:6" ht="14.25" customHeight="1">
      <c r="A258" s="14" t="s">
        <v>420</v>
      </c>
      <c r="B258" s="15" t="s">
        <v>29</v>
      </c>
      <c r="C258" s="16"/>
      <c r="D258" s="17">
        <f>D259</f>
        <v>25</v>
      </c>
      <c r="E258" s="17">
        <f>E259</f>
        <v>25</v>
      </c>
      <c r="F258" s="17">
        <f t="shared" si="6"/>
        <v>100</v>
      </c>
    </row>
    <row r="259" spans="1:6" ht="12.75">
      <c r="A259" s="35" t="s">
        <v>412</v>
      </c>
      <c r="B259" s="15"/>
      <c r="C259" s="16">
        <v>610</v>
      </c>
      <c r="D259" s="17">
        <v>25</v>
      </c>
      <c r="E259" s="17">
        <v>25</v>
      </c>
      <c r="F259" s="17">
        <f t="shared" si="6"/>
        <v>100</v>
      </c>
    </row>
    <row r="260" spans="1:6" ht="45">
      <c r="A260" s="14" t="s">
        <v>363</v>
      </c>
      <c r="B260" s="15" t="s">
        <v>364</v>
      </c>
      <c r="C260" s="16"/>
      <c r="D260" s="17">
        <f>D261</f>
        <v>173.3</v>
      </c>
      <c r="E260" s="17">
        <f>E261</f>
        <v>132.6</v>
      </c>
      <c r="F260" s="17">
        <f t="shared" si="6"/>
        <v>76.51471436814771</v>
      </c>
    </row>
    <row r="261" spans="1:6" ht="24">
      <c r="A261" s="14" t="s">
        <v>421</v>
      </c>
      <c r="B261" s="15" t="s">
        <v>365</v>
      </c>
      <c r="C261" s="16"/>
      <c r="D261" s="17">
        <f>D262</f>
        <v>173.3</v>
      </c>
      <c r="E261" s="17">
        <f>E262</f>
        <v>132.6</v>
      </c>
      <c r="F261" s="17">
        <f t="shared" si="6"/>
        <v>76.51471436814771</v>
      </c>
    </row>
    <row r="262" spans="1:6" ht="22.5">
      <c r="A262" s="14" t="s">
        <v>419</v>
      </c>
      <c r="B262" s="15"/>
      <c r="C262" s="16">
        <v>240</v>
      </c>
      <c r="D262" s="17">
        <v>173.3</v>
      </c>
      <c r="E262" s="17">
        <v>132.6</v>
      </c>
      <c r="F262" s="17">
        <f t="shared" si="6"/>
        <v>76.51471436814771</v>
      </c>
    </row>
    <row r="263" spans="1:6" ht="24">
      <c r="A263" s="14" t="s">
        <v>30</v>
      </c>
      <c r="B263" s="15" t="s">
        <v>31</v>
      </c>
      <c r="C263" s="16"/>
      <c r="D263" s="17">
        <f>D270+D265+D266</f>
        <v>8571.3</v>
      </c>
      <c r="E263" s="17">
        <f>E270+E265+E266</f>
        <v>8524</v>
      </c>
      <c r="F263" s="17">
        <f t="shared" si="6"/>
        <v>99.4481583890425</v>
      </c>
    </row>
    <row r="264" spans="1:6" ht="24">
      <c r="A264" s="14" t="s">
        <v>421</v>
      </c>
      <c r="B264" s="15" t="s">
        <v>366</v>
      </c>
      <c r="C264" s="16"/>
      <c r="D264" s="17">
        <f>D265</f>
        <v>372.3</v>
      </c>
      <c r="E264" s="17">
        <f>E265</f>
        <v>325</v>
      </c>
      <c r="F264" s="17">
        <f aca="true" t="shared" si="7" ref="F264:F327">E264/D264*100</f>
        <v>87.29519204942251</v>
      </c>
    </row>
    <row r="265" spans="1:6" ht="22.5">
      <c r="A265" s="14" t="s">
        <v>419</v>
      </c>
      <c r="B265" s="15"/>
      <c r="C265" s="16" t="s">
        <v>431</v>
      </c>
      <c r="D265" s="17">
        <v>372.3</v>
      </c>
      <c r="E265" s="17">
        <v>325</v>
      </c>
      <c r="F265" s="17">
        <f t="shared" si="7"/>
        <v>87.29519204942251</v>
      </c>
    </row>
    <row r="266" spans="1:6" ht="24">
      <c r="A266" s="35" t="s">
        <v>580</v>
      </c>
      <c r="B266" s="36" t="s">
        <v>581</v>
      </c>
      <c r="C266" s="16"/>
      <c r="D266" s="17">
        <f>D267+D268+D269</f>
        <v>7074</v>
      </c>
      <c r="E266" s="17">
        <f>E267+E268+E269</f>
        <v>7074</v>
      </c>
      <c r="F266" s="17">
        <f t="shared" si="7"/>
        <v>100</v>
      </c>
    </row>
    <row r="267" spans="1:6" ht="22.5">
      <c r="A267" s="35" t="s">
        <v>419</v>
      </c>
      <c r="B267" s="15"/>
      <c r="C267" s="16">
        <v>240</v>
      </c>
      <c r="D267" s="17">
        <v>4125.5</v>
      </c>
      <c r="E267" s="17">
        <v>4125.5</v>
      </c>
      <c r="F267" s="17">
        <f t="shared" si="7"/>
        <v>100</v>
      </c>
    </row>
    <row r="268" spans="1:6" ht="12.75">
      <c r="A268" s="35" t="s">
        <v>412</v>
      </c>
      <c r="B268" s="15"/>
      <c r="C268" s="16">
        <v>610</v>
      </c>
      <c r="D268" s="17">
        <v>2805.3</v>
      </c>
      <c r="E268" s="17">
        <v>2805.3</v>
      </c>
      <c r="F268" s="17">
        <f t="shared" si="7"/>
        <v>100</v>
      </c>
    </row>
    <row r="269" spans="1:6" ht="12.75">
      <c r="A269" s="35" t="s">
        <v>413</v>
      </c>
      <c r="B269" s="15"/>
      <c r="C269" s="16">
        <v>620</v>
      </c>
      <c r="D269" s="17">
        <v>143.2</v>
      </c>
      <c r="E269" s="17">
        <v>143.2</v>
      </c>
      <c r="F269" s="17">
        <f t="shared" si="7"/>
        <v>100</v>
      </c>
    </row>
    <row r="270" spans="1:6" ht="24">
      <c r="A270" s="14" t="s">
        <v>578</v>
      </c>
      <c r="B270" s="15" t="s">
        <v>579</v>
      </c>
      <c r="C270" s="16"/>
      <c r="D270" s="17">
        <f>D271+D272+D273</f>
        <v>1125</v>
      </c>
      <c r="E270" s="17">
        <f>E271+E272+E273</f>
        <v>1125</v>
      </c>
      <c r="F270" s="17">
        <f t="shared" si="7"/>
        <v>100</v>
      </c>
    </row>
    <row r="271" spans="1:6" ht="22.5">
      <c r="A271" s="14" t="s">
        <v>419</v>
      </c>
      <c r="B271" s="15"/>
      <c r="C271" s="16">
        <v>240</v>
      </c>
      <c r="D271" s="17">
        <v>95</v>
      </c>
      <c r="E271" s="17">
        <v>95</v>
      </c>
      <c r="F271" s="17">
        <f t="shared" si="7"/>
        <v>100</v>
      </c>
    </row>
    <row r="272" spans="1:6" ht="12.75">
      <c r="A272" s="35" t="s">
        <v>412</v>
      </c>
      <c r="B272" s="15"/>
      <c r="C272" s="16">
        <v>610</v>
      </c>
      <c r="D272" s="17">
        <v>967.2</v>
      </c>
      <c r="E272" s="17">
        <v>967.2</v>
      </c>
      <c r="F272" s="17">
        <f t="shared" si="7"/>
        <v>100</v>
      </c>
    </row>
    <row r="273" spans="1:6" ht="12.75">
      <c r="A273" s="35" t="s">
        <v>413</v>
      </c>
      <c r="B273" s="15"/>
      <c r="C273" s="16">
        <v>620</v>
      </c>
      <c r="D273" s="17">
        <v>62.8</v>
      </c>
      <c r="E273" s="17">
        <v>62.8</v>
      </c>
      <c r="F273" s="17">
        <f t="shared" si="7"/>
        <v>100</v>
      </c>
    </row>
    <row r="274" spans="1:6" ht="24">
      <c r="A274" s="14" t="s">
        <v>423</v>
      </c>
      <c r="B274" s="15" t="s">
        <v>367</v>
      </c>
      <c r="C274" s="16"/>
      <c r="D274" s="17">
        <f>D275+D278+D284</f>
        <v>83741.9</v>
      </c>
      <c r="E274" s="17">
        <f>E275+E278+E284</f>
        <v>83336</v>
      </c>
      <c r="F274" s="17">
        <f t="shared" si="7"/>
        <v>99.51529640478662</v>
      </c>
    </row>
    <row r="275" spans="1:6" ht="33.75">
      <c r="A275" s="14" t="s">
        <v>368</v>
      </c>
      <c r="B275" s="15" t="s">
        <v>369</v>
      </c>
      <c r="C275" s="16"/>
      <c r="D275" s="17">
        <f>D276</f>
        <v>67579.3</v>
      </c>
      <c r="E275" s="17">
        <f>E276</f>
        <v>67579.3</v>
      </c>
      <c r="F275" s="17">
        <f t="shared" si="7"/>
        <v>100</v>
      </c>
    </row>
    <row r="276" spans="1:6" ht="24">
      <c r="A276" s="14" t="s">
        <v>411</v>
      </c>
      <c r="B276" s="15" t="s">
        <v>370</v>
      </c>
      <c r="C276" s="16"/>
      <c r="D276" s="17">
        <f>D277</f>
        <v>67579.3</v>
      </c>
      <c r="E276" s="17">
        <f>E277</f>
        <v>67579.3</v>
      </c>
      <c r="F276" s="17">
        <f t="shared" si="7"/>
        <v>100</v>
      </c>
    </row>
    <row r="277" spans="1:6" ht="12.75">
      <c r="A277" s="14" t="s">
        <v>412</v>
      </c>
      <c r="B277" s="15"/>
      <c r="C277" s="16">
        <v>610</v>
      </c>
      <c r="D277" s="17">
        <v>67579.3</v>
      </c>
      <c r="E277" s="17">
        <v>67579.3</v>
      </c>
      <c r="F277" s="17">
        <f t="shared" si="7"/>
        <v>100</v>
      </c>
    </row>
    <row r="278" spans="1:6" ht="24">
      <c r="A278" s="14" t="s">
        <v>371</v>
      </c>
      <c r="B278" s="15" t="s">
        <v>372</v>
      </c>
      <c r="C278" s="16"/>
      <c r="D278" s="17">
        <f>D279+D282</f>
        <v>16061.599999999999</v>
      </c>
      <c r="E278" s="17">
        <f>E279+E282</f>
        <v>15655.699999999999</v>
      </c>
      <c r="F278" s="17">
        <f t="shared" si="7"/>
        <v>97.47285451013597</v>
      </c>
    </row>
    <row r="279" spans="1:6" ht="24">
      <c r="A279" s="14" t="s">
        <v>424</v>
      </c>
      <c r="B279" s="15" t="s">
        <v>373</v>
      </c>
      <c r="C279" s="16"/>
      <c r="D279" s="17">
        <f>D280+D281</f>
        <v>15413.599999999999</v>
      </c>
      <c r="E279" s="17">
        <f>E280+E281</f>
        <v>15008.199999999999</v>
      </c>
      <c r="F279" s="17">
        <f t="shared" si="7"/>
        <v>97.36985519281673</v>
      </c>
    </row>
    <row r="280" spans="1:6" ht="12.75">
      <c r="A280" s="14" t="s">
        <v>425</v>
      </c>
      <c r="B280" s="15"/>
      <c r="C280" s="16">
        <v>120</v>
      </c>
      <c r="D280" s="17">
        <v>15086.8</v>
      </c>
      <c r="E280" s="17">
        <v>14792.3</v>
      </c>
      <c r="F280" s="17">
        <f t="shared" si="7"/>
        <v>98.0479624572474</v>
      </c>
    </row>
    <row r="281" spans="1:6" ht="22.5">
      <c r="A281" s="14" t="s">
        <v>419</v>
      </c>
      <c r="B281" s="15"/>
      <c r="C281" s="16">
        <v>240</v>
      </c>
      <c r="D281" s="17">
        <v>326.8</v>
      </c>
      <c r="E281" s="17">
        <v>215.9</v>
      </c>
      <c r="F281" s="17">
        <f t="shared" si="7"/>
        <v>66.06487148102815</v>
      </c>
    </row>
    <row r="282" spans="1:6" ht="45" customHeight="1">
      <c r="A282" s="14" t="s">
        <v>433</v>
      </c>
      <c r="B282" s="15" t="s">
        <v>67</v>
      </c>
      <c r="C282" s="16"/>
      <c r="D282" s="17">
        <f>D283</f>
        <v>648</v>
      </c>
      <c r="E282" s="17">
        <f>E283</f>
        <v>647.5</v>
      </c>
      <c r="F282" s="17">
        <f t="shared" si="7"/>
        <v>99.92283950617285</v>
      </c>
    </row>
    <row r="283" spans="1:6" ht="22.5">
      <c r="A283" s="14" t="s">
        <v>434</v>
      </c>
      <c r="B283" s="15"/>
      <c r="C283" s="16" t="s">
        <v>68</v>
      </c>
      <c r="D283" s="17">
        <v>648</v>
      </c>
      <c r="E283" s="17">
        <v>647.5</v>
      </c>
      <c r="F283" s="17">
        <f t="shared" si="7"/>
        <v>99.92283950617285</v>
      </c>
    </row>
    <row r="284" spans="1:6" ht="33.75">
      <c r="A284" s="14" t="s">
        <v>383</v>
      </c>
      <c r="B284" s="15" t="s">
        <v>384</v>
      </c>
      <c r="C284" s="16"/>
      <c r="D284" s="17">
        <f>D285</f>
        <v>101</v>
      </c>
      <c r="E284" s="17">
        <f>E285</f>
        <v>101</v>
      </c>
      <c r="F284" s="17">
        <f t="shared" si="7"/>
        <v>100</v>
      </c>
    </row>
    <row r="285" spans="1:6" ht="24">
      <c r="A285" s="14" t="s">
        <v>411</v>
      </c>
      <c r="B285" s="15" t="s">
        <v>385</v>
      </c>
      <c r="C285" s="16"/>
      <c r="D285" s="17">
        <f>D286</f>
        <v>101</v>
      </c>
      <c r="E285" s="17">
        <f>E286</f>
        <v>101</v>
      </c>
      <c r="F285" s="17">
        <f t="shared" si="7"/>
        <v>100</v>
      </c>
    </row>
    <row r="286" spans="1:6" ht="12.75">
      <c r="A286" s="14" t="s">
        <v>412</v>
      </c>
      <c r="B286" s="15"/>
      <c r="C286" s="16">
        <v>610</v>
      </c>
      <c r="D286" s="17">
        <v>101</v>
      </c>
      <c r="E286" s="17">
        <v>101</v>
      </c>
      <c r="F286" s="17">
        <f t="shared" si="7"/>
        <v>100</v>
      </c>
    </row>
    <row r="287" spans="1:6" ht="99" customHeight="1">
      <c r="A287" s="20" t="s">
        <v>534</v>
      </c>
      <c r="B287" s="21" t="s">
        <v>195</v>
      </c>
      <c r="C287" s="21"/>
      <c r="D287" s="22">
        <f>D288+D301</f>
        <v>63987.8</v>
      </c>
      <c r="E287" s="22">
        <f>E288+E301</f>
        <v>62751.899999999994</v>
      </c>
      <c r="F287" s="22">
        <f t="shared" si="7"/>
        <v>98.06853806506865</v>
      </c>
    </row>
    <row r="288" spans="1:6" ht="37.5" customHeight="1">
      <c r="A288" s="38" t="s">
        <v>671</v>
      </c>
      <c r="B288" s="15" t="s">
        <v>676</v>
      </c>
      <c r="C288" s="16"/>
      <c r="D288" s="23">
        <f>D289+D291+D293+D295+D297+D299</f>
        <v>377</v>
      </c>
      <c r="E288" s="23">
        <f>E289+E291+E293+E295+E297+E299</f>
        <v>0</v>
      </c>
      <c r="F288" s="23">
        <f t="shared" si="7"/>
        <v>0</v>
      </c>
    </row>
    <row r="289" spans="1:6" ht="33.75" customHeight="1">
      <c r="A289" s="38" t="s">
        <v>672</v>
      </c>
      <c r="B289" s="15" t="s">
        <v>677</v>
      </c>
      <c r="C289" s="16"/>
      <c r="D289" s="23">
        <f>D290</f>
        <v>43</v>
      </c>
      <c r="E289" s="23">
        <f>E290</f>
        <v>0</v>
      </c>
      <c r="F289" s="23">
        <f t="shared" si="7"/>
        <v>0</v>
      </c>
    </row>
    <row r="290" spans="1:6" ht="24.75" customHeight="1">
      <c r="A290" s="24" t="s">
        <v>455</v>
      </c>
      <c r="B290" s="25"/>
      <c r="C290" s="26">
        <v>240</v>
      </c>
      <c r="D290" s="39">
        <v>43</v>
      </c>
      <c r="E290" s="39">
        <v>0</v>
      </c>
      <c r="F290" s="39">
        <f t="shared" si="7"/>
        <v>0</v>
      </c>
    </row>
    <row r="291" spans="1:6" ht="32.25" customHeight="1">
      <c r="A291" s="38" t="s">
        <v>338</v>
      </c>
      <c r="B291" s="29" t="s">
        <v>335</v>
      </c>
      <c r="C291" s="29"/>
      <c r="D291" s="23">
        <f>D292</f>
        <v>18</v>
      </c>
      <c r="E291" s="23">
        <f>E292</f>
        <v>0</v>
      </c>
      <c r="F291" s="23">
        <f t="shared" si="7"/>
        <v>0</v>
      </c>
    </row>
    <row r="292" spans="1:6" ht="24" customHeight="1">
      <c r="A292" s="24" t="s">
        <v>455</v>
      </c>
      <c r="B292" s="29"/>
      <c r="C292" s="29">
        <v>240</v>
      </c>
      <c r="D292" s="23">
        <v>18</v>
      </c>
      <c r="E292" s="23">
        <v>0</v>
      </c>
      <c r="F292" s="23">
        <f t="shared" si="7"/>
        <v>0</v>
      </c>
    </row>
    <row r="293" spans="1:6" ht="22.5" customHeight="1">
      <c r="A293" s="38" t="s">
        <v>673</v>
      </c>
      <c r="B293" s="40" t="s">
        <v>678</v>
      </c>
      <c r="C293" s="41"/>
      <c r="D293" s="42">
        <f>D294</f>
        <v>200</v>
      </c>
      <c r="E293" s="42">
        <f>E294</f>
        <v>0</v>
      </c>
      <c r="F293" s="42">
        <f t="shared" si="7"/>
        <v>0</v>
      </c>
    </row>
    <row r="294" spans="1:6" ht="24" customHeight="1">
      <c r="A294" s="43" t="s">
        <v>455</v>
      </c>
      <c r="B294" s="15"/>
      <c r="C294" s="16">
        <v>240</v>
      </c>
      <c r="D294" s="23">
        <v>200</v>
      </c>
      <c r="E294" s="23">
        <v>0</v>
      </c>
      <c r="F294" s="23">
        <f t="shared" si="7"/>
        <v>0</v>
      </c>
    </row>
    <row r="295" spans="1:6" ht="23.25" customHeight="1">
      <c r="A295" s="44" t="s">
        <v>339</v>
      </c>
      <c r="B295" s="40" t="s">
        <v>336</v>
      </c>
      <c r="C295" s="16"/>
      <c r="D295" s="23">
        <f>D296</f>
        <v>86</v>
      </c>
      <c r="E295" s="23">
        <f>E296</f>
        <v>0</v>
      </c>
      <c r="F295" s="23">
        <f t="shared" si="7"/>
        <v>0</v>
      </c>
    </row>
    <row r="296" spans="1:6" ht="22.5" customHeight="1">
      <c r="A296" s="24" t="s">
        <v>455</v>
      </c>
      <c r="B296" s="15"/>
      <c r="C296" s="16">
        <v>240</v>
      </c>
      <c r="D296" s="23">
        <v>86</v>
      </c>
      <c r="E296" s="23">
        <v>0</v>
      </c>
      <c r="F296" s="23">
        <f t="shared" si="7"/>
        <v>0</v>
      </c>
    </row>
    <row r="297" spans="1:6" ht="22.5" customHeight="1">
      <c r="A297" s="38" t="s">
        <v>674</v>
      </c>
      <c r="B297" s="15" t="s">
        <v>679</v>
      </c>
      <c r="C297" s="16"/>
      <c r="D297" s="23">
        <f>D298</f>
        <v>21</v>
      </c>
      <c r="E297" s="23">
        <f>E298</f>
        <v>0</v>
      </c>
      <c r="F297" s="23">
        <f t="shared" si="7"/>
        <v>0</v>
      </c>
    </row>
    <row r="298" spans="1:6" ht="22.5" customHeight="1">
      <c r="A298" s="24" t="s">
        <v>455</v>
      </c>
      <c r="B298" s="15"/>
      <c r="C298" s="16">
        <v>240</v>
      </c>
      <c r="D298" s="23">
        <v>21</v>
      </c>
      <c r="E298" s="23">
        <v>0</v>
      </c>
      <c r="F298" s="23">
        <f t="shared" si="7"/>
        <v>0</v>
      </c>
    </row>
    <row r="299" spans="1:6" ht="26.25" customHeight="1">
      <c r="A299" s="38" t="s">
        <v>340</v>
      </c>
      <c r="B299" s="15" t="s">
        <v>337</v>
      </c>
      <c r="C299" s="16"/>
      <c r="D299" s="23">
        <f>D300</f>
        <v>9</v>
      </c>
      <c r="E299" s="23">
        <f>E300</f>
        <v>0</v>
      </c>
      <c r="F299" s="23">
        <f t="shared" si="7"/>
        <v>0</v>
      </c>
    </row>
    <row r="300" spans="1:6" ht="27.75" customHeight="1">
      <c r="A300" s="28" t="s">
        <v>455</v>
      </c>
      <c r="B300" s="15"/>
      <c r="C300" s="16">
        <v>240</v>
      </c>
      <c r="D300" s="23">
        <v>9</v>
      </c>
      <c r="E300" s="23">
        <v>0</v>
      </c>
      <c r="F300" s="23">
        <f t="shared" si="7"/>
        <v>0</v>
      </c>
    </row>
    <row r="301" spans="1:6" ht="15.75" customHeight="1">
      <c r="A301" s="35" t="s">
        <v>196</v>
      </c>
      <c r="B301" s="15" t="s">
        <v>197</v>
      </c>
      <c r="C301" s="16"/>
      <c r="D301" s="23">
        <f>D302+D306+D309</f>
        <v>63610.8</v>
      </c>
      <c r="E301" s="23">
        <f>E302+E306+E309</f>
        <v>62751.899999999994</v>
      </c>
      <c r="F301" s="23">
        <f t="shared" si="7"/>
        <v>98.64975758833404</v>
      </c>
    </row>
    <row r="302" spans="1:6" ht="16.5" customHeight="1">
      <c r="A302" s="35" t="s">
        <v>411</v>
      </c>
      <c r="B302" s="15" t="s">
        <v>198</v>
      </c>
      <c r="C302" s="16"/>
      <c r="D302" s="23">
        <f>SUM(D303:D305)</f>
        <v>61023.8</v>
      </c>
      <c r="E302" s="23">
        <f>SUM(E303:E305)</f>
        <v>60646.899999999994</v>
      </c>
      <c r="F302" s="23">
        <f t="shared" si="7"/>
        <v>99.3823721236632</v>
      </c>
    </row>
    <row r="303" spans="1:6" ht="18" customHeight="1">
      <c r="A303" s="35" t="s">
        <v>509</v>
      </c>
      <c r="B303" s="15"/>
      <c r="C303" s="16" t="s">
        <v>518</v>
      </c>
      <c r="D303" s="23">
        <v>55734.4</v>
      </c>
      <c r="E303" s="23">
        <v>55388.7</v>
      </c>
      <c r="F303" s="23">
        <f t="shared" si="7"/>
        <v>99.37973675144973</v>
      </c>
    </row>
    <row r="304" spans="1:6" ht="26.25" customHeight="1">
      <c r="A304" s="35" t="s">
        <v>455</v>
      </c>
      <c r="B304" s="15"/>
      <c r="C304" s="16" t="s">
        <v>431</v>
      </c>
      <c r="D304" s="23">
        <v>5257.4</v>
      </c>
      <c r="E304" s="23">
        <v>5234.2</v>
      </c>
      <c r="F304" s="23">
        <f t="shared" si="7"/>
        <v>99.5587172366569</v>
      </c>
    </row>
    <row r="305" spans="1:6" ht="14.25" customHeight="1">
      <c r="A305" s="35" t="s">
        <v>459</v>
      </c>
      <c r="B305" s="15"/>
      <c r="C305" s="16" t="s">
        <v>461</v>
      </c>
      <c r="D305" s="23">
        <v>32</v>
      </c>
      <c r="E305" s="23">
        <v>24</v>
      </c>
      <c r="F305" s="23">
        <f t="shared" si="7"/>
        <v>75</v>
      </c>
    </row>
    <row r="306" spans="1:6" ht="26.25" customHeight="1">
      <c r="A306" s="14" t="s">
        <v>675</v>
      </c>
      <c r="B306" s="15" t="s">
        <v>680</v>
      </c>
      <c r="C306" s="16"/>
      <c r="D306" s="23">
        <f>D307+D308</f>
        <v>1738</v>
      </c>
      <c r="E306" s="23">
        <f>E307+E308</f>
        <v>1497</v>
      </c>
      <c r="F306" s="23">
        <f t="shared" si="7"/>
        <v>86.13348676639816</v>
      </c>
    </row>
    <row r="307" spans="1:6" ht="20.25" customHeight="1">
      <c r="A307" s="14" t="s">
        <v>509</v>
      </c>
      <c r="B307" s="15"/>
      <c r="C307" s="16">
        <v>110</v>
      </c>
      <c r="D307" s="23">
        <v>1497</v>
      </c>
      <c r="E307" s="23">
        <v>1497</v>
      </c>
      <c r="F307" s="23">
        <f t="shared" si="7"/>
        <v>100</v>
      </c>
    </row>
    <row r="308" spans="1:6" ht="26.25" customHeight="1">
      <c r="A308" s="14" t="s">
        <v>455</v>
      </c>
      <c r="B308" s="15"/>
      <c r="C308" s="16">
        <v>240</v>
      </c>
      <c r="D308" s="23">
        <v>241</v>
      </c>
      <c r="E308" s="23">
        <v>0</v>
      </c>
      <c r="F308" s="23">
        <f t="shared" si="7"/>
        <v>0</v>
      </c>
    </row>
    <row r="309" spans="1:6" ht="39" customHeight="1">
      <c r="A309" s="14" t="s">
        <v>162</v>
      </c>
      <c r="B309" s="15" t="s">
        <v>163</v>
      </c>
      <c r="C309" s="16"/>
      <c r="D309" s="23">
        <f>D310+D311</f>
        <v>849</v>
      </c>
      <c r="E309" s="23">
        <f>E310+E311</f>
        <v>608</v>
      </c>
      <c r="F309" s="23">
        <f t="shared" si="7"/>
        <v>71.61366313309776</v>
      </c>
    </row>
    <row r="310" spans="1:6" ht="14.25" customHeight="1">
      <c r="A310" s="14" t="s">
        <v>509</v>
      </c>
      <c r="B310" s="15"/>
      <c r="C310" s="16">
        <v>110</v>
      </c>
      <c r="D310" s="23">
        <v>608</v>
      </c>
      <c r="E310" s="23">
        <v>608</v>
      </c>
      <c r="F310" s="23">
        <f t="shared" si="7"/>
        <v>100</v>
      </c>
    </row>
    <row r="311" spans="1:6" ht="26.25" customHeight="1">
      <c r="A311" s="14" t="s">
        <v>455</v>
      </c>
      <c r="B311" s="15"/>
      <c r="C311" s="16">
        <v>240</v>
      </c>
      <c r="D311" s="23">
        <v>241</v>
      </c>
      <c r="E311" s="23">
        <v>0</v>
      </c>
      <c r="F311" s="23">
        <f t="shared" si="7"/>
        <v>0</v>
      </c>
    </row>
    <row r="312" spans="1:6" ht="39.75" customHeight="1">
      <c r="A312" s="20" t="s">
        <v>200</v>
      </c>
      <c r="B312" s="21" t="s">
        <v>201</v>
      </c>
      <c r="C312" s="21"/>
      <c r="D312" s="22">
        <f>D313+D316</f>
        <v>10156.900000000001</v>
      </c>
      <c r="E312" s="22">
        <f>E313+E316</f>
        <v>9132.4</v>
      </c>
      <c r="F312" s="22">
        <f t="shared" si="7"/>
        <v>89.91326093591547</v>
      </c>
    </row>
    <row r="313" spans="1:6" ht="34.5" customHeight="1">
      <c r="A313" s="14" t="s">
        <v>75</v>
      </c>
      <c r="B313" s="15" t="s">
        <v>203</v>
      </c>
      <c r="C313" s="16"/>
      <c r="D313" s="17">
        <f>D314</f>
        <v>8494.7</v>
      </c>
      <c r="E313" s="17">
        <f>E314</f>
        <v>7470.2</v>
      </c>
      <c r="F313" s="17">
        <f t="shared" si="7"/>
        <v>87.93953877123381</v>
      </c>
    </row>
    <row r="314" spans="1:6" ht="14.25" customHeight="1">
      <c r="A314" s="14" t="s">
        <v>496</v>
      </c>
      <c r="B314" s="15" t="s">
        <v>204</v>
      </c>
      <c r="C314" s="16"/>
      <c r="D314" s="17">
        <f>D315</f>
        <v>8494.7</v>
      </c>
      <c r="E314" s="17">
        <f>E315</f>
        <v>7470.2</v>
      </c>
      <c r="F314" s="17">
        <f t="shared" si="7"/>
        <v>87.93953877123381</v>
      </c>
    </row>
    <row r="315" spans="1:6" ht="24.75" customHeight="1">
      <c r="A315" s="14" t="s">
        <v>419</v>
      </c>
      <c r="B315" s="15"/>
      <c r="C315" s="16" t="s">
        <v>431</v>
      </c>
      <c r="D315" s="17">
        <v>8494.7</v>
      </c>
      <c r="E315" s="17">
        <v>7470.2</v>
      </c>
      <c r="F315" s="17">
        <f t="shared" si="7"/>
        <v>87.93953877123381</v>
      </c>
    </row>
    <row r="316" spans="1:6" ht="25.5" customHeight="1">
      <c r="A316" s="14" t="s">
        <v>202</v>
      </c>
      <c r="B316" s="15" t="s">
        <v>205</v>
      </c>
      <c r="C316" s="16"/>
      <c r="D316" s="17">
        <f>D317</f>
        <v>1662.2</v>
      </c>
      <c r="E316" s="17">
        <f>E317</f>
        <v>1662.2</v>
      </c>
      <c r="F316" s="17">
        <f t="shared" si="7"/>
        <v>100</v>
      </c>
    </row>
    <row r="317" spans="1:6" ht="13.5" customHeight="1">
      <c r="A317" s="14" t="s">
        <v>496</v>
      </c>
      <c r="B317" s="15" t="s">
        <v>206</v>
      </c>
      <c r="C317" s="16"/>
      <c r="D317" s="17">
        <f>D318</f>
        <v>1662.2</v>
      </c>
      <c r="E317" s="17">
        <f>E318</f>
        <v>1662.2</v>
      </c>
      <c r="F317" s="17">
        <f t="shared" si="7"/>
        <v>100</v>
      </c>
    </row>
    <row r="318" spans="1:6" ht="22.5">
      <c r="A318" s="14" t="s">
        <v>419</v>
      </c>
      <c r="B318" s="15"/>
      <c r="C318" s="16">
        <v>240</v>
      </c>
      <c r="D318" s="17">
        <v>1662.2</v>
      </c>
      <c r="E318" s="17">
        <v>1662.2</v>
      </c>
      <c r="F318" s="17">
        <f t="shared" si="7"/>
        <v>100</v>
      </c>
    </row>
    <row r="319" spans="1:6" ht="25.5">
      <c r="A319" s="20" t="s">
        <v>547</v>
      </c>
      <c r="B319" s="21" t="s">
        <v>251</v>
      </c>
      <c r="C319" s="21"/>
      <c r="D319" s="22">
        <f aca="true" t="shared" si="8" ref="D319:E321">D320</f>
        <v>712</v>
      </c>
      <c r="E319" s="22">
        <f t="shared" si="8"/>
        <v>712</v>
      </c>
      <c r="F319" s="22">
        <f t="shared" si="7"/>
        <v>100</v>
      </c>
    </row>
    <row r="320" spans="1:6" ht="37.5" customHeight="1">
      <c r="A320" s="14" t="s">
        <v>248</v>
      </c>
      <c r="B320" s="15" t="s">
        <v>249</v>
      </c>
      <c r="C320" s="16"/>
      <c r="D320" s="17">
        <f t="shared" si="8"/>
        <v>712</v>
      </c>
      <c r="E320" s="17">
        <f t="shared" si="8"/>
        <v>712</v>
      </c>
      <c r="F320" s="17">
        <f t="shared" si="7"/>
        <v>100</v>
      </c>
    </row>
    <row r="321" spans="1:6" ht="15.75" customHeight="1">
      <c r="A321" s="14" t="s">
        <v>548</v>
      </c>
      <c r="B321" s="15" t="s">
        <v>250</v>
      </c>
      <c r="C321" s="16"/>
      <c r="D321" s="17">
        <f t="shared" si="8"/>
        <v>712</v>
      </c>
      <c r="E321" s="17">
        <f t="shared" si="8"/>
        <v>712</v>
      </c>
      <c r="F321" s="17">
        <f t="shared" si="7"/>
        <v>100</v>
      </c>
    </row>
    <row r="322" spans="1:6" ht="27" customHeight="1">
      <c r="A322" s="14" t="s">
        <v>455</v>
      </c>
      <c r="B322" s="15"/>
      <c r="C322" s="16" t="s">
        <v>431</v>
      </c>
      <c r="D322" s="17">
        <v>712</v>
      </c>
      <c r="E322" s="17">
        <v>712</v>
      </c>
      <c r="F322" s="17">
        <f t="shared" si="7"/>
        <v>100</v>
      </c>
    </row>
    <row r="323" spans="1:6" ht="30.75" customHeight="1">
      <c r="A323" s="20" t="s">
        <v>697</v>
      </c>
      <c r="B323" s="21" t="s">
        <v>252</v>
      </c>
      <c r="C323" s="21"/>
      <c r="D323" s="22">
        <f>D324+D334+D343+D350+D354</f>
        <v>6683.6</v>
      </c>
      <c r="E323" s="22">
        <f>E324+E334+E343+E350+E354</f>
        <v>6300</v>
      </c>
      <c r="F323" s="22">
        <f t="shared" si="7"/>
        <v>94.26057813154587</v>
      </c>
    </row>
    <row r="324" spans="1:6" ht="18" customHeight="1">
      <c r="A324" s="14" t="s">
        <v>544</v>
      </c>
      <c r="B324" s="15" t="s">
        <v>278</v>
      </c>
      <c r="C324" s="16"/>
      <c r="D324" s="17">
        <f>D325+D328+D331</f>
        <v>3941</v>
      </c>
      <c r="E324" s="17">
        <f>E325+E328+E331</f>
        <v>3928.8</v>
      </c>
      <c r="F324" s="17">
        <f t="shared" si="7"/>
        <v>99.69043390002538</v>
      </c>
    </row>
    <row r="325" spans="1:6" ht="25.5" customHeight="1">
      <c r="A325" s="14" t="s">
        <v>276</v>
      </c>
      <c r="B325" s="15" t="s">
        <v>279</v>
      </c>
      <c r="C325" s="16"/>
      <c r="D325" s="17">
        <f>D326</f>
        <v>160</v>
      </c>
      <c r="E325" s="17">
        <f>E326</f>
        <v>160</v>
      </c>
      <c r="F325" s="17">
        <f t="shared" si="7"/>
        <v>100</v>
      </c>
    </row>
    <row r="326" spans="1:6" ht="24.75" customHeight="1">
      <c r="A326" s="14" t="s">
        <v>545</v>
      </c>
      <c r="B326" s="15" t="s">
        <v>280</v>
      </c>
      <c r="C326" s="16"/>
      <c r="D326" s="17">
        <f>D327</f>
        <v>160</v>
      </c>
      <c r="E326" s="17">
        <f>E327</f>
        <v>160</v>
      </c>
      <c r="F326" s="17">
        <f t="shared" si="7"/>
        <v>100</v>
      </c>
    </row>
    <row r="327" spans="1:6" ht="24.75" customHeight="1">
      <c r="A327" s="14" t="s">
        <v>455</v>
      </c>
      <c r="B327" s="15"/>
      <c r="C327" s="16" t="s">
        <v>431</v>
      </c>
      <c r="D327" s="17">
        <v>160</v>
      </c>
      <c r="E327" s="17">
        <v>160</v>
      </c>
      <c r="F327" s="17">
        <f t="shared" si="7"/>
        <v>100</v>
      </c>
    </row>
    <row r="328" spans="1:6" ht="50.25" customHeight="1">
      <c r="A328" s="35" t="s">
        <v>277</v>
      </c>
      <c r="B328" s="15" t="s">
        <v>281</v>
      </c>
      <c r="C328" s="16"/>
      <c r="D328" s="17">
        <f>+D329</f>
        <v>3691</v>
      </c>
      <c r="E328" s="17">
        <f>+E329</f>
        <v>3678.8</v>
      </c>
      <c r="F328" s="17">
        <f aca="true" t="shared" si="9" ref="F328:F391">E328/D328*100</f>
        <v>99.66946626930373</v>
      </c>
    </row>
    <row r="329" spans="1:6" ht="52.5" customHeight="1">
      <c r="A329" s="14" t="s">
        <v>617</v>
      </c>
      <c r="B329" s="15" t="s">
        <v>618</v>
      </c>
      <c r="C329" s="16"/>
      <c r="D329" s="17">
        <f>+D330</f>
        <v>3691</v>
      </c>
      <c r="E329" s="17">
        <f>+E330</f>
        <v>3678.8</v>
      </c>
      <c r="F329" s="17">
        <f t="shared" si="9"/>
        <v>99.66946626930373</v>
      </c>
    </row>
    <row r="330" spans="1:6" ht="30" customHeight="1">
      <c r="A330" s="14" t="s">
        <v>455</v>
      </c>
      <c r="B330" s="15"/>
      <c r="C330" s="16" t="s">
        <v>431</v>
      </c>
      <c r="D330" s="17">
        <v>3691</v>
      </c>
      <c r="E330" s="17">
        <v>3678.8</v>
      </c>
      <c r="F330" s="17">
        <f t="shared" si="9"/>
        <v>99.66946626930373</v>
      </c>
    </row>
    <row r="331" spans="1:6" ht="36.75" customHeight="1">
      <c r="A331" s="14" t="s">
        <v>620</v>
      </c>
      <c r="B331" s="15" t="s">
        <v>621</v>
      </c>
      <c r="C331" s="16"/>
      <c r="D331" s="17">
        <f>+D332</f>
        <v>90</v>
      </c>
      <c r="E331" s="17">
        <f>+E332</f>
        <v>90</v>
      </c>
      <c r="F331" s="17">
        <f t="shared" si="9"/>
        <v>100</v>
      </c>
    </row>
    <row r="332" spans="1:6" ht="30" customHeight="1">
      <c r="A332" s="14" t="s">
        <v>545</v>
      </c>
      <c r="B332" s="15" t="s">
        <v>622</v>
      </c>
      <c r="C332" s="16"/>
      <c r="D332" s="17">
        <f>+D333</f>
        <v>90</v>
      </c>
      <c r="E332" s="17">
        <f>+E333</f>
        <v>90</v>
      </c>
      <c r="F332" s="17">
        <f t="shared" si="9"/>
        <v>100</v>
      </c>
    </row>
    <row r="333" spans="1:6" ht="30" customHeight="1">
      <c r="A333" s="14" t="s">
        <v>455</v>
      </c>
      <c r="B333" s="15"/>
      <c r="C333" s="16" t="s">
        <v>431</v>
      </c>
      <c r="D333" s="17">
        <v>90</v>
      </c>
      <c r="E333" s="17">
        <v>90</v>
      </c>
      <c r="F333" s="17">
        <f t="shared" si="9"/>
        <v>100</v>
      </c>
    </row>
    <row r="334" spans="1:6" ht="24">
      <c r="A334" s="14" t="s">
        <v>540</v>
      </c>
      <c r="B334" s="15" t="s">
        <v>257</v>
      </c>
      <c r="C334" s="16"/>
      <c r="D334" s="17">
        <f>D335+D340</f>
        <v>286.2</v>
      </c>
      <c r="E334" s="17">
        <f>E335+E340</f>
        <v>259.2</v>
      </c>
      <c r="F334" s="17">
        <f t="shared" si="9"/>
        <v>90.56603773584906</v>
      </c>
    </row>
    <row r="335" spans="1:6" ht="24">
      <c r="A335" s="14" t="s">
        <v>253</v>
      </c>
      <c r="B335" s="15" t="s">
        <v>258</v>
      </c>
      <c r="C335" s="16"/>
      <c r="D335" s="17">
        <f>D336+D338</f>
        <v>136.2</v>
      </c>
      <c r="E335" s="17">
        <f>E336+E338</f>
        <v>109.2</v>
      </c>
      <c r="F335" s="17">
        <f t="shared" si="9"/>
        <v>80.1762114537445</v>
      </c>
    </row>
    <row r="336" spans="1:6" ht="15" customHeight="1">
      <c r="A336" s="14" t="s">
        <v>424</v>
      </c>
      <c r="B336" s="15" t="s">
        <v>294</v>
      </c>
      <c r="C336" s="16"/>
      <c r="D336" s="17">
        <f>D337</f>
        <v>75</v>
      </c>
      <c r="E336" s="17">
        <f>E337</f>
        <v>48</v>
      </c>
      <c r="F336" s="17">
        <f t="shared" si="9"/>
        <v>64</v>
      </c>
    </row>
    <row r="337" spans="1:6" ht="24" customHeight="1">
      <c r="A337" s="14" t="s">
        <v>455</v>
      </c>
      <c r="B337" s="15"/>
      <c r="C337" s="16">
        <v>240</v>
      </c>
      <c r="D337" s="17">
        <v>75</v>
      </c>
      <c r="E337" s="17">
        <v>48</v>
      </c>
      <c r="F337" s="17">
        <f t="shared" si="9"/>
        <v>64</v>
      </c>
    </row>
    <row r="338" spans="1:6" ht="24">
      <c r="A338" s="14" t="s">
        <v>541</v>
      </c>
      <c r="B338" s="15" t="s">
        <v>259</v>
      </c>
      <c r="C338" s="16"/>
      <c r="D338" s="17">
        <f>SUM(D339:D339)</f>
        <v>61.2</v>
      </c>
      <c r="E338" s="17">
        <f>SUM(E339:E339)</f>
        <v>61.2</v>
      </c>
      <c r="F338" s="17">
        <f t="shared" si="9"/>
        <v>100</v>
      </c>
    </row>
    <row r="339" spans="1:6" ht="22.5">
      <c r="A339" s="14" t="s">
        <v>455</v>
      </c>
      <c r="B339" s="15"/>
      <c r="C339" s="16">
        <v>240</v>
      </c>
      <c r="D339" s="17">
        <v>61.2</v>
      </c>
      <c r="E339" s="17">
        <v>61.2</v>
      </c>
      <c r="F339" s="17">
        <f t="shared" si="9"/>
        <v>100</v>
      </c>
    </row>
    <row r="340" spans="1:6" ht="24">
      <c r="A340" s="14" t="s">
        <v>254</v>
      </c>
      <c r="B340" s="15" t="s">
        <v>260</v>
      </c>
      <c r="C340" s="16"/>
      <c r="D340" s="17">
        <f>D341</f>
        <v>150</v>
      </c>
      <c r="E340" s="17">
        <f>E341</f>
        <v>150</v>
      </c>
      <c r="F340" s="17">
        <f t="shared" si="9"/>
        <v>100</v>
      </c>
    </row>
    <row r="341" spans="1:6" ht="24">
      <c r="A341" s="14" t="s">
        <v>541</v>
      </c>
      <c r="B341" s="15" t="s">
        <v>261</v>
      </c>
      <c r="C341" s="16"/>
      <c r="D341" s="17">
        <f>SUM(D342:D342)</f>
        <v>150</v>
      </c>
      <c r="E341" s="17">
        <f>SUM(E342:E342)</f>
        <v>150</v>
      </c>
      <c r="F341" s="17">
        <f t="shared" si="9"/>
        <v>100</v>
      </c>
    </row>
    <row r="342" spans="1:6" ht="22.5">
      <c r="A342" s="14" t="s">
        <v>455</v>
      </c>
      <c r="B342" s="15"/>
      <c r="C342" s="16">
        <v>240</v>
      </c>
      <c r="D342" s="17">
        <v>150</v>
      </c>
      <c r="E342" s="17">
        <v>150</v>
      </c>
      <c r="F342" s="17">
        <f t="shared" si="9"/>
        <v>100</v>
      </c>
    </row>
    <row r="343" spans="1:6" ht="33.75">
      <c r="A343" s="14" t="s">
        <v>542</v>
      </c>
      <c r="B343" s="15" t="s">
        <v>262</v>
      </c>
      <c r="C343" s="16"/>
      <c r="D343" s="17">
        <f>D345+D347</f>
        <v>19</v>
      </c>
      <c r="E343" s="17">
        <f>E345+E347</f>
        <v>15.2</v>
      </c>
      <c r="F343" s="17">
        <f t="shared" si="9"/>
        <v>80</v>
      </c>
    </row>
    <row r="344" spans="1:6" ht="55.5" customHeight="1">
      <c r="A344" s="35" t="s">
        <v>183</v>
      </c>
      <c r="B344" s="15" t="s">
        <v>263</v>
      </c>
      <c r="C344" s="16"/>
      <c r="D344" s="17">
        <f>D345</f>
        <v>7</v>
      </c>
      <c r="E344" s="17">
        <f>E345</f>
        <v>3.2</v>
      </c>
      <c r="F344" s="17">
        <f t="shared" si="9"/>
        <v>45.714285714285715</v>
      </c>
    </row>
    <row r="345" spans="1:6" ht="23.25" customHeight="1">
      <c r="A345" s="14" t="s">
        <v>502</v>
      </c>
      <c r="B345" s="15" t="s">
        <v>264</v>
      </c>
      <c r="C345" s="16"/>
      <c r="D345" s="17">
        <f>D346</f>
        <v>7</v>
      </c>
      <c r="E345" s="17">
        <f>E346</f>
        <v>3.2</v>
      </c>
      <c r="F345" s="17">
        <f t="shared" si="9"/>
        <v>45.714285714285715</v>
      </c>
    </row>
    <row r="346" spans="1:6" ht="22.5">
      <c r="A346" s="14" t="s">
        <v>455</v>
      </c>
      <c r="B346" s="15"/>
      <c r="C346" s="16" t="s">
        <v>431</v>
      </c>
      <c r="D346" s="17">
        <v>7</v>
      </c>
      <c r="E346" s="17">
        <v>3.2</v>
      </c>
      <c r="F346" s="17">
        <f t="shared" si="9"/>
        <v>45.714285714285715</v>
      </c>
    </row>
    <row r="347" spans="1:6" ht="15.75" customHeight="1">
      <c r="A347" s="14" t="s">
        <v>652</v>
      </c>
      <c r="B347" s="15" t="s">
        <v>653</v>
      </c>
      <c r="C347" s="16"/>
      <c r="D347" s="23">
        <f>D348</f>
        <v>12</v>
      </c>
      <c r="E347" s="23">
        <f>E348</f>
        <v>12</v>
      </c>
      <c r="F347" s="23">
        <f t="shared" si="9"/>
        <v>100</v>
      </c>
    </row>
    <row r="348" spans="1:6" ht="17.25" customHeight="1">
      <c r="A348" s="14" t="s">
        <v>522</v>
      </c>
      <c r="B348" s="15" t="s">
        <v>654</v>
      </c>
      <c r="C348" s="16"/>
      <c r="D348" s="23">
        <f>D349</f>
        <v>12</v>
      </c>
      <c r="E348" s="23">
        <f>E349</f>
        <v>12</v>
      </c>
      <c r="F348" s="23">
        <f t="shared" si="9"/>
        <v>100</v>
      </c>
    </row>
    <row r="349" spans="1:6" ht="27.75" customHeight="1">
      <c r="A349" s="14" t="s">
        <v>455</v>
      </c>
      <c r="B349" s="15"/>
      <c r="C349" s="16">
        <v>240</v>
      </c>
      <c r="D349" s="23">
        <v>12</v>
      </c>
      <c r="E349" s="23">
        <v>12</v>
      </c>
      <c r="F349" s="23">
        <f t="shared" si="9"/>
        <v>100</v>
      </c>
    </row>
    <row r="350" spans="1:6" ht="24">
      <c r="A350" s="14" t="s">
        <v>546</v>
      </c>
      <c r="B350" s="15" t="s">
        <v>283</v>
      </c>
      <c r="C350" s="16"/>
      <c r="D350" s="17">
        <f aca="true" t="shared" si="10" ref="D350:E352">D351</f>
        <v>354.1</v>
      </c>
      <c r="E350" s="17">
        <f t="shared" si="10"/>
        <v>340.8</v>
      </c>
      <c r="F350" s="17">
        <f t="shared" si="9"/>
        <v>96.2439988703756</v>
      </c>
    </row>
    <row r="351" spans="1:6" ht="24">
      <c r="A351" s="14" t="s">
        <v>282</v>
      </c>
      <c r="B351" s="15" t="s">
        <v>284</v>
      </c>
      <c r="C351" s="16"/>
      <c r="D351" s="17">
        <f t="shared" si="10"/>
        <v>354.1</v>
      </c>
      <c r="E351" s="17">
        <f t="shared" si="10"/>
        <v>340.8</v>
      </c>
      <c r="F351" s="17">
        <f t="shared" si="9"/>
        <v>96.2439988703756</v>
      </c>
    </row>
    <row r="352" spans="1:6" ht="24">
      <c r="A352" s="14" t="s">
        <v>545</v>
      </c>
      <c r="B352" s="15" t="s">
        <v>285</v>
      </c>
      <c r="C352" s="16"/>
      <c r="D352" s="17">
        <f t="shared" si="10"/>
        <v>354.1</v>
      </c>
      <c r="E352" s="17">
        <f t="shared" si="10"/>
        <v>340.8</v>
      </c>
      <c r="F352" s="17">
        <f t="shared" si="9"/>
        <v>96.2439988703756</v>
      </c>
    </row>
    <row r="353" spans="1:6" ht="22.5">
      <c r="A353" s="14" t="s">
        <v>455</v>
      </c>
      <c r="B353" s="15"/>
      <c r="C353" s="16" t="s">
        <v>431</v>
      </c>
      <c r="D353" s="17">
        <v>354.1</v>
      </c>
      <c r="E353" s="17">
        <v>340.8</v>
      </c>
      <c r="F353" s="17">
        <f t="shared" si="9"/>
        <v>96.2439988703756</v>
      </c>
    </row>
    <row r="354" spans="1:6" ht="33.75">
      <c r="A354" s="14" t="s">
        <v>543</v>
      </c>
      <c r="B354" s="15" t="s">
        <v>265</v>
      </c>
      <c r="C354" s="16"/>
      <c r="D354" s="17">
        <f>D355+D358</f>
        <v>2083.3</v>
      </c>
      <c r="E354" s="17">
        <f>E355+E358</f>
        <v>1756</v>
      </c>
      <c r="F354" s="17">
        <f t="shared" si="9"/>
        <v>84.28934862957806</v>
      </c>
    </row>
    <row r="355" spans="1:6" ht="33.75">
      <c r="A355" s="14" t="s">
        <v>255</v>
      </c>
      <c r="B355" s="15" t="s">
        <v>266</v>
      </c>
      <c r="C355" s="16"/>
      <c r="D355" s="17">
        <f>D356</f>
        <v>1829.3</v>
      </c>
      <c r="E355" s="17">
        <f>E356</f>
        <v>1523.1</v>
      </c>
      <c r="F355" s="17">
        <f t="shared" si="9"/>
        <v>83.26135680314874</v>
      </c>
    </row>
    <row r="356" spans="1:6" ht="24">
      <c r="A356" s="14" t="s">
        <v>541</v>
      </c>
      <c r="B356" s="15" t="s">
        <v>270</v>
      </c>
      <c r="C356" s="16"/>
      <c r="D356" s="17">
        <f>D357</f>
        <v>1829.3</v>
      </c>
      <c r="E356" s="17">
        <f>E357</f>
        <v>1523.1</v>
      </c>
      <c r="F356" s="17">
        <f t="shared" si="9"/>
        <v>83.26135680314874</v>
      </c>
    </row>
    <row r="357" spans="1:6" ht="22.5" customHeight="1">
      <c r="A357" s="14" t="s">
        <v>455</v>
      </c>
      <c r="B357" s="15"/>
      <c r="C357" s="16">
        <v>240</v>
      </c>
      <c r="D357" s="17">
        <v>1829.3</v>
      </c>
      <c r="E357" s="17">
        <v>1523.1</v>
      </c>
      <c r="F357" s="17">
        <f t="shared" si="9"/>
        <v>83.26135680314874</v>
      </c>
    </row>
    <row r="358" spans="1:6" ht="24">
      <c r="A358" s="14" t="s">
        <v>256</v>
      </c>
      <c r="B358" s="15" t="s">
        <v>271</v>
      </c>
      <c r="C358" s="16"/>
      <c r="D358" s="17">
        <f>D359</f>
        <v>254</v>
      </c>
      <c r="E358" s="17">
        <f>E359</f>
        <v>232.9</v>
      </c>
      <c r="F358" s="17">
        <f t="shared" si="9"/>
        <v>91.69291338582677</v>
      </c>
    </row>
    <row r="359" spans="1:6" ht="24">
      <c r="A359" s="14" t="s">
        <v>411</v>
      </c>
      <c r="B359" s="15" t="s">
        <v>272</v>
      </c>
      <c r="C359" s="16"/>
      <c r="D359" s="17">
        <f>D360</f>
        <v>254</v>
      </c>
      <c r="E359" s="17">
        <f>E360</f>
        <v>232.9</v>
      </c>
      <c r="F359" s="17">
        <f t="shared" si="9"/>
        <v>91.69291338582677</v>
      </c>
    </row>
    <row r="360" spans="1:6" ht="22.5">
      <c r="A360" s="14" t="s">
        <v>455</v>
      </c>
      <c r="B360" s="15"/>
      <c r="C360" s="16">
        <v>240</v>
      </c>
      <c r="D360" s="17">
        <v>254</v>
      </c>
      <c r="E360" s="17">
        <v>232.9</v>
      </c>
      <c r="F360" s="17">
        <f t="shared" si="9"/>
        <v>91.69291338582677</v>
      </c>
    </row>
    <row r="361" spans="1:6" ht="38.25">
      <c r="A361" s="20" t="s">
        <v>462</v>
      </c>
      <c r="B361" s="21" t="s">
        <v>286</v>
      </c>
      <c r="C361" s="21"/>
      <c r="D361" s="22">
        <f>D362+D365</f>
        <v>60378.8</v>
      </c>
      <c r="E361" s="22">
        <f>E362+E365</f>
        <v>55546.8</v>
      </c>
      <c r="F361" s="22">
        <f t="shared" si="9"/>
        <v>91.99719106706328</v>
      </c>
    </row>
    <row r="362" spans="1:6" ht="13.5" customHeight="1">
      <c r="A362" s="28" t="s">
        <v>287</v>
      </c>
      <c r="B362" s="15" t="s">
        <v>288</v>
      </c>
      <c r="C362" s="16"/>
      <c r="D362" s="17">
        <f>D363</f>
        <v>41883.6</v>
      </c>
      <c r="E362" s="17">
        <f>E363</f>
        <v>37477.3</v>
      </c>
      <c r="F362" s="17">
        <f t="shared" si="9"/>
        <v>89.47965313392355</v>
      </c>
    </row>
    <row r="363" spans="1:6" ht="13.5" customHeight="1">
      <c r="A363" s="14" t="s">
        <v>554</v>
      </c>
      <c r="B363" s="15" t="s">
        <v>289</v>
      </c>
      <c r="C363" s="16"/>
      <c r="D363" s="17">
        <f>D364</f>
        <v>41883.6</v>
      </c>
      <c r="E363" s="17">
        <f>E364</f>
        <v>37477.3</v>
      </c>
      <c r="F363" s="17">
        <f t="shared" si="9"/>
        <v>89.47965313392355</v>
      </c>
    </row>
    <row r="364" spans="1:6" ht="12" customHeight="1">
      <c r="A364" s="14" t="s">
        <v>555</v>
      </c>
      <c r="B364" s="15"/>
      <c r="C364" s="16" t="s">
        <v>556</v>
      </c>
      <c r="D364" s="17">
        <v>41883.6</v>
      </c>
      <c r="E364" s="17">
        <v>37477.3</v>
      </c>
      <c r="F364" s="17">
        <f t="shared" si="9"/>
        <v>89.47965313392355</v>
      </c>
    </row>
    <row r="365" spans="1:6" ht="24">
      <c r="A365" s="14" t="s">
        <v>76</v>
      </c>
      <c r="B365" s="15" t="s">
        <v>397</v>
      </c>
      <c r="C365" s="16"/>
      <c r="D365" s="17">
        <f>D366+D371</f>
        <v>18495.2</v>
      </c>
      <c r="E365" s="17">
        <f>E366+E371</f>
        <v>18069.5</v>
      </c>
      <c r="F365" s="17">
        <f t="shared" si="9"/>
        <v>97.69832172671829</v>
      </c>
    </row>
    <row r="366" spans="1:6" ht="24">
      <c r="A366" s="14" t="s">
        <v>424</v>
      </c>
      <c r="B366" s="15" t="s">
        <v>398</v>
      </c>
      <c r="C366" s="16"/>
      <c r="D366" s="17">
        <f>SUM(D367:D370)</f>
        <v>18330.8</v>
      </c>
      <c r="E366" s="17">
        <f>SUM(E367:E370)</f>
        <v>17905.1</v>
      </c>
      <c r="F366" s="17">
        <f t="shared" si="9"/>
        <v>97.67767909747528</v>
      </c>
    </row>
    <row r="367" spans="1:6" ht="12.75">
      <c r="A367" s="14" t="s">
        <v>425</v>
      </c>
      <c r="B367" s="15"/>
      <c r="C367" s="16">
        <v>120</v>
      </c>
      <c r="D367" s="17">
        <v>17780.8</v>
      </c>
      <c r="E367" s="17">
        <v>17399</v>
      </c>
      <c r="F367" s="17">
        <f t="shared" si="9"/>
        <v>97.85274003419418</v>
      </c>
    </row>
    <row r="368" spans="1:6" ht="22.5">
      <c r="A368" s="14" t="s">
        <v>419</v>
      </c>
      <c r="B368" s="15"/>
      <c r="C368" s="16">
        <v>240</v>
      </c>
      <c r="D368" s="17">
        <v>276.5</v>
      </c>
      <c r="E368" s="17">
        <v>235.8</v>
      </c>
      <c r="F368" s="17">
        <f t="shared" si="9"/>
        <v>85.28028933092224</v>
      </c>
    </row>
    <row r="369" spans="1:6" ht="22.5">
      <c r="A369" s="14" t="s">
        <v>434</v>
      </c>
      <c r="B369" s="15"/>
      <c r="C369" s="16" t="s">
        <v>500</v>
      </c>
      <c r="D369" s="17">
        <v>263.5</v>
      </c>
      <c r="E369" s="17">
        <v>263.5</v>
      </c>
      <c r="F369" s="17">
        <f t="shared" si="9"/>
        <v>100</v>
      </c>
    </row>
    <row r="370" spans="1:6" ht="12.75">
      <c r="A370" s="14" t="s">
        <v>426</v>
      </c>
      <c r="B370" s="15"/>
      <c r="C370" s="16">
        <v>850</v>
      </c>
      <c r="D370" s="17">
        <v>10</v>
      </c>
      <c r="E370" s="17">
        <v>6.8</v>
      </c>
      <c r="F370" s="17">
        <f t="shared" si="9"/>
        <v>68</v>
      </c>
    </row>
    <row r="371" spans="1:6" ht="45">
      <c r="A371" s="14" t="s">
        <v>433</v>
      </c>
      <c r="B371" s="15" t="s">
        <v>66</v>
      </c>
      <c r="C371" s="16"/>
      <c r="D371" s="17">
        <f>D372</f>
        <v>164.4</v>
      </c>
      <c r="E371" s="17">
        <f>E372</f>
        <v>164.4</v>
      </c>
      <c r="F371" s="17">
        <f t="shared" si="9"/>
        <v>100</v>
      </c>
    </row>
    <row r="372" spans="1:6" ht="22.5">
      <c r="A372" s="14" t="s">
        <v>434</v>
      </c>
      <c r="B372" s="15"/>
      <c r="C372" s="16">
        <v>320</v>
      </c>
      <c r="D372" s="17">
        <v>164.4</v>
      </c>
      <c r="E372" s="17">
        <v>164.4</v>
      </c>
      <c r="F372" s="17">
        <f t="shared" si="9"/>
        <v>100</v>
      </c>
    </row>
    <row r="373" spans="1:6" ht="38.25">
      <c r="A373" s="20" t="s">
        <v>432</v>
      </c>
      <c r="B373" s="21" t="s">
        <v>396</v>
      </c>
      <c r="C373" s="21"/>
      <c r="D373" s="22">
        <f>D374+D396+D406+D421+D430+D458+D467+D496</f>
        <v>251871.60000000003</v>
      </c>
      <c r="E373" s="22">
        <f>E374+E396+E406+E421+E430+E458+E467+E496</f>
        <v>243631.69999999998</v>
      </c>
      <c r="F373" s="22">
        <f t="shared" si="9"/>
        <v>96.72853152161655</v>
      </c>
    </row>
    <row r="374" spans="1:6" ht="23.25" customHeight="1">
      <c r="A374" s="14" t="s">
        <v>77</v>
      </c>
      <c r="B374" s="15" t="s">
        <v>311</v>
      </c>
      <c r="C374" s="16"/>
      <c r="D374" s="17">
        <f>D375+D380+D386+D391</f>
        <v>21634.5</v>
      </c>
      <c r="E374" s="17">
        <f>E375+E380+E386+E391</f>
        <v>20028.6</v>
      </c>
      <c r="F374" s="17">
        <f t="shared" si="9"/>
        <v>92.57713374471331</v>
      </c>
    </row>
    <row r="375" spans="1:6" ht="24.75" customHeight="1">
      <c r="A375" s="14" t="s">
        <v>684</v>
      </c>
      <c r="B375" s="15" t="s">
        <v>317</v>
      </c>
      <c r="C375" s="16"/>
      <c r="D375" s="17">
        <f>D378+D376</f>
        <v>1671.7</v>
      </c>
      <c r="E375" s="17">
        <f>E378+E376</f>
        <v>1671.7</v>
      </c>
      <c r="F375" s="17">
        <f t="shared" si="9"/>
        <v>100</v>
      </c>
    </row>
    <row r="376" spans="1:6" ht="24.75" customHeight="1">
      <c r="A376" s="14" t="s">
        <v>499</v>
      </c>
      <c r="B376" s="15" t="s">
        <v>487</v>
      </c>
      <c r="C376" s="16"/>
      <c r="D376" s="17">
        <f>+D377</f>
        <v>471.7</v>
      </c>
      <c r="E376" s="17">
        <f>+E377</f>
        <v>471.7</v>
      </c>
      <c r="F376" s="17">
        <f t="shared" si="9"/>
        <v>100</v>
      </c>
    </row>
    <row r="377" spans="1:6" ht="24.75" customHeight="1">
      <c r="A377" s="14" t="s">
        <v>455</v>
      </c>
      <c r="B377" s="15"/>
      <c r="C377" s="16" t="s">
        <v>431</v>
      </c>
      <c r="D377" s="17">
        <v>471.7</v>
      </c>
      <c r="E377" s="17">
        <v>471.7</v>
      </c>
      <c r="F377" s="17">
        <f t="shared" si="9"/>
        <v>100</v>
      </c>
    </row>
    <row r="378" spans="1:6" ht="14.25" customHeight="1">
      <c r="A378" s="14" t="s">
        <v>497</v>
      </c>
      <c r="B378" s="15" t="s">
        <v>318</v>
      </c>
      <c r="C378" s="16"/>
      <c r="D378" s="17">
        <f>D379</f>
        <v>1200</v>
      </c>
      <c r="E378" s="17">
        <f>E379</f>
        <v>1200</v>
      </c>
      <c r="F378" s="17">
        <f t="shared" si="9"/>
        <v>100</v>
      </c>
    </row>
    <row r="379" spans="1:6" ht="24" customHeight="1">
      <c r="A379" s="14" t="s">
        <v>455</v>
      </c>
      <c r="B379" s="15"/>
      <c r="C379" s="16" t="s">
        <v>431</v>
      </c>
      <c r="D379" s="17">
        <v>1200</v>
      </c>
      <c r="E379" s="17">
        <v>1200</v>
      </c>
      <c r="F379" s="17">
        <f t="shared" si="9"/>
        <v>100</v>
      </c>
    </row>
    <row r="380" spans="1:6" ht="13.5" customHeight="1">
      <c r="A380" s="14" t="s">
        <v>309</v>
      </c>
      <c r="B380" s="15" t="s">
        <v>312</v>
      </c>
      <c r="C380" s="16"/>
      <c r="D380" s="17">
        <f>D381+D383</f>
        <v>5430.400000000001</v>
      </c>
      <c r="E380" s="17">
        <f>E381+E383</f>
        <v>5238.3</v>
      </c>
      <c r="F380" s="17">
        <f t="shared" si="9"/>
        <v>96.46250736593989</v>
      </c>
    </row>
    <row r="381" spans="1:6" ht="14.25" customHeight="1">
      <c r="A381" s="14" t="s">
        <v>552</v>
      </c>
      <c r="B381" s="15" t="s">
        <v>313</v>
      </c>
      <c r="C381" s="16"/>
      <c r="D381" s="17">
        <f>D382</f>
        <v>345.6</v>
      </c>
      <c r="E381" s="17">
        <f>E382</f>
        <v>338.3</v>
      </c>
      <c r="F381" s="17">
        <f t="shared" si="9"/>
        <v>97.88773148148148</v>
      </c>
    </row>
    <row r="382" spans="1:6" ht="24" customHeight="1">
      <c r="A382" s="14" t="s">
        <v>455</v>
      </c>
      <c r="B382" s="15"/>
      <c r="C382" s="16">
        <v>240</v>
      </c>
      <c r="D382" s="17">
        <v>345.6</v>
      </c>
      <c r="E382" s="17">
        <v>338.3</v>
      </c>
      <c r="F382" s="17">
        <f t="shared" si="9"/>
        <v>97.88773148148148</v>
      </c>
    </row>
    <row r="383" spans="1:6" ht="14.25" customHeight="1">
      <c r="A383" s="14" t="s">
        <v>435</v>
      </c>
      <c r="B383" s="15" t="s">
        <v>314</v>
      </c>
      <c r="C383" s="16"/>
      <c r="D383" s="17">
        <f>SUM(D384:D385)</f>
        <v>5084.8</v>
      </c>
      <c r="E383" s="17">
        <f>SUM(E384:E385)</f>
        <v>4900</v>
      </c>
      <c r="F383" s="17">
        <f t="shared" si="9"/>
        <v>96.36563876651982</v>
      </c>
    </row>
    <row r="384" spans="1:6" ht="24.75" customHeight="1">
      <c r="A384" s="14" t="s">
        <v>455</v>
      </c>
      <c r="B384" s="15"/>
      <c r="C384" s="16">
        <v>240</v>
      </c>
      <c r="D384" s="17">
        <v>100</v>
      </c>
      <c r="E384" s="17">
        <v>0</v>
      </c>
      <c r="F384" s="17">
        <f t="shared" si="9"/>
        <v>0</v>
      </c>
    </row>
    <row r="385" spans="1:6" ht="16.5" customHeight="1">
      <c r="A385" s="14" t="s">
        <v>437</v>
      </c>
      <c r="B385" s="15"/>
      <c r="C385" s="16" t="s">
        <v>438</v>
      </c>
      <c r="D385" s="17">
        <v>4984.8</v>
      </c>
      <c r="E385" s="17">
        <v>4900</v>
      </c>
      <c r="F385" s="17">
        <f t="shared" si="9"/>
        <v>98.29882843845289</v>
      </c>
    </row>
    <row r="386" spans="1:6" ht="15" customHeight="1">
      <c r="A386" s="14" t="s">
        <v>310</v>
      </c>
      <c r="B386" s="15" t="s">
        <v>315</v>
      </c>
      <c r="C386" s="16"/>
      <c r="D386" s="17">
        <f>D387</f>
        <v>4210</v>
      </c>
      <c r="E386" s="17">
        <f>E387</f>
        <v>3977.8999999999996</v>
      </c>
      <c r="F386" s="17">
        <f t="shared" si="9"/>
        <v>94.48693586698337</v>
      </c>
    </row>
    <row r="387" spans="1:6" ht="16.5" customHeight="1">
      <c r="A387" s="14" t="s">
        <v>435</v>
      </c>
      <c r="B387" s="15" t="s">
        <v>316</v>
      </c>
      <c r="C387" s="16"/>
      <c r="D387" s="17">
        <f>SUM(D388:D390)</f>
        <v>4210</v>
      </c>
      <c r="E387" s="17">
        <f>SUM(E388:E390)</f>
        <v>3977.8999999999996</v>
      </c>
      <c r="F387" s="17">
        <f t="shared" si="9"/>
        <v>94.48693586698337</v>
      </c>
    </row>
    <row r="388" spans="1:6" ht="15" customHeight="1">
      <c r="A388" s="14" t="s">
        <v>437</v>
      </c>
      <c r="B388" s="15"/>
      <c r="C388" s="16" t="s">
        <v>438</v>
      </c>
      <c r="D388" s="17">
        <v>3885</v>
      </c>
      <c r="E388" s="17">
        <v>3830.2</v>
      </c>
      <c r="F388" s="17">
        <f t="shared" si="9"/>
        <v>98.58944658944658</v>
      </c>
    </row>
    <row r="389" spans="1:6" ht="24" customHeight="1">
      <c r="A389" s="14" t="s">
        <v>434</v>
      </c>
      <c r="B389" s="15"/>
      <c r="C389" s="16" t="s">
        <v>500</v>
      </c>
      <c r="D389" s="17">
        <v>305</v>
      </c>
      <c r="E389" s="17">
        <v>147.7</v>
      </c>
      <c r="F389" s="17">
        <f t="shared" si="9"/>
        <v>48.42622950819672</v>
      </c>
    </row>
    <row r="390" spans="1:6" ht="15.75" customHeight="1">
      <c r="A390" s="14" t="s">
        <v>459</v>
      </c>
      <c r="B390" s="15"/>
      <c r="C390" s="16" t="s">
        <v>461</v>
      </c>
      <c r="D390" s="17">
        <v>20</v>
      </c>
      <c r="E390" s="17">
        <v>0</v>
      </c>
      <c r="F390" s="17">
        <f t="shared" si="9"/>
        <v>0</v>
      </c>
    </row>
    <row r="391" spans="1:6" ht="18.75" customHeight="1">
      <c r="A391" s="45" t="s">
        <v>199</v>
      </c>
      <c r="B391" s="15" t="s">
        <v>273</v>
      </c>
      <c r="C391" s="16"/>
      <c r="D391" s="17">
        <f>D392+D394</f>
        <v>10322.4</v>
      </c>
      <c r="E391" s="17">
        <f>E392+E394</f>
        <v>9140.7</v>
      </c>
      <c r="F391" s="17">
        <f t="shared" si="9"/>
        <v>88.55208091141597</v>
      </c>
    </row>
    <row r="392" spans="1:6" ht="12.75" customHeight="1">
      <c r="A392" s="14" t="s">
        <v>125</v>
      </c>
      <c r="B392" s="15" t="s">
        <v>274</v>
      </c>
      <c r="C392" s="16"/>
      <c r="D392" s="17">
        <f>D393</f>
        <v>9016.5</v>
      </c>
      <c r="E392" s="17">
        <f>E393</f>
        <v>7834.8</v>
      </c>
      <c r="F392" s="17">
        <f aca="true" t="shared" si="11" ref="F392:F455">E392/D392*100</f>
        <v>86.89402761603726</v>
      </c>
    </row>
    <row r="393" spans="1:6" ht="24.75" customHeight="1">
      <c r="A393" s="14" t="s">
        <v>419</v>
      </c>
      <c r="B393" s="15"/>
      <c r="C393" s="16">
        <v>240</v>
      </c>
      <c r="D393" s="17">
        <v>9016.5</v>
      </c>
      <c r="E393" s="17">
        <v>7834.8</v>
      </c>
      <c r="F393" s="17">
        <f t="shared" si="11"/>
        <v>86.89402761603726</v>
      </c>
    </row>
    <row r="394" spans="1:6" ht="35.25" customHeight="1">
      <c r="A394" s="14" t="s">
        <v>692</v>
      </c>
      <c r="B394" s="15" t="s">
        <v>275</v>
      </c>
      <c r="C394" s="16"/>
      <c r="D394" s="17">
        <f>D395</f>
        <v>1305.9</v>
      </c>
      <c r="E394" s="17">
        <f>E395</f>
        <v>1305.9</v>
      </c>
      <c r="F394" s="17">
        <f t="shared" si="11"/>
        <v>100</v>
      </c>
    </row>
    <row r="395" spans="1:6" ht="23.25" customHeight="1">
      <c r="A395" s="14" t="s">
        <v>419</v>
      </c>
      <c r="B395" s="15"/>
      <c r="C395" s="16">
        <v>240</v>
      </c>
      <c r="D395" s="17">
        <v>1305.9</v>
      </c>
      <c r="E395" s="17">
        <v>1305.9</v>
      </c>
      <c r="F395" s="17">
        <f t="shared" si="11"/>
        <v>100</v>
      </c>
    </row>
    <row r="396" spans="1:6" ht="22.5" customHeight="1">
      <c r="A396" s="14" t="s">
        <v>551</v>
      </c>
      <c r="B396" s="15" t="s">
        <v>319</v>
      </c>
      <c r="C396" s="16"/>
      <c r="D396" s="17">
        <f>D397+D403+D400</f>
        <v>457.6</v>
      </c>
      <c r="E396" s="17">
        <f>E397+E403+E400</f>
        <v>457.6</v>
      </c>
      <c r="F396" s="17">
        <f t="shared" si="11"/>
        <v>100</v>
      </c>
    </row>
    <row r="397" spans="1:6" ht="25.5" customHeight="1">
      <c r="A397" s="14" t="s">
        <v>685</v>
      </c>
      <c r="B397" s="15" t="s">
        <v>320</v>
      </c>
      <c r="C397" s="16"/>
      <c r="D397" s="17">
        <f>D398</f>
        <v>161.6</v>
      </c>
      <c r="E397" s="17">
        <f>E398</f>
        <v>161.6</v>
      </c>
      <c r="F397" s="17">
        <f t="shared" si="11"/>
        <v>100</v>
      </c>
    </row>
    <row r="398" spans="1:6" ht="15.75" customHeight="1">
      <c r="A398" s="14" t="s">
        <v>522</v>
      </c>
      <c r="B398" s="15" t="s">
        <v>321</v>
      </c>
      <c r="C398" s="16"/>
      <c r="D398" s="17">
        <f>D399</f>
        <v>161.6</v>
      </c>
      <c r="E398" s="17">
        <f>E399</f>
        <v>161.6</v>
      </c>
      <c r="F398" s="17">
        <f t="shared" si="11"/>
        <v>100</v>
      </c>
    </row>
    <row r="399" spans="1:6" ht="24" customHeight="1">
      <c r="A399" s="14" t="s">
        <v>455</v>
      </c>
      <c r="B399" s="15"/>
      <c r="C399" s="16" t="s">
        <v>431</v>
      </c>
      <c r="D399" s="17">
        <v>161.6</v>
      </c>
      <c r="E399" s="17">
        <v>161.6</v>
      </c>
      <c r="F399" s="17">
        <f t="shared" si="11"/>
        <v>100</v>
      </c>
    </row>
    <row r="400" spans="1:6" ht="17.25" customHeight="1">
      <c r="A400" s="14" t="s">
        <v>127</v>
      </c>
      <c r="B400" s="15" t="s">
        <v>124</v>
      </c>
      <c r="C400" s="16"/>
      <c r="D400" s="17">
        <f>D401</f>
        <v>64.5</v>
      </c>
      <c r="E400" s="17">
        <f>E401</f>
        <v>64.5</v>
      </c>
      <c r="F400" s="17">
        <f t="shared" si="11"/>
        <v>100</v>
      </c>
    </row>
    <row r="401" spans="1:6" ht="14.25" customHeight="1">
      <c r="A401" s="14" t="s">
        <v>522</v>
      </c>
      <c r="B401" s="15" t="s">
        <v>686</v>
      </c>
      <c r="C401" s="16"/>
      <c r="D401" s="17">
        <f>D402</f>
        <v>64.5</v>
      </c>
      <c r="E401" s="17">
        <f>E402</f>
        <v>64.5</v>
      </c>
      <c r="F401" s="17">
        <f t="shared" si="11"/>
        <v>100</v>
      </c>
    </row>
    <row r="402" spans="1:6" ht="24" customHeight="1">
      <c r="A402" s="14" t="s">
        <v>419</v>
      </c>
      <c r="B402" s="15"/>
      <c r="C402" s="16">
        <v>240</v>
      </c>
      <c r="D402" s="17">
        <v>64.5</v>
      </c>
      <c r="E402" s="17">
        <v>64.5</v>
      </c>
      <c r="F402" s="17">
        <f t="shared" si="11"/>
        <v>100</v>
      </c>
    </row>
    <row r="403" spans="1:6" ht="25.5" customHeight="1">
      <c r="A403" s="14" t="s">
        <v>567</v>
      </c>
      <c r="B403" s="15" t="s">
        <v>128</v>
      </c>
      <c r="C403" s="16"/>
      <c r="D403" s="17">
        <f>D404</f>
        <v>231.5</v>
      </c>
      <c r="E403" s="17">
        <f>E404</f>
        <v>231.5</v>
      </c>
      <c r="F403" s="17">
        <f t="shared" si="11"/>
        <v>100</v>
      </c>
    </row>
    <row r="404" spans="1:6" ht="17.25" customHeight="1">
      <c r="A404" s="14" t="s">
        <v>123</v>
      </c>
      <c r="B404" s="15" t="s">
        <v>687</v>
      </c>
      <c r="C404" s="16"/>
      <c r="D404" s="17">
        <f>D405</f>
        <v>231.5</v>
      </c>
      <c r="E404" s="17">
        <f>E405</f>
        <v>231.5</v>
      </c>
      <c r="F404" s="17">
        <f t="shared" si="11"/>
        <v>100</v>
      </c>
    </row>
    <row r="405" spans="1:6" ht="24" customHeight="1">
      <c r="A405" s="14" t="s">
        <v>419</v>
      </c>
      <c r="B405" s="15"/>
      <c r="C405" s="16">
        <v>240</v>
      </c>
      <c r="D405" s="17">
        <v>231.5</v>
      </c>
      <c r="E405" s="17">
        <v>231.5</v>
      </c>
      <c r="F405" s="17">
        <f t="shared" si="11"/>
        <v>100</v>
      </c>
    </row>
    <row r="406" spans="1:6" ht="27" customHeight="1">
      <c r="A406" s="14" t="s">
        <v>539</v>
      </c>
      <c r="B406" s="15" t="s">
        <v>325</v>
      </c>
      <c r="C406" s="16"/>
      <c r="D406" s="17">
        <f>D407+D410+D413+D418</f>
        <v>11105</v>
      </c>
      <c r="E406" s="17">
        <f>E407+E410+E413+E418</f>
        <v>11105</v>
      </c>
      <c r="F406" s="17">
        <f t="shared" si="11"/>
        <v>100</v>
      </c>
    </row>
    <row r="407" spans="1:6" ht="36.75" customHeight="1">
      <c r="A407" s="14" t="s">
        <v>322</v>
      </c>
      <c r="B407" s="15" t="s">
        <v>326</v>
      </c>
      <c r="C407" s="16"/>
      <c r="D407" s="17">
        <f>D408</f>
        <v>4492</v>
      </c>
      <c r="E407" s="17">
        <f>E408</f>
        <v>4492</v>
      </c>
      <c r="F407" s="17">
        <f t="shared" si="11"/>
        <v>100</v>
      </c>
    </row>
    <row r="408" spans="1:6" ht="18" customHeight="1">
      <c r="A408" s="14" t="s">
        <v>463</v>
      </c>
      <c r="B408" s="15" t="s">
        <v>327</v>
      </c>
      <c r="C408" s="16"/>
      <c r="D408" s="17">
        <f>D409</f>
        <v>4492</v>
      </c>
      <c r="E408" s="17">
        <f>E409</f>
        <v>4492</v>
      </c>
      <c r="F408" s="17">
        <f t="shared" si="11"/>
        <v>100</v>
      </c>
    </row>
    <row r="409" spans="1:6" ht="22.5">
      <c r="A409" s="14" t="s">
        <v>455</v>
      </c>
      <c r="B409" s="15"/>
      <c r="C409" s="16">
        <v>240</v>
      </c>
      <c r="D409" s="17">
        <v>4492</v>
      </c>
      <c r="E409" s="17">
        <v>4492</v>
      </c>
      <c r="F409" s="17">
        <f t="shared" si="11"/>
        <v>100</v>
      </c>
    </row>
    <row r="410" spans="1:6" ht="33.75">
      <c r="A410" s="14" t="s">
        <v>323</v>
      </c>
      <c r="B410" s="15" t="s">
        <v>328</v>
      </c>
      <c r="C410" s="16"/>
      <c r="D410" s="17">
        <f>D411</f>
        <v>5109.6</v>
      </c>
      <c r="E410" s="17">
        <f>E411</f>
        <v>5109.6</v>
      </c>
      <c r="F410" s="17">
        <f t="shared" si="11"/>
        <v>100</v>
      </c>
    </row>
    <row r="411" spans="1:6" ht="15" customHeight="1">
      <c r="A411" s="14" t="s">
        <v>463</v>
      </c>
      <c r="B411" s="15" t="s">
        <v>329</v>
      </c>
      <c r="C411" s="16"/>
      <c r="D411" s="17">
        <f>D412</f>
        <v>5109.6</v>
      </c>
      <c r="E411" s="17">
        <f>E412</f>
        <v>5109.6</v>
      </c>
      <c r="F411" s="17">
        <f t="shared" si="11"/>
        <v>100</v>
      </c>
    </row>
    <row r="412" spans="1:6" ht="22.5">
      <c r="A412" s="14" t="s">
        <v>455</v>
      </c>
      <c r="B412" s="15"/>
      <c r="C412" s="16">
        <v>240</v>
      </c>
      <c r="D412" s="17">
        <v>5109.6</v>
      </c>
      <c r="E412" s="17">
        <v>5109.6</v>
      </c>
      <c r="F412" s="17">
        <f t="shared" si="11"/>
        <v>100</v>
      </c>
    </row>
    <row r="413" spans="1:6" ht="24" customHeight="1">
      <c r="A413" s="14" t="s">
        <v>324</v>
      </c>
      <c r="B413" s="15" t="s">
        <v>330</v>
      </c>
      <c r="C413" s="16"/>
      <c r="D413" s="17">
        <f>D414+D416</f>
        <v>882.5</v>
      </c>
      <c r="E413" s="17">
        <f>E414+E416</f>
        <v>882.5</v>
      </c>
      <c r="F413" s="17">
        <f t="shared" si="11"/>
        <v>100</v>
      </c>
    </row>
    <row r="414" spans="1:6" ht="14.25" customHeight="1">
      <c r="A414" s="14" t="s">
        <v>411</v>
      </c>
      <c r="B414" s="15" t="s">
        <v>331</v>
      </c>
      <c r="C414" s="16"/>
      <c r="D414" s="17">
        <f>D415</f>
        <v>874</v>
      </c>
      <c r="E414" s="17">
        <f>E415</f>
        <v>874</v>
      </c>
      <c r="F414" s="17">
        <f t="shared" si="11"/>
        <v>100</v>
      </c>
    </row>
    <row r="415" spans="1:6" ht="22.5">
      <c r="A415" s="14" t="s">
        <v>455</v>
      </c>
      <c r="B415" s="15"/>
      <c r="C415" s="16">
        <v>240</v>
      </c>
      <c r="D415" s="17">
        <v>874</v>
      </c>
      <c r="E415" s="17">
        <v>874</v>
      </c>
      <c r="F415" s="17">
        <f t="shared" si="11"/>
        <v>100</v>
      </c>
    </row>
    <row r="416" spans="1:6" ht="14.25" customHeight="1">
      <c r="A416" s="14" t="s">
        <v>463</v>
      </c>
      <c r="B416" s="15" t="s">
        <v>648</v>
      </c>
      <c r="C416" s="16"/>
      <c r="D416" s="23">
        <f>D417</f>
        <v>8.5</v>
      </c>
      <c r="E416" s="23">
        <f>E417</f>
        <v>8.5</v>
      </c>
      <c r="F416" s="23">
        <f t="shared" si="11"/>
        <v>100</v>
      </c>
    </row>
    <row r="417" spans="1:6" ht="22.5">
      <c r="A417" s="14" t="s">
        <v>455</v>
      </c>
      <c r="B417" s="15"/>
      <c r="C417" s="16">
        <v>240</v>
      </c>
      <c r="D417" s="23">
        <v>8.5</v>
      </c>
      <c r="E417" s="23">
        <v>8.5</v>
      </c>
      <c r="F417" s="23">
        <f t="shared" si="11"/>
        <v>100</v>
      </c>
    </row>
    <row r="418" spans="1:6" ht="24">
      <c r="A418" s="45" t="s">
        <v>225</v>
      </c>
      <c r="B418" s="15" t="s">
        <v>226</v>
      </c>
      <c r="C418" s="16"/>
      <c r="D418" s="17">
        <f>D419</f>
        <v>620.9</v>
      </c>
      <c r="E418" s="17">
        <f>E419</f>
        <v>620.9</v>
      </c>
      <c r="F418" s="17">
        <f t="shared" si="11"/>
        <v>100</v>
      </c>
    </row>
    <row r="419" spans="1:6" ht="24">
      <c r="A419" s="46" t="s">
        <v>499</v>
      </c>
      <c r="B419" s="15" t="s">
        <v>227</v>
      </c>
      <c r="C419" s="16"/>
      <c r="D419" s="17">
        <f>D420</f>
        <v>620.9</v>
      </c>
      <c r="E419" s="17">
        <f>E420</f>
        <v>620.9</v>
      </c>
      <c r="F419" s="17">
        <f t="shared" si="11"/>
        <v>100</v>
      </c>
    </row>
    <row r="420" spans="1:6" ht="22.5">
      <c r="A420" s="46" t="s">
        <v>419</v>
      </c>
      <c r="B420" s="15"/>
      <c r="C420" s="16">
        <v>240</v>
      </c>
      <c r="D420" s="17">
        <v>620.9</v>
      </c>
      <c r="E420" s="17">
        <v>620.9</v>
      </c>
      <c r="F420" s="17">
        <f t="shared" si="11"/>
        <v>100</v>
      </c>
    </row>
    <row r="421" spans="1:6" ht="15.75" customHeight="1">
      <c r="A421" s="14" t="s">
        <v>533</v>
      </c>
      <c r="B421" s="15" t="s">
        <v>298</v>
      </c>
      <c r="C421" s="16"/>
      <c r="D421" s="17">
        <f>D422+D427</f>
        <v>538.5</v>
      </c>
      <c r="E421" s="17">
        <f>E422+E427</f>
        <v>538.5</v>
      </c>
      <c r="F421" s="17">
        <f t="shared" si="11"/>
        <v>100</v>
      </c>
    </row>
    <row r="422" spans="1:6" ht="24.75" customHeight="1">
      <c r="A422" s="14" t="s">
        <v>295</v>
      </c>
      <c r="B422" s="15" t="s">
        <v>299</v>
      </c>
      <c r="C422" s="16"/>
      <c r="D422" s="17">
        <f>D423+D425</f>
        <v>353.1</v>
      </c>
      <c r="E422" s="17">
        <f>E423+E425</f>
        <v>353.1</v>
      </c>
      <c r="F422" s="17">
        <f t="shared" si="11"/>
        <v>100</v>
      </c>
    </row>
    <row r="423" spans="1:6" ht="15.75" customHeight="1">
      <c r="A423" s="14" t="s">
        <v>424</v>
      </c>
      <c r="B423" s="15" t="s">
        <v>300</v>
      </c>
      <c r="C423" s="16"/>
      <c r="D423" s="17">
        <f>D424</f>
        <v>147.6</v>
      </c>
      <c r="E423" s="17">
        <f>E424</f>
        <v>147.6</v>
      </c>
      <c r="F423" s="17">
        <f t="shared" si="11"/>
        <v>100</v>
      </c>
    </row>
    <row r="424" spans="1:6" ht="23.25" customHeight="1">
      <c r="A424" s="14" t="s">
        <v>455</v>
      </c>
      <c r="B424" s="15"/>
      <c r="C424" s="16">
        <v>240</v>
      </c>
      <c r="D424" s="17">
        <v>147.6</v>
      </c>
      <c r="E424" s="17">
        <v>147.6</v>
      </c>
      <c r="F424" s="17">
        <f t="shared" si="11"/>
        <v>100</v>
      </c>
    </row>
    <row r="425" spans="1:6" ht="56.25">
      <c r="A425" s="35" t="s">
        <v>296</v>
      </c>
      <c r="B425" s="15" t="s">
        <v>301</v>
      </c>
      <c r="C425" s="16"/>
      <c r="D425" s="17">
        <f>D426</f>
        <v>205.5</v>
      </c>
      <c r="E425" s="17">
        <f>E426</f>
        <v>205.5</v>
      </c>
      <c r="F425" s="17">
        <f t="shared" si="11"/>
        <v>100</v>
      </c>
    </row>
    <row r="426" spans="1:6" ht="22.5">
      <c r="A426" s="14" t="s">
        <v>455</v>
      </c>
      <c r="B426" s="15"/>
      <c r="C426" s="16">
        <v>240</v>
      </c>
      <c r="D426" s="17">
        <v>205.5</v>
      </c>
      <c r="E426" s="17">
        <v>205.5</v>
      </c>
      <c r="F426" s="17">
        <f t="shared" si="11"/>
        <v>100</v>
      </c>
    </row>
    <row r="427" spans="1:6" ht="24">
      <c r="A427" s="14" t="s">
        <v>297</v>
      </c>
      <c r="B427" s="15" t="s">
        <v>302</v>
      </c>
      <c r="C427" s="16"/>
      <c r="D427" s="17">
        <f>D428</f>
        <v>185.4</v>
      </c>
      <c r="E427" s="17">
        <f>E428</f>
        <v>185.4</v>
      </c>
      <c r="F427" s="17">
        <f t="shared" si="11"/>
        <v>100</v>
      </c>
    </row>
    <row r="428" spans="1:6" ht="56.25">
      <c r="A428" s="35" t="s">
        <v>296</v>
      </c>
      <c r="B428" s="15" t="s">
        <v>303</v>
      </c>
      <c r="C428" s="16"/>
      <c r="D428" s="17">
        <f>D429</f>
        <v>185.4</v>
      </c>
      <c r="E428" s="17">
        <f>E429</f>
        <v>185.4</v>
      </c>
      <c r="F428" s="17">
        <f t="shared" si="11"/>
        <v>100</v>
      </c>
    </row>
    <row r="429" spans="1:6" ht="22.5">
      <c r="A429" s="14" t="s">
        <v>455</v>
      </c>
      <c r="B429" s="15"/>
      <c r="C429" s="16">
        <v>240</v>
      </c>
      <c r="D429" s="17">
        <v>185.4</v>
      </c>
      <c r="E429" s="17">
        <v>185.4</v>
      </c>
      <c r="F429" s="17">
        <f t="shared" si="11"/>
        <v>100</v>
      </c>
    </row>
    <row r="430" spans="1:6" ht="33.75">
      <c r="A430" s="14" t="s">
        <v>691</v>
      </c>
      <c r="B430" s="15" t="s">
        <v>390</v>
      </c>
      <c r="C430" s="16"/>
      <c r="D430" s="17">
        <f>D431+D447+D450+D455</f>
        <v>14396.4</v>
      </c>
      <c r="E430" s="17">
        <f>E431+E447+E450+E455</f>
        <v>13135.499999999998</v>
      </c>
      <c r="F430" s="17">
        <f t="shared" si="11"/>
        <v>91.2415603900975</v>
      </c>
    </row>
    <row r="431" spans="1:6" ht="47.25" customHeight="1">
      <c r="A431" s="14" t="s">
        <v>184</v>
      </c>
      <c r="B431" s="15" t="s">
        <v>386</v>
      </c>
      <c r="C431" s="16"/>
      <c r="D431" s="17">
        <f>D432+D435+D437+D443+D445+D439+D441</f>
        <v>13869.8</v>
      </c>
      <c r="E431" s="17">
        <f>E432+E435+E437+E443+E445+E439+E441</f>
        <v>12708.899999999998</v>
      </c>
      <c r="F431" s="17">
        <f t="shared" si="11"/>
        <v>91.630016294395</v>
      </c>
    </row>
    <row r="432" spans="1:6" ht="24">
      <c r="A432" s="14" t="s">
        <v>411</v>
      </c>
      <c r="B432" s="15" t="s">
        <v>387</v>
      </c>
      <c r="C432" s="16"/>
      <c r="D432" s="17">
        <f>D434+D433</f>
        <v>4740.4</v>
      </c>
      <c r="E432" s="17">
        <f>E434+E433</f>
        <v>4724.8</v>
      </c>
      <c r="F432" s="17">
        <f t="shared" si="11"/>
        <v>99.67091384693276</v>
      </c>
    </row>
    <row r="433" spans="1:6" ht="22.5">
      <c r="A433" s="14" t="s">
        <v>419</v>
      </c>
      <c r="B433" s="15"/>
      <c r="C433" s="16">
        <v>240</v>
      </c>
      <c r="D433" s="17">
        <v>2797</v>
      </c>
      <c r="E433" s="17">
        <v>2781.4</v>
      </c>
      <c r="F433" s="17">
        <f t="shared" si="11"/>
        <v>99.44225956381838</v>
      </c>
    </row>
    <row r="434" spans="1:6" ht="12.75">
      <c r="A434" s="14" t="s">
        <v>412</v>
      </c>
      <c r="B434" s="15"/>
      <c r="C434" s="16">
        <v>610</v>
      </c>
      <c r="D434" s="17">
        <v>1943.4</v>
      </c>
      <c r="E434" s="17">
        <v>1943.4</v>
      </c>
      <c r="F434" s="17">
        <f t="shared" si="11"/>
        <v>100</v>
      </c>
    </row>
    <row r="435" spans="1:6" ht="16.5" customHeight="1">
      <c r="A435" s="14" t="s">
        <v>421</v>
      </c>
      <c r="B435" s="15" t="s">
        <v>388</v>
      </c>
      <c r="C435" s="16"/>
      <c r="D435" s="17">
        <f>D436</f>
        <v>9</v>
      </c>
      <c r="E435" s="17">
        <f>E436</f>
        <v>9</v>
      </c>
      <c r="F435" s="17">
        <f t="shared" si="11"/>
        <v>100</v>
      </c>
    </row>
    <row r="436" spans="1:6" ht="22.5">
      <c r="A436" s="14" t="s">
        <v>419</v>
      </c>
      <c r="B436" s="15"/>
      <c r="C436" s="16">
        <v>240</v>
      </c>
      <c r="D436" s="17">
        <v>9</v>
      </c>
      <c r="E436" s="17">
        <v>9</v>
      </c>
      <c r="F436" s="17">
        <f t="shared" si="11"/>
        <v>100</v>
      </c>
    </row>
    <row r="437" spans="1:6" ht="14.25" customHeight="1">
      <c r="A437" s="14" t="s">
        <v>424</v>
      </c>
      <c r="B437" s="15" t="s">
        <v>389</v>
      </c>
      <c r="C437" s="16"/>
      <c r="D437" s="17">
        <f>D438</f>
        <v>7354.7</v>
      </c>
      <c r="E437" s="17">
        <f>E438</f>
        <v>6674</v>
      </c>
      <c r="F437" s="17">
        <f t="shared" si="11"/>
        <v>90.74469386922648</v>
      </c>
    </row>
    <row r="438" spans="1:6" ht="22.5">
      <c r="A438" s="14" t="s">
        <v>419</v>
      </c>
      <c r="B438" s="15"/>
      <c r="C438" s="16">
        <v>240</v>
      </c>
      <c r="D438" s="17">
        <v>7354.7</v>
      </c>
      <c r="E438" s="17">
        <v>6674</v>
      </c>
      <c r="F438" s="17">
        <f t="shared" si="11"/>
        <v>90.74469386922648</v>
      </c>
    </row>
    <row r="439" spans="1:6" ht="45">
      <c r="A439" s="24" t="s">
        <v>613</v>
      </c>
      <c r="B439" s="15" t="s">
        <v>614</v>
      </c>
      <c r="C439" s="16"/>
      <c r="D439" s="17">
        <f>+D440</f>
        <v>6.7</v>
      </c>
      <c r="E439" s="17">
        <f>+E440</f>
        <v>6.4</v>
      </c>
      <c r="F439" s="17">
        <f t="shared" si="11"/>
        <v>95.52238805970148</v>
      </c>
    </row>
    <row r="440" spans="1:6" ht="22.5">
      <c r="A440" s="24" t="s">
        <v>419</v>
      </c>
      <c r="B440" s="15"/>
      <c r="C440" s="16">
        <v>240</v>
      </c>
      <c r="D440" s="17">
        <v>6.7</v>
      </c>
      <c r="E440" s="17">
        <v>6.4</v>
      </c>
      <c r="F440" s="17">
        <f t="shared" si="11"/>
        <v>95.52238805970148</v>
      </c>
    </row>
    <row r="441" spans="1:6" ht="45">
      <c r="A441" s="24" t="s">
        <v>615</v>
      </c>
      <c r="B441" s="15" t="s">
        <v>616</v>
      </c>
      <c r="C441" s="16"/>
      <c r="D441" s="17">
        <f>+D442</f>
        <v>55</v>
      </c>
      <c r="E441" s="17">
        <f>+E442</f>
        <v>1.1</v>
      </c>
      <c r="F441" s="17">
        <f t="shared" si="11"/>
        <v>2</v>
      </c>
    </row>
    <row r="442" spans="1:6" ht="22.5">
      <c r="A442" s="24" t="s">
        <v>419</v>
      </c>
      <c r="B442" s="15"/>
      <c r="C442" s="16">
        <v>240</v>
      </c>
      <c r="D442" s="17">
        <v>55</v>
      </c>
      <c r="E442" s="17">
        <v>1.1</v>
      </c>
      <c r="F442" s="17">
        <f t="shared" si="11"/>
        <v>2</v>
      </c>
    </row>
    <row r="443" spans="1:6" ht="24">
      <c r="A443" s="14" t="s">
        <v>517</v>
      </c>
      <c r="B443" s="15" t="s">
        <v>126</v>
      </c>
      <c r="C443" s="16"/>
      <c r="D443" s="17">
        <f>D444</f>
        <v>925.2</v>
      </c>
      <c r="E443" s="17">
        <f>E444</f>
        <v>514.8</v>
      </c>
      <c r="F443" s="17">
        <f t="shared" si="11"/>
        <v>55.642023346303496</v>
      </c>
    </row>
    <row r="444" spans="1:6" ht="22.5">
      <c r="A444" s="14" t="s">
        <v>419</v>
      </c>
      <c r="B444" s="15"/>
      <c r="C444" s="16">
        <v>240</v>
      </c>
      <c r="D444" s="17">
        <v>925.2</v>
      </c>
      <c r="E444" s="17">
        <v>514.8</v>
      </c>
      <c r="F444" s="17">
        <f t="shared" si="11"/>
        <v>55.642023346303496</v>
      </c>
    </row>
    <row r="445" spans="1:6" ht="15" customHeight="1">
      <c r="A445" s="14" t="s">
        <v>463</v>
      </c>
      <c r="B445" s="15" t="s">
        <v>402</v>
      </c>
      <c r="C445" s="16"/>
      <c r="D445" s="17">
        <f>D446</f>
        <v>778.8</v>
      </c>
      <c r="E445" s="17">
        <f>E446</f>
        <v>778.8</v>
      </c>
      <c r="F445" s="17">
        <f t="shared" si="11"/>
        <v>100</v>
      </c>
    </row>
    <row r="446" spans="1:6" ht="22.5">
      <c r="A446" s="14" t="s">
        <v>419</v>
      </c>
      <c r="B446" s="15"/>
      <c r="C446" s="16">
        <v>240</v>
      </c>
      <c r="D446" s="17">
        <v>778.8</v>
      </c>
      <c r="E446" s="17">
        <v>778.8</v>
      </c>
      <c r="F446" s="17">
        <f t="shared" si="11"/>
        <v>100</v>
      </c>
    </row>
    <row r="447" spans="1:6" ht="39" customHeight="1">
      <c r="A447" s="14" t="s">
        <v>649</v>
      </c>
      <c r="B447" s="15" t="s">
        <v>650</v>
      </c>
      <c r="C447" s="16"/>
      <c r="D447" s="23">
        <f>D448</f>
        <v>100</v>
      </c>
      <c r="E447" s="23">
        <f>E448</f>
        <v>0</v>
      </c>
      <c r="F447" s="23">
        <f t="shared" si="11"/>
        <v>0</v>
      </c>
    </row>
    <row r="448" spans="1:6" ht="15" customHeight="1">
      <c r="A448" s="14" t="s">
        <v>424</v>
      </c>
      <c r="B448" s="15" t="s">
        <v>651</v>
      </c>
      <c r="C448" s="16"/>
      <c r="D448" s="23">
        <f>D449</f>
        <v>100</v>
      </c>
      <c r="E448" s="23">
        <f>E449</f>
        <v>0</v>
      </c>
      <c r="F448" s="23">
        <f t="shared" si="11"/>
        <v>0</v>
      </c>
    </row>
    <row r="449" spans="1:6" ht="26.25" customHeight="1">
      <c r="A449" s="14" t="s">
        <v>455</v>
      </c>
      <c r="B449" s="15"/>
      <c r="C449" s="16">
        <v>240</v>
      </c>
      <c r="D449" s="23">
        <v>100</v>
      </c>
      <c r="E449" s="23">
        <v>0</v>
      </c>
      <c r="F449" s="23">
        <f t="shared" si="11"/>
        <v>0</v>
      </c>
    </row>
    <row r="450" spans="1:6" ht="67.5">
      <c r="A450" s="35" t="s">
        <v>185</v>
      </c>
      <c r="B450" s="15" t="s">
        <v>403</v>
      </c>
      <c r="C450" s="16"/>
      <c r="D450" s="17">
        <f>D451+D453</f>
        <v>328.59999999999997</v>
      </c>
      <c r="E450" s="17">
        <f>E451+E453</f>
        <v>328.59999999999997</v>
      </c>
      <c r="F450" s="17">
        <f t="shared" si="11"/>
        <v>100</v>
      </c>
    </row>
    <row r="451" spans="1:6" ht="16.5" customHeight="1">
      <c r="A451" s="14" t="s">
        <v>424</v>
      </c>
      <c r="B451" s="15" t="s">
        <v>332</v>
      </c>
      <c r="C451" s="16"/>
      <c r="D451" s="17">
        <f>D452</f>
        <v>309.4</v>
      </c>
      <c r="E451" s="17">
        <f>E452</f>
        <v>309.4</v>
      </c>
      <c r="F451" s="17">
        <f t="shared" si="11"/>
        <v>100</v>
      </c>
    </row>
    <row r="452" spans="1:6" ht="24" customHeight="1">
      <c r="A452" s="14" t="s">
        <v>455</v>
      </c>
      <c r="B452" s="15"/>
      <c r="C452" s="16">
        <v>240</v>
      </c>
      <c r="D452" s="17">
        <v>309.4</v>
      </c>
      <c r="E452" s="17">
        <v>309.4</v>
      </c>
      <c r="F452" s="17">
        <f t="shared" si="11"/>
        <v>100</v>
      </c>
    </row>
    <row r="453" spans="1:6" ht="15.75" customHeight="1">
      <c r="A453" s="14" t="s">
        <v>463</v>
      </c>
      <c r="B453" s="15" t="s">
        <v>404</v>
      </c>
      <c r="C453" s="16"/>
      <c r="D453" s="17">
        <f>D454</f>
        <v>19.2</v>
      </c>
      <c r="E453" s="17">
        <f>E454</f>
        <v>19.2</v>
      </c>
      <c r="F453" s="17">
        <f t="shared" si="11"/>
        <v>100</v>
      </c>
    </row>
    <row r="454" spans="1:6" ht="24" customHeight="1">
      <c r="A454" s="14" t="s">
        <v>419</v>
      </c>
      <c r="B454" s="15"/>
      <c r="C454" s="16">
        <v>240</v>
      </c>
      <c r="D454" s="17">
        <v>19.2</v>
      </c>
      <c r="E454" s="17">
        <v>19.2</v>
      </c>
      <c r="F454" s="17">
        <f t="shared" si="11"/>
        <v>100</v>
      </c>
    </row>
    <row r="455" spans="1:6" ht="35.25" customHeight="1">
      <c r="A455" s="14" t="s">
        <v>186</v>
      </c>
      <c r="B455" s="15" t="s">
        <v>333</v>
      </c>
      <c r="C455" s="16"/>
      <c r="D455" s="17">
        <f>D456</f>
        <v>98</v>
      </c>
      <c r="E455" s="17">
        <f>E456</f>
        <v>98</v>
      </c>
      <c r="F455" s="17">
        <f t="shared" si="11"/>
        <v>100</v>
      </c>
    </row>
    <row r="456" spans="1:6" ht="15" customHeight="1">
      <c r="A456" s="14" t="s">
        <v>424</v>
      </c>
      <c r="B456" s="15" t="s">
        <v>334</v>
      </c>
      <c r="C456" s="16"/>
      <c r="D456" s="17">
        <f>D457</f>
        <v>98</v>
      </c>
      <c r="E456" s="17">
        <f>E457</f>
        <v>98</v>
      </c>
      <c r="F456" s="17">
        <f aca="true" t="shared" si="12" ref="F456:F519">E456/D456*100</f>
        <v>100</v>
      </c>
    </row>
    <row r="457" spans="1:6" ht="25.5" customHeight="1">
      <c r="A457" s="14" t="s">
        <v>455</v>
      </c>
      <c r="B457" s="15"/>
      <c r="C457" s="16">
        <v>240</v>
      </c>
      <c r="D457" s="17">
        <v>98</v>
      </c>
      <c r="E457" s="17">
        <v>98</v>
      </c>
      <c r="F457" s="17">
        <f t="shared" si="12"/>
        <v>100</v>
      </c>
    </row>
    <row r="458" spans="1:6" ht="24" customHeight="1">
      <c r="A458" s="14" t="s">
        <v>391</v>
      </c>
      <c r="B458" s="15" t="s">
        <v>392</v>
      </c>
      <c r="C458" s="16"/>
      <c r="D458" s="17">
        <f>D462+D459</f>
        <v>653.8</v>
      </c>
      <c r="E458" s="17">
        <f>E462+E459</f>
        <v>649.6</v>
      </c>
      <c r="F458" s="17">
        <f t="shared" si="12"/>
        <v>99.35760171306211</v>
      </c>
    </row>
    <row r="459" spans="1:6" ht="24">
      <c r="A459" s="14" t="s">
        <v>399</v>
      </c>
      <c r="B459" s="15" t="s">
        <v>400</v>
      </c>
      <c r="C459" s="16"/>
      <c r="D459" s="17">
        <f>D460</f>
        <v>374.8</v>
      </c>
      <c r="E459" s="17">
        <f>E460</f>
        <v>374.6</v>
      </c>
      <c r="F459" s="17">
        <f t="shared" si="12"/>
        <v>99.94663820704376</v>
      </c>
    </row>
    <row r="460" spans="1:6" ht="24">
      <c r="A460" s="14" t="s">
        <v>424</v>
      </c>
      <c r="B460" s="15" t="s">
        <v>401</v>
      </c>
      <c r="C460" s="16"/>
      <c r="D460" s="17">
        <f>D461</f>
        <v>374.8</v>
      </c>
      <c r="E460" s="17">
        <f>E461</f>
        <v>374.6</v>
      </c>
      <c r="F460" s="17">
        <f t="shared" si="12"/>
        <v>99.94663820704376</v>
      </c>
    </row>
    <row r="461" spans="1:6" ht="22.5">
      <c r="A461" s="14" t="s">
        <v>419</v>
      </c>
      <c r="B461" s="15"/>
      <c r="C461" s="16">
        <v>240</v>
      </c>
      <c r="D461" s="17">
        <v>374.8</v>
      </c>
      <c r="E461" s="17">
        <v>374.6</v>
      </c>
      <c r="F461" s="17">
        <f t="shared" si="12"/>
        <v>99.94663820704376</v>
      </c>
    </row>
    <row r="462" spans="1:6" ht="24">
      <c r="A462" s="14" t="s">
        <v>393</v>
      </c>
      <c r="B462" s="15" t="s">
        <v>394</v>
      </c>
      <c r="C462" s="16"/>
      <c r="D462" s="17">
        <f>D463+D465</f>
        <v>279</v>
      </c>
      <c r="E462" s="17">
        <f>E463+E465</f>
        <v>275</v>
      </c>
      <c r="F462" s="17">
        <f t="shared" si="12"/>
        <v>98.56630824372759</v>
      </c>
    </row>
    <row r="463" spans="1:6" ht="24">
      <c r="A463" s="14" t="s">
        <v>424</v>
      </c>
      <c r="B463" s="15" t="s">
        <v>395</v>
      </c>
      <c r="C463" s="16"/>
      <c r="D463" s="17">
        <f>D464</f>
        <v>270</v>
      </c>
      <c r="E463" s="17">
        <f>E464</f>
        <v>266</v>
      </c>
      <c r="F463" s="17">
        <f t="shared" si="12"/>
        <v>98.51851851851852</v>
      </c>
    </row>
    <row r="464" spans="1:6" ht="22.5">
      <c r="A464" s="14" t="s">
        <v>419</v>
      </c>
      <c r="B464" s="15"/>
      <c r="C464" s="16">
        <v>240</v>
      </c>
      <c r="D464" s="17">
        <v>270</v>
      </c>
      <c r="E464" s="17">
        <v>266</v>
      </c>
      <c r="F464" s="17">
        <f t="shared" si="12"/>
        <v>98.51851851851852</v>
      </c>
    </row>
    <row r="465" spans="1:6" ht="45.75" customHeight="1">
      <c r="A465" s="24" t="s">
        <v>613</v>
      </c>
      <c r="B465" s="15" t="s">
        <v>439</v>
      </c>
      <c r="C465" s="16"/>
      <c r="D465" s="17">
        <f>+D466</f>
        <v>9</v>
      </c>
      <c r="E465" s="17">
        <f>+E466</f>
        <v>9</v>
      </c>
      <c r="F465" s="17">
        <f t="shared" si="12"/>
        <v>100</v>
      </c>
    </row>
    <row r="466" spans="1:6" ht="22.5">
      <c r="A466" s="14" t="s">
        <v>419</v>
      </c>
      <c r="B466" s="15"/>
      <c r="C466" s="16">
        <v>240</v>
      </c>
      <c r="D466" s="17">
        <v>9</v>
      </c>
      <c r="E466" s="17">
        <v>9</v>
      </c>
      <c r="F466" s="17">
        <f t="shared" si="12"/>
        <v>100</v>
      </c>
    </row>
    <row r="467" spans="1:6" ht="15.75" customHeight="1">
      <c r="A467" s="14" t="s">
        <v>341</v>
      </c>
      <c r="B467" s="15" t="s">
        <v>344</v>
      </c>
      <c r="C467" s="16"/>
      <c r="D467" s="17">
        <f>D468+D490</f>
        <v>202985.80000000005</v>
      </c>
      <c r="E467" s="17">
        <f>E468+E490</f>
        <v>197677.9</v>
      </c>
      <c r="F467" s="17">
        <f t="shared" si="12"/>
        <v>97.38508802093543</v>
      </c>
    </row>
    <row r="468" spans="1:6" ht="27" customHeight="1">
      <c r="A468" s="14" t="s">
        <v>342</v>
      </c>
      <c r="B468" s="15" t="s">
        <v>345</v>
      </c>
      <c r="C468" s="16"/>
      <c r="D468" s="17">
        <f>D469+D471+D476+D478+D480+D482+D485+D487</f>
        <v>144915.10000000003</v>
      </c>
      <c r="E468" s="17">
        <f>E469+E471+E476+E478+E480+E482+E485+E487</f>
        <v>140539.6</v>
      </c>
      <c r="F468" s="17">
        <f t="shared" si="12"/>
        <v>96.98064590922544</v>
      </c>
    </row>
    <row r="469" spans="1:6" ht="16.5" customHeight="1">
      <c r="A469" s="14" t="s">
        <v>343</v>
      </c>
      <c r="B469" s="15" t="s">
        <v>346</v>
      </c>
      <c r="C469" s="16"/>
      <c r="D469" s="17">
        <f>D470</f>
        <v>1943.8</v>
      </c>
      <c r="E469" s="17">
        <f>E470</f>
        <v>1897.6</v>
      </c>
      <c r="F469" s="17">
        <f t="shared" si="12"/>
        <v>97.62321226463627</v>
      </c>
    </row>
    <row r="470" spans="1:6" ht="16.5" customHeight="1">
      <c r="A470" s="14" t="s">
        <v>425</v>
      </c>
      <c r="B470" s="15"/>
      <c r="C470" s="16" t="s">
        <v>460</v>
      </c>
      <c r="D470" s="17">
        <v>1943.8</v>
      </c>
      <c r="E470" s="17">
        <v>1897.6</v>
      </c>
      <c r="F470" s="17">
        <f t="shared" si="12"/>
        <v>97.62321226463627</v>
      </c>
    </row>
    <row r="471" spans="1:6" ht="15.75" customHeight="1">
      <c r="A471" s="14" t="s">
        <v>424</v>
      </c>
      <c r="B471" s="15" t="s">
        <v>352</v>
      </c>
      <c r="C471" s="16"/>
      <c r="D471" s="17">
        <f>SUM(D472:D475)</f>
        <v>128534.90000000001</v>
      </c>
      <c r="E471" s="17">
        <f>SUM(E472:E475)</f>
        <v>124933.59999999999</v>
      </c>
      <c r="F471" s="17">
        <f t="shared" si="12"/>
        <v>97.19819286435045</v>
      </c>
    </row>
    <row r="472" spans="1:6" ht="16.5" customHeight="1">
      <c r="A472" s="14" t="s">
        <v>425</v>
      </c>
      <c r="B472" s="15"/>
      <c r="C472" s="16" t="s">
        <v>460</v>
      </c>
      <c r="D472" s="23">
        <v>121521.5</v>
      </c>
      <c r="E472" s="23">
        <v>119407.7</v>
      </c>
      <c r="F472" s="23">
        <f t="shared" si="12"/>
        <v>98.26055471665508</v>
      </c>
    </row>
    <row r="473" spans="1:6" ht="22.5">
      <c r="A473" s="14" t="s">
        <v>455</v>
      </c>
      <c r="B473" s="15"/>
      <c r="C473" s="16" t="s">
        <v>431</v>
      </c>
      <c r="D473" s="23">
        <v>5977.1</v>
      </c>
      <c r="E473" s="23">
        <v>4757.9</v>
      </c>
      <c r="F473" s="23">
        <f t="shared" si="12"/>
        <v>79.60214819895936</v>
      </c>
    </row>
    <row r="474" spans="1:6" ht="22.5">
      <c r="A474" s="14" t="s">
        <v>434</v>
      </c>
      <c r="B474" s="15"/>
      <c r="C474" s="16" t="s">
        <v>500</v>
      </c>
      <c r="D474" s="17">
        <v>900</v>
      </c>
      <c r="E474" s="17">
        <v>704</v>
      </c>
      <c r="F474" s="17">
        <f t="shared" si="12"/>
        <v>78.22222222222223</v>
      </c>
    </row>
    <row r="475" spans="1:6" ht="14.25" customHeight="1">
      <c r="A475" s="14" t="s">
        <v>459</v>
      </c>
      <c r="B475" s="15"/>
      <c r="C475" s="16" t="s">
        <v>461</v>
      </c>
      <c r="D475" s="17">
        <v>136.3</v>
      </c>
      <c r="E475" s="17">
        <v>64</v>
      </c>
      <c r="F475" s="17">
        <f t="shared" si="12"/>
        <v>46.95524578136464</v>
      </c>
    </row>
    <row r="476" spans="1:6" ht="47.25" customHeight="1">
      <c r="A476" s="14" t="s">
        <v>433</v>
      </c>
      <c r="B476" s="15" t="s">
        <v>362</v>
      </c>
      <c r="C476" s="16"/>
      <c r="D476" s="17">
        <f>D477</f>
        <v>4250</v>
      </c>
      <c r="E476" s="17">
        <f>E477</f>
        <v>4184.5</v>
      </c>
      <c r="F476" s="17">
        <f t="shared" si="12"/>
        <v>98.45882352941176</v>
      </c>
    </row>
    <row r="477" spans="1:6" ht="24" customHeight="1">
      <c r="A477" s="14" t="s">
        <v>434</v>
      </c>
      <c r="B477" s="15"/>
      <c r="C477" s="16" t="s">
        <v>500</v>
      </c>
      <c r="D477" s="17">
        <v>4250</v>
      </c>
      <c r="E477" s="17">
        <v>4184.5</v>
      </c>
      <c r="F477" s="17">
        <f t="shared" si="12"/>
        <v>98.45882352941176</v>
      </c>
    </row>
    <row r="478" spans="1:6" ht="17.25" customHeight="1">
      <c r="A478" s="14" t="s">
        <v>360</v>
      </c>
      <c r="B478" s="15" t="s">
        <v>361</v>
      </c>
      <c r="C478" s="16"/>
      <c r="D478" s="17">
        <f>SUM(D479:D479)</f>
        <v>101.2</v>
      </c>
      <c r="E478" s="17">
        <f>SUM(E479:E479)</f>
        <v>101.2</v>
      </c>
      <c r="F478" s="17">
        <f t="shared" si="12"/>
        <v>100</v>
      </c>
    </row>
    <row r="479" spans="1:6" ht="23.25" customHeight="1">
      <c r="A479" s="14" t="s">
        <v>455</v>
      </c>
      <c r="B479" s="15"/>
      <c r="C479" s="16">
        <v>240</v>
      </c>
      <c r="D479" s="17">
        <v>101.2</v>
      </c>
      <c r="E479" s="17">
        <v>101.2</v>
      </c>
      <c r="F479" s="17">
        <f t="shared" si="12"/>
        <v>100</v>
      </c>
    </row>
    <row r="480" spans="1:6" ht="69.75" customHeight="1">
      <c r="A480" s="35" t="s">
        <v>530</v>
      </c>
      <c r="B480" s="15" t="s">
        <v>531</v>
      </c>
      <c r="C480" s="16"/>
      <c r="D480" s="23">
        <f>D481</f>
        <v>63.6</v>
      </c>
      <c r="E480" s="23">
        <f>E481</f>
        <v>63.6</v>
      </c>
      <c r="F480" s="23">
        <f t="shared" si="12"/>
        <v>100</v>
      </c>
    </row>
    <row r="481" spans="1:6" ht="18" customHeight="1">
      <c r="A481" s="14" t="s">
        <v>508</v>
      </c>
      <c r="B481" s="15"/>
      <c r="C481" s="16">
        <v>830</v>
      </c>
      <c r="D481" s="23">
        <v>63.6</v>
      </c>
      <c r="E481" s="23">
        <v>63.6</v>
      </c>
      <c r="F481" s="23">
        <f t="shared" si="12"/>
        <v>100</v>
      </c>
    </row>
    <row r="482" spans="1:6" ht="36.75" customHeight="1">
      <c r="A482" s="14" t="s">
        <v>358</v>
      </c>
      <c r="B482" s="15" t="s">
        <v>359</v>
      </c>
      <c r="C482" s="16"/>
      <c r="D482" s="17">
        <f>SUM(D483:D484)</f>
        <v>7833</v>
      </c>
      <c r="E482" s="17">
        <f>SUM(E483:E484)</f>
        <v>7787.3</v>
      </c>
      <c r="F482" s="17">
        <f t="shared" si="12"/>
        <v>99.4165709179114</v>
      </c>
    </row>
    <row r="483" spans="1:6" ht="17.25" customHeight="1">
      <c r="A483" s="14" t="s">
        <v>425</v>
      </c>
      <c r="B483" s="15"/>
      <c r="C483" s="16">
        <v>120</v>
      </c>
      <c r="D483" s="17">
        <v>7401</v>
      </c>
      <c r="E483" s="17">
        <v>7371.7</v>
      </c>
      <c r="F483" s="17">
        <f t="shared" si="12"/>
        <v>99.60410755303337</v>
      </c>
    </row>
    <row r="484" spans="1:6" ht="24" customHeight="1">
      <c r="A484" s="14" t="s">
        <v>455</v>
      </c>
      <c r="B484" s="15"/>
      <c r="C484" s="16">
        <v>240</v>
      </c>
      <c r="D484" s="17">
        <v>432</v>
      </c>
      <c r="E484" s="17">
        <v>415.6</v>
      </c>
      <c r="F484" s="17">
        <f t="shared" si="12"/>
        <v>96.20370370370371</v>
      </c>
    </row>
    <row r="485" spans="1:6" ht="45.75" customHeight="1">
      <c r="A485" s="35" t="s">
        <v>296</v>
      </c>
      <c r="B485" s="15" t="s">
        <v>353</v>
      </c>
      <c r="C485" s="16"/>
      <c r="D485" s="17">
        <f>D486</f>
        <v>576.1</v>
      </c>
      <c r="E485" s="17">
        <f>E486</f>
        <v>576.1</v>
      </c>
      <c r="F485" s="17">
        <f t="shared" si="12"/>
        <v>100</v>
      </c>
    </row>
    <row r="486" spans="1:6" ht="12.75">
      <c r="A486" s="14" t="s">
        <v>425</v>
      </c>
      <c r="B486" s="15"/>
      <c r="C486" s="16" t="s">
        <v>460</v>
      </c>
      <c r="D486" s="17">
        <v>576.1</v>
      </c>
      <c r="E486" s="17">
        <v>576.1</v>
      </c>
      <c r="F486" s="17">
        <f t="shared" si="12"/>
        <v>100</v>
      </c>
    </row>
    <row r="487" spans="1:6" ht="15.75" customHeight="1">
      <c r="A487" s="14" t="s">
        <v>463</v>
      </c>
      <c r="B487" s="15" t="s">
        <v>354</v>
      </c>
      <c r="C487" s="16"/>
      <c r="D487" s="17">
        <f>SUM(D488:D489)</f>
        <v>1612.5</v>
      </c>
      <c r="E487" s="17">
        <f>SUM(E488:E489)</f>
        <v>995.7</v>
      </c>
      <c r="F487" s="17">
        <f t="shared" si="12"/>
        <v>61.74883720930233</v>
      </c>
    </row>
    <row r="488" spans="1:6" ht="22.5">
      <c r="A488" s="14" t="s">
        <v>455</v>
      </c>
      <c r="B488" s="15"/>
      <c r="C488" s="16">
        <v>240</v>
      </c>
      <c r="D488" s="17">
        <v>1379.5</v>
      </c>
      <c r="E488" s="17">
        <v>810.5</v>
      </c>
      <c r="F488" s="17">
        <f t="shared" si="12"/>
        <v>58.75317143892714</v>
      </c>
    </row>
    <row r="489" spans="1:6" ht="15" customHeight="1">
      <c r="A489" s="14" t="s">
        <v>459</v>
      </c>
      <c r="B489" s="15" t="s">
        <v>355</v>
      </c>
      <c r="C489" s="16" t="s">
        <v>461</v>
      </c>
      <c r="D489" s="17">
        <v>233</v>
      </c>
      <c r="E489" s="17">
        <v>185.2</v>
      </c>
      <c r="F489" s="17">
        <f t="shared" si="12"/>
        <v>79.48497854077252</v>
      </c>
    </row>
    <row r="490" spans="1:6" ht="33.75">
      <c r="A490" s="14" t="s">
        <v>187</v>
      </c>
      <c r="B490" s="15" t="s">
        <v>356</v>
      </c>
      <c r="C490" s="16"/>
      <c r="D490" s="17">
        <f>D491</f>
        <v>58070.7</v>
      </c>
      <c r="E490" s="17">
        <f>E491</f>
        <v>57138.299999999996</v>
      </c>
      <c r="F490" s="17">
        <f t="shared" si="12"/>
        <v>98.39437099948856</v>
      </c>
    </row>
    <row r="491" spans="1:6" ht="15" customHeight="1">
      <c r="A491" s="14" t="s">
        <v>411</v>
      </c>
      <c r="B491" s="15" t="s">
        <v>357</v>
      </c>
      <c r="C491" s="16"/>
      <c r="D491" s="17">
        <f>SUM(D492:D495)</f>
        <v>58070.7</v>
      </c>
      <c r="E491" s="17">
        <f>SUM(E492:E495)</f>
        <v>57138.299999999996</v>
      </c>
      <c r="F491" s="17">
        <f t="shared" si="12"/>
        <v>98.39437099948856</v>
      </c>
    </row>
    <row r="492" spans="1:6" ht="15.75" customHeight="1">
      <c r="A492" s="14" t="s">
        <v>509</v>
      </c>
      <c r="B492" s="15"/>
      <c r="C492" s="16" t="s">
        <v>518</v>
      </c>
      <c r="D492" s="17">
        <v>30553.9</v>
      </c>
      <c r="E492" s="17">
        <v>30535.4</v>
      </c>
      <c r="F492" s="17">
        <f t="shared" si="12"/>
        <v>99.93945126481398</v>
      </c>
    </row>
    <row r="493" spans="1:6" ht="22.5">
      <c r="A493" s="14" t="s">
        <v>455</v>
      </c>
      <c r="B493" s="15"/>
      <c r="C493" s="16" t="s">
        <v>431</v>
      </c>
      <c r="D493" s="17">
        <v>5248.5</v>
      </c>
      <c r="E493" s="17">
        <v>4849.5</v>
      </c>
      <c r="F493" s="17">
        <f t="shared" si="12"/>
        <v>92.39782795084311</v>
      </c>
    </row>
    <row r="494" spans="1:6" ht="21" customHeight="1">
      <c r="A494" s="14" t="s">
        <v>412</v>
      </c>
      <c r="B494" s="15"/>
      <c r="C494" s="16">
        <v>610</v>
      </c>
      <c r="D494" s="17">
        <v>22169.1</v>
      </c>
      <c r="E494" s="17">
        <v>21714.8</v>
      </c>
      <c r="F494" s="17">
        <f t="shared" si="12"/>
        <v>97.95075127091312</v>
      </c>
    </row>
    <row r="495" spans="1:6" ht="15.75" customHeight="1">
      <c r="A495" s="14" t="s">
        <v>459</v>
      </c>
      <c r="B495" s="15"/>
      <c r="C495" s="16" t="s">
        <v>461</v>
      </c>
      <c r="D495" s="17">
        <v>99.2</v>
      </c>
      <c r="E495" s="17">
        <v>38.6</v>
      </c>
      <c r="F495" s="17">
        <f t="shared" si="12"/>
        <v>38.91129032258064</v>
      </c>
    </row>
    <row r="496" spans="1:6" ht="26.25" customHeight="1">
      <c r="A496" s="14" t="s">
        <v>568</v>
      </c>
      <c r="B496" s="15" t="s">
        <v>305</v>
      </c>
      <c r="C496" s="16"/>
      <c r="D496" s="17">
        <f aca="true" t="shared" si="13" ref="D496:E498">D497</f>
        <v>100</v>
      </c>
      <c r="E496" s="17">
        <f t="shared" si="13"/>
        <v>39</v>
      </c>
      <c r="F496" s="17">
        <f t="shared" si="12"/>
        <v>39</v>
      </c>
    </row>
    <row r="497" spans="1:6" ht="15" customHeight="1">
      <c r="A497" s="14" t="s">
        <v>304</v>
      </c>
      <c r="B497" s="15" t="s">
        <v>306</v>
      </c>
      <c r="C497" s="16"/>
      <c r="D497" s="17">
        <f t="shared" si="13"/>
        <v>100</v>
      </c>
      <c r="E497" s="17">
        <f t="shared" si="13"/>
        <v>39</v>
      </c>
      <c r="F497" s="17">
        <f t="shared" si="12"/>
        <v>39</v>
      </c>
    </row>
    <row r="498" spans="1:6" ht="15" customHeight="1">
      <c r="A498" s="14" t="s">
        <v>435</v>
      </c>
      <c r="B498" s="15" t="s">
        <v>307</v>
      </c>
      <c r="C498" s="16"/>
      <c r="D498" s="17">
        <f t="shared" si="13"/>
        <v>100</v>
      </c>
      <c r="E498" s="17">
        <f t="shared" si="13"/>
        <v>39</v>
      </c>
      <c r="F498" s="17">
        <f t="shared" si="12"/>
        <v>39</v>
      </c>
    </row>
    <row r="499" spans="1:6" ht="14.25" customHeight="1">
      <c r="A499" s="14" t="s">
        <v>436</v>
      </c>
      <c r="B499" s="15"/>
      <c r="C499" s="16" t="s">
        <v>308</v>
      </c>
      <c r="D499" s="17">
        <v>100</v>
      </c>
      <c r="E499" s="17">
        <v>39</v>
      </c>
      <c r="F499" s="17">
        <f t="shared" si="12"/>
        <v>39</v>
      </c>
    </row>
    <row r="500" spans="1:6" ht="57.75" customHeight="1">
      <c r="A500" s="20" t="s">
        <v>55</v>
      </c>
      <c r="B500" s="21" t="s">
        <v>45</v>
      </c>
      <c r="C500" s="21"/>
      <c r="D500" s="22">
        <f>D501+D512+D517</f>
        <v>100679.90000000001</v>
      </c>
      <c r="E500" s="22">
        <f>E501+E512+E517</f>
        <v>98669.40000000001</v>
      </c>
      <c r="F500" s="22">
        <f t="shared" si="12"/>
        <v>98.00307707894028</v>
      </c>
    </row>
    <row r="501" spans="1:6" ht="24">
      <c r="A501" s="14" t="s">
        <v>40</v>
      </c>
      <c r="B501" s="15" t="s">
        <v>46</v>
      </c>
      <c r="C501" s="16"/>
      <c r="D501" s="17">
        <f>D502+D509</f>
        <v>594.6</v>
      </c>
      <c r="E501" s="17">
        <f>E502+E509</f>
        <v>319.7</v>
      </c>
      <c r="F501" s="17">
        <f t="shared" si="12"/>
        <v>53.76723847965018</v>
      </c>
    </row>
    <row r="502" spans="1:6" ht="24">
      <c r="A502" s="14" t="s">
        <v>41</v>
      </c>
      <c r="B502" s="15" t="s">
        <v>57</v>
      </c>
      <c r="C502" s="16"/>
      <c r="D502" s="17">
        <f>D503+D505+D507</f>
        <v>260</v>
      </c>
      <c r="E502" s="17">
        <f>E503+E505+E507</f>
        <v>259.9</v>
      </c>
      <c r="F502" s="17">
        <f t="shared" si="12"/>
        <v>99.96153846153845</v>
      </c>
    </row>
    <row r="503" spans="1:6" ht="14.25" customHeight="1">
      <c r="A503" s="14" t="s">
        <v>498</v>
      </c>
      <c r="B503" s="15" t="s">
        <v>382</v>
      </c>
      <c r="C503" s="16"/>
      <c r="D503" s="17">
        <f>D504</f>
        <v>10</v>
      </c>
      <c r="E503" s="17">
        <f>E504</f>
        <v>10</v>
      </c>
      <c r="F503" s="17">
        <f t="shared" si="12"/>
        <v>100</v>
      </c>
    </row>
    <row r="504" spans="1:6" ht="22.5">
      <c r="A504" s="14" t="s">
        <v>419</v>
      </c>
      <c r="B504" s="15"/>
      <c r="C504" s="16" t="s">
        <v>431</v>
      </c>
      <c r="D504" s="17">
        <v>10</v>
      </c>
      <c r="E504" s="17">
        <v>10</v>
      </c>
      <c r="F504" s="17">
        <f t="shared" si="12"/>
        <v>100</v>
      </c>
    </row>
    <row r="505" spans="1:6" ht="24">
      <c r="A505" s="14" t="s">
        <v>495</v>
      </c>
      <c r="B505" s="15" t="s">
        <v>58</v>
      </c>
      <c r="C505" s="16"/>
      <c r="D505" s="17">
        <f>D506</f>
        <v>167.8</v>
      </c>
      <c r="E505" s="17">
        <f>E506</f>
        <v>167.7</v>
      </c>
      <c r="F505" s="17">
        <f t="shared" si="12"/>
        <v>99.94040524433848</v>
      </c>
    </row>
    <row r="506" spans="1:6" ht="22.5">
      <c r="A506" s="14" t="s">
        <v>419</v>
      </c>
      <c r="B506" s="15"/>
      <c r="C506" s="16" t="s">
        <v>431</v>
      </c>
      <c r="D506" s="17">
        <v>167.8</v>
      </c>
      <c r="E506" s="17">
        <v>167.7</v>
      </c>
      <c r="F506" s="17">
        <f t="shared" si="12"/>
        <v>99.94040524433848</v>
      </c>
    </row>
    <row r="507" spans="1:6" ht="24">
      <c r="A507" s="14" t="s">
        <v>497</v>
      </c>
      <c r="B507" s="15" t="s">
        <v>619</v>
      </c>
      <c r="C507" s="16"/>
      <c r="D507" s="17">
        <f>+D508</f>
        <v>82.2</v>
      </c>
      <c r="E507" s="17">
        <f>+E508</f>
        <v>82.2</v>
      </c>
      <c r="F507" s="17">
        <f t="shared" si="12"/>
        <v>100</v>
      </c>
    </row>
    <row r="508" spans="1:6" ht="22.5">
      <c r="A508" s="14" t="s">
        <v>419</v>
      </c>
      <c r="B508" s="15"/>
      <c r="C508" s="16" t="s">
        <v>431</v>
      </c>
      <c r="D508" s="17">
        <v>82.2</v>
      </c>
      <c r="E508" s="17">
        <v>82.2</v>
      </c>
      <c r="F508" s="17">
        <f t="shared" si="12"/>
        <v>100</v>
      </c>
    </row>
    <row r="509" spans="1:6" ht="24">
      <c r="A509" s="14" t="s">
        <v>63</v>
      </c>
      <c r="B509" s="15" t="s">
        <v>64</v>
      </c>
      <c r="C509" s="16"/>
      <c r="D509" s="17">
        <f>D510</f>
        <v>334.6</v>
      </c>
      <c r="E509" s="17">
        <f>E510</f>
        <v>59.8</v>
      </c>
      <c r="F509" s="17">
        <f t="shared" si="12"/>
        <v>17.87208607292289</v>
      </c>
    </row>
    <row r="510" spans="1:6" ht="24">
      <c r="A510" s="14" t="s">
        <v>497</v>
      </c>
      <c r="B510" s="15" t="s">
        <v>65</v>
      </c>
      <c r="C510" s="16"/>
      <c r="D510" s="17">
        <f>D511</f>
        <v>334.6</v>
      </c>
      <c r="E510" s="17">
        <f>E511</f>
        <v>59.8</v>
      </c>
      <c r="F510" s="17">
        <f t="shared" si="12"/>
        <v>17.87208607292289</v>
      </c>
    </row>
    <row r="511" spans="1:6" ht="22.5">
      <c r="A511" s="14" t="s">
        <v>419</v>
      </c>
      <c r="B511" s="15"/>
      <c r="C511" s="16" t="s">
        <v>431</v>
      </c>
      <c r="D511" s="17">
        <v>334.6</v>
      </c>
      <c r="E511" s="17">
        <v>59.8</v>
      </c>
      <c r="F511" s="17">
        <f t="shared" si="12"/>
        <v>17.87208607292289</v>
      </c>
    </row>
    <row r="512" spans="1:6" ht="24">
      <c r="A512" s="14" t="s">
        <v>538</v>
      </c>
      <c r="B512" s="15" t="s">
        <v>47</v>
      </c>
      <c r="C512" s="16"/>
      <c r="D512" s="17">
        <f>D513</f>
        <v>7635.1</v>
      </c>
      <c r="E512" s="17">
        <f>E513</f>
        <v>7629.8</v>
      </c>
      <c r="F512" s="17">
        <f t="shared" si="12"/>
        <v>99.93058375135885</v>
      </c>
    </row>
    <row r="513" spans="1:6" ht="56.25">
      <c r="A513" s="35" t="s">
        <v>42</v>
      </c>
      <c r="B513" s="15" t="s">
        <v>48</v>
      </c>
      <c r="C513" s="16"/>
      <c r="D513" s="17">
        <f>D514</f>
        <v>7635.1</v>
      </c>
      <c r="E513" s="17">
        <f>E514</f>
        <v>7629.8</v>
      </c>
      <c r="F513" s="17">
        <f t="shared" si="12"/>
        <v>99.93058375135885</v>
      </c>
    </row>
    <row r="514" spans="1:6" ht="48" customHeight="1">
      <c r="A514" s="35" t="s">
        <v>441</v>
      </c>
      <c r="B514" s="15" t="s">
        <v>49</v>
      </c>
      <c r="C514" s="16"/>
      <c r="D514" s="17">
        <f>D515+D516</f>
        <v>7635.1</v>
      </c>
      <c r="E514" s="17">
        <f>E515+E516</f>
        <v>7629.8</v>
      </c>
      <c r="F514" s="17">
        <f t="shared" si="12"/>
        <v>99.93058375135885</v>
      </c>
    </row>
    <row r="515" spans="1:6" ht="22.5">
      <c r="A515" s="14" t="s">
        <v>419</v>
      </c>
      <c r="B515" s="15"/>
      <c r="C515" s="16" t="s">
        <v>431</v>
      </c>
      <c r="D515" s="17">
        <v>135.1</v>
      </c>
      <c r="E515" s="17">
        <v>135</v>
      </c>
      <c r="F515" s="17">
        <f t="shared" si="12"/>
        <v>99.9259807549963</v>
      </c>
    </row>
    <row r="516" spans="1:6" ht="12.75">
      <c r="A516" s="14" t="s">
        <v>44</v>
      </c>
      <c r="B516" s="15"/>
      <c r="C516" s="16" t="s">
        <v>430</v>
      </c>
      <c r="D516" s="17">
        <v>7500</v>
      </c>
      <c r="E516" s="17">
        <v>7494.8</v>
      </c>
      <c r="F516" s="17">
        <f t="shared" si="12"/>
        <v>99.93066666666667</v>
      </c>
    </row>
    <row r="517" spans="1:6" ht="24">
      <c r="A517" s="14" t="s">
        <v>236</v>
      </c>
      <c r="B517" s="15" t="s">
        <v>50</v>
      </c>
      <c r="C517" s="16"/>
      <c r="D517" s="17">
        <f>D518+D527+D546</f>
        <v>92450.20000000001</v>
      </c>
      <c r="E517" s="17">
        <f>E518+E527+E546</f>
        <v>90719.90000000001</v>
      </c>
      <c r="F517" s="17">
        <f t="shared" si="12"/>
        <v>98.12839777523466</v>
      </c>
    </row>
    <row r="518" spans="1:6" ht="27" customHeight="1">
      <c r="A518" s="14" t="s">
        <v>43</v>
      </c>
      <c r="B518" s="15" t="s">
        <v>51</v>
      </c>
      <c r="C518" s="16"/>
      <c r="D518" s="17">
        <f>D519+D523+D525</f>
        <v>19873.3</v>
      </c>
      <c r="E518" s="17">
        <f>E519+E523+E525</f>
        <v>19050.4</v>
      </c>
      <c r="F518" s="17">
        <f t="shared" si="12"/>
        <v>95.85926846573042</v>
      </c>
    </row>
    <row r="519" spans="1:6" ht="24">
      <c r="A519" s="14" t="s">
        <v>424</v>
      </c>
      <c r="B519" s="15" t="s">
        <v>52</v>
      </c>
      <c r="C519" s="16"/>
      <c r="D519" s="17">
        <f>SUM(D520:D522)</f>
        <v>15971.599999999999</v>
      </c>
      <c r="E519" s="17">
        <f>SUM(E520:E522)</f>
        <v>15371.6</v>
      </c>
      <c r="F519" s="17">
        <f t="shared" si="12"/>
        <v>96.24333191414762</v>
      </c>
    </row>
    <row r="520" spans="1:6" ht="12.75">
      <c r="A520" s="14" t="s">
        <v>425</v>
      </c>
      <c r="B520" s="15"/>
      <c r="C520" s="16">
        <v>120</v>
      </c>
      <c r="D520" s="17">
        <v>15364.3</v>
      </c>
      <c r="E520" s="17">
        <v>14803.7</v>
      </c>
      <c r="F520" s="17">
        <f aca="true" t="shared" si="14" ref="F520:F583">E520/D520*100</f>
        <v>96.35128186770632</v>
      </c>
    </row>
    <row r="521" spans="1:6" ht="22.5">
      <c r="A521" s="14" t="s">
        <v>419</v>
      </c>
      <c r="B521" s="15"/>
      <c r="C521" s="16">
        <v>240</v>
      </c>
      <c r="D521" s="17">
        <v>354.3</v>
      </c>
      <c r="E521" s="17">
        <v>314.9</v>
      </c>
      <c r="F521" s="17">
        <f t="shared" si="14"/>
        <v>88.87948066610217</v>
      </c>
    </row>
    <row r="522" spans="1:6" ht="22.5">
      <c r="A522" s="14" t="s">
        <v>434</v>
      </c>
      <c r="B522" s="15"/>
      <c r="C522" s="16">
        <v>320</v>
      </c>
      <c r="D522" s="17">
        <v>253</v>
      </c>
      <c r="E522" s="17">
        <v>253</v>
      </c>
      <c r="F522" s="17">
        <f t="shared" si="14"/>
        <v>100</v>
      </c>
    </row>
    <row r="523" spans="1:6" ht="45">
      <c r="A523" s="14" t="s">
        <v>433</v>
      </c>
      <c r="B523" s="15" t="s">
        <v>59</v>
      </c>
      <c r="C523" s="16"/>
      <c r="D523" s="17">
        <f>D524</f>
        <v>1004</v>
      </c>
      <c r="E523" s="17">
        <f>E524</f>
        <v>1003.9</v>
      </c>
      <c r="F523" s="17">
        <f t="shared" si="14"/>
        <v>99.99003984063745</v>
      </c>
    </row>
    <row r="524" spans="1:6" ht="22.5">
      <c r="A524" s="14" t="s">
        <v>434</v>
      </c>
      <c r="B524" s="15"/>
      <c r="C524" s="16">
        <v>320</v>
      </c>
      <c r="D524" s="17">
        <v>1004</v>
      </c>
      <c r="E524" s="17">
        <v>1003.9</v>
      </c>
      <c r="F524" s="17">
        <f t="shared" si="14"/>
        <v>99.99003984063745</v>
      </c>
    </row>
    <row r="525" spans="1:6" ht="75.75" customHeight="1">
      <c r="A525" s="35" t="s">
        <v>530</v>
      </c>
      <c r="B525" s="15" t="s">
        <v>374</v>
      </c>
      <c r="C525" s="16"/>
      <c r="D525" s="17">
        <f>+D526</f>
        <v>2897.7</v>
      </c>
      <c r="E525" s="17">
        <f>+E526</f>
        <v>2674.9</v>
      </c>
      <c r="F525" s="17">
        <f t="shared" si="14"/>
        <v>92.3111433205646</v>
      </c>
    </row>
    <row r="526" spans="1:6" ht="16.5" customHeight="1">
      <c r="A526" s="24" t="s">
        <v>508</v>
      </c>
      <c r="B526" s="15"/>
      <c r="C526" s="16">
        <v>830</v>
      </c>
      <c r="D526" s="17">
        <v>2897.7</v>
      </c>
      <c r="E526" s="17">
        <v>2674.9</v>
      </c>
      <c r="F526" s="17">
        <f t="shared" si="14"/>
        <v>92.3111433205646</v>
      </c>
    </row>
    <row r="527" spans="1:6" ht="33.75">
      <c r="A527" s="14" t="s">
        <v>445</v>
      </c>
      <c r="B527" s="15" t="s">
        <v>53</v>
      </c>
      <c r="C527" s="16"/>
      <c r="D527" s="17">
        <f>D528+D530+D532+D535+D537+D543+D539+D541</f>
        <v>67404.6</v>
      </c>
      <c r="E527" s="17">
        <f>E528+E530+E532+E535+E537+E543+E539+E541</f>
        <v>66773.2</v>
      </c>
      <c r="F527" s="17">
        <f t="shared" si="14"/>
        <v>99.06326867899222</v>
      </c>
    </row>
    <row r="528" spans="1:6" ht="15.75" customHeight="1">
      <c r="A528" s="14" t="s">
        <v>499</v>
      </c>
      <c r="B528" s="15" t="s">
        <v>60</v>
      </c>
      <c r="C528" s="16"/>
      <c r="D528" s="17">
        <f>D529</f>
        <v>271.4</v>
      </c>
      <c r="E528" s="17">
        <f>E529</f>
        <v>271.3</v>
      </c>
      <c r="F528" s="17">
        <f t="shared" si="14"/>
        <v>99.96315401621224</v>
      </c>
    </row>
    <row r="529" spans="1:6" ht="22.5">
      <c r="A529" s="14" t="s">
        <v>419</v>
      </c>
      <c r="B529" s="15"/>
      <c r="C529" s="16" t="s">
        <v>431</v>
      </c>
      <c r="D529" s="17">
        <v>271.4</v>
      </c>
      <c r="E529" s="17">
        <v>271.3</v>
      </c>
      <c r="F529" s="17">
        <f t="shared" si="14"/>
        <v>99.96315401621224</v>
      </c>
    </row>
    <row r="530" spans="1:6" ht="15.75" customHeight="1">
      <c r="A530" s="14" t="s">
        <v>503</v>
      </c>
      <c r="B530" s="15" t="s">
        <v>207</v>
      </c>
      <c r="C530" s="16"/>
      <c r="D530" s="17">
        <f>D531</f>
        <v>426.3</v>
      </c>
      <c r="E530" s="17">
        <f>E531</f>
        <v>318.6</v>
      </c>
      <c r="F530" s="17">
        <f t="shared" si="14"/>
        <v>74.73610133708655</v>
      </c>
    </row>
    <row r="531" spans="1:6" ht="21.75" customHeight="1">
      <c r="A531" s="14" t="s">
        <v>419</v>
      </c>
      <c r="B531" s="15"/>
      <c r="C531" s="16" t="s">
        <v>431</v>
      </c>
      <c r="D531" s="17">
        <v>426.3</v>
      </c>
      <c r="E531" s="17">
        <v>318.6</v>
      </c>
      <c r="F531" s="17">
        <f t="shared" si="14"/>
        <v>74.73610133708655</v>
      </c>
    </row>
    <row r="532" spans="1:6" ht="15" customHeight="1">
      <c r="A532" s="14" t="s">
        <v>498</v>
      </c>
      <c r="B532" s="15" t="s">
        <v>641</v>
      </c>
      <c r="C532" s="16"/>
      <c r="D532" s="17">
        <f>D533+D534</f>
        <v>221.4</v>
      </c>
      <c r="E532" s="17">
        <f>E533+E534</f>
        <v>207.6</v>
      </c>
      <c r="F532" s="17">
        <f t="shared" si="14"/>
        <v>93.76693766937669</v>
      </c>
    </row>
    <row r="533" spans="1:6" ht="21.75" customHeight="1">
      <c r="A533" s="14" t="s">
        <v>419</v>
      </c>
      <c r="B533" s="15"/>
      <c r="C533" s="16" t="s">
        <v>431</v>
      </c>
      <c r="D533" s="17">
        <v>205.9</v>
      </c>
      <c r="E533" s="17">
        <v>192.1</v>
      </c>
      <c r="F533" s="17">
        <f t="shared" si="14"/>
        <v>93.29771733851385</v>
      </c>
    </row>
    <row r="534" spans="1:6" ht="16.5" customHeight="1">
      <c r="A534" s="14" t="s">
        <v>426</v>
      </c>
      <c r="B534" s="15"/>
      <c r="C534" s="16" t="s">
        <v>461</v>
      </c>
      <c r="D534" s="17">
        <v>15.5</v>
      </c>
      <c r="E534" s="17">
        <v>15.5</v>
      </c>
      <c r="F534" s="17">
        <f t="shared" si="14"/>
        <v>100</v>
      </c>
    </row>
    <row r="535" spans="1:6" ht="17.25" customHeight="1">
      <c r="A535" s="14" t="s">
        <v>501</v>
      </c>
      <c r="B535" s="15" t="s">
        <v>61</v>
      </c>
      <c r="C535" s="16"/>
      <c r="D535" s="17">
        <f>D536</f>
        <v>36074.5</v>
      </c>
      <c r="E535" s="17">
        <f>E536</f>
        <v>36074.4</v>
      </c>
      <c r="F535" s="17">
        <f t="shared" si="14"/>
        <v>99.99972279588076</v>
      </c>
    </row>
    <row r="536" spans="1:6" ht="15.75" customHeight="1">
      <c r="A536" s="14" t="s">
        <v>426</v>
      </c>
      <c r="B536" s="15"/>
      <c r="C536" s="16" t="s">
        <v>461</v>
      </c>
      <c r="D536" s="17">
        <v>36074.5</v>
      </c>
      <c r="E536" s="17">
        <v>36074.4</v>
      </c>
      <c r="F536" s="17">
        <f t="shared" si="14"/>
        <v>99.99972279588076</v>
      </c>
    </row>
    <row r="537" spans="1:6" ht="24.75" customHeight="1">
      <c r="A537" s="14" t="s">
        <v>502</v>
      </c>
      <c r="B537" s="15" t="s">
        <v>62</v>
      </c>
      <c r="C537" s="16"/>
      <c r="D537" s="17">
        <f>D538</f>
        <v>2154.9</v>
      </c>
      <c r="E537" s="17">
        <f>E538</f>
        <v>1996.7</v>
      </c>
      <c r="F537" s="17">
        <f t="shared" si="14"/>
        <v>92.65859204603461</v>
      </c>
    </row>
    <row r="538" spans="1:6" ht="24.75" customHeight="1">
      <c r="A538" s="14" t="s">
        <v>419</v>
      </c>
      <c r="B538" s="15"/>
      <c r="C538" s="16" t="s">
        <v>431</v>
      </c>
      <c r="D538" s="17">
        <v>2154.9</v>
      </c>
      <c r="E538" s="17">
        <v>1996.7</v>
      </c>
      <c r="F538" s="17">
        <f t="shared" si="14"/>
        <v>92.65859204603461</v>
      </c>
    </row>
    <row r="539" spans="1:6" ht="24.75" customHeight="1">
      <c r="A539" s="14" t="s">
        <v>646</v>
      </c>
      <c r="B539" s="15" t="s">
        <v>144</v>
      </c>
      <c r="C539" s="16"/>
      <c r="D539" s="17">
        <f>+D540</f>
        <v>2700</v>
      </c>
      <c r="E539" s="17">
        <f>+E540</f>
        <v>2680.5</v>
      </c>
      <c r="F539" s="17">
        <f t="shared" si="14"/>
        <v>99.27777777777777</v>
      </c>
    </row>
    <row r="540" spans="1:6" ht="24.75" customHeight="1">
      <c r="A540" s="14" t="s">
        <v>419</v>
      </c>
      <c r="B540" s="15"/>
      <c r="C540" s="16">
        <v>240</v>
      </c>
      <c r="D540" s="17">
        <v>2700</v>
      </c>
      <c r="E540" s="17">
        <v>2680.5</v>
      </c>
      <c r="F540" s="17">
        <f t="shared" si="14"/>
        <v>99.27777777777777</v>
      </c>
    </row>
    <row r="541" spans="1:6" ht="18.75" customHeight="1">
      <c r="A541" s="14" t="s">
        <v>411</v>
      </c>
      <c r="B541" s="15" t="s">
        <v>143</v>
      </c>
      <c r="C541" s="16"/>
      <c r="D541" s="17">
        <f>+D542</f>
        <v>10480</v>
      </c>
      <c r="E541" s="17">
        <f>+E542</f>
        <v>10480</v>
      </c>
      <c r="F541" s="17">
        <f t="shared" si="14"/>
        <v>100</v>
      </c>
    </row>
    <row r="542" spans="1:6" ht="16.5" customHeight="1">
      <c r="A542" s="14" t="s">
        <v>412</v>
      </c>
      <c r="B542" s="15"/>
      <c r="C542" s="16">
        <v>610</v>
      </c>
      <c r="D542" s="17">
        <v>10480</v>
      </c>
      <c r="E542" s="17">
        <v>10480</v>
      </c>
      <c r="F542" s="17">
        <f t="shared" si="14"/>
        <v>100</v>
      </c>
    </row>
    <row r="543" spans="1:6" ht="16.5" customHeight="1">
      <c r="A543" s="14" t="s">
        <v>463</v>
      </c>
      <c r="B543" s="15" t="s">
        <v>54</v>
      </c>
      <c r="C543" s="16"/>
      <c r="D543" s="17">
        <f>SUM(D544:D545)</f>
        <v>15076.1</v>
      </c>
      <c r="E543" s="17">
        <f>SUM(E544:E545)</f>
        <v>14744.1</v>
      </c>
      <c r="F543" s="17">
        <f t="shared" si="14"/>
        <v>97.79783896365771</v>
      </c>
    </row>
    <row r="544" spans="1:6" ht="22.5">
      <c r="A544" s="14" t="s">
        <v>419</v>
      </c>
      <c r="B544" s="15"/>
      <c r="C544" s="16">
        <v>240</v>
      </c>
      <c r="D544" s="17">
        <v>11137.1</v>
      </c>
      <c r="E544" s="17">
        <v>10829.5</v>
      </c>
      <c r="F544" s="17">
        <f t="shared" si="14"/>
        <v>97.23806017724542</v>
      </c>
    </row>
    <row r="545" spans="1:6" ht="15.75" customHeight="1">
      <c r="A545" s="24" t="s">
        <v>426</v>
      </c>
      <c r="B545" s="25"/>
      <c r="C545" s="26">
        <v>850</v>
      </c>
      <c r="D545" s="17">
        <v>3939</v>
      </c>
      <c r="E545" s="17">
        <v>3914.6</v>
      </c>
      <c r="F545" s="17">
        <f t="shared" si="14"/>
        <v>99.38055343995937</v>
      </c>
    </row>
    <row r="546" spans="1:6" ht="39" customHeight="1">
      <c r="A546" s="28" t="s">
        <v>78</v>
      </c>
      <c r="B546" s="29" t="s">
        <v>16</v>
      </c>
      <c r="C546" s="29"/>
      <c r="D546" s="17">
        <f>+D547+D550</f>
        <v>5172.3</v>
      </c>
      <c r="E546" s="17">
        <f>+E547+E550</f>
        <v>4896.3</v>
      </c>
      <c r="F546" s="17">
        <f t="shared" si="14"/>
        <v>94.66388260541731</v>
      </c>
    </row>
    <row r="547" spans="1:6" ht="31.5" customHeight="1">
      <c r="A547" s="28" t="s">
        <v>14</v>
      </c>
      <c r="B547" s="29" t="s">
        <v>17</v>
      </c>
      <c r="C547" s="29"/>
      <c r="D547" s="17">
        <f>+D549+D548</f>
        <v>819</v>
      </c>
      <c r="E547" s="17">
        <f>+E549+E548</f>
        <v>637.5</v>
      </c>
      <c r="F547" s="17">
        <f t="shared" si="14"/>
        <v>77.83882783882784</v>
      </c>
    </row>
    <row r="548" spans="1:6" ht="22.5" customHeight="1">
      <c r="A548" s="28" t="s">
        <v>425</v>
      </c>
      <c r="B548" s="15"/>
      <c r="C548" s="16">
        <v>120</v>
      </c>
      <c r="D548" s="17">
        <v>695.1</v>
      </c>
      <c r="E548" s="17">
        <v>633.1</v>
      </c>
      <c r="F548" s="17">
        <f t="shared" si="14"/>
        <v>91.08042008344123</v>
      </c>
    </row>
    <row r="549" spans="1:6" ht="21.75" customHeight="1">
      <c r="A549" s="14" t="s">
        <v>419</v>
      </c>
      <c r="B549" s="29"/>
      <c r="C549" s="29">
        <v>240</v>
      </c>
      <c r="D549" s="17">
        <v>123.9</v>
      </c>
      <c r="E549" s="17">
        <v>4.4</v>
      </c>
      <c r="F549" s="17">
        <f t="shared" si="14"/>
        <v>3.5512510088781277</v>
      </c>
    </row>
    <row r="550" spans="1:6" ht="46.5" customHeight="1">
      <c r="A550" s="28" t="s">
        <v>15</v>
      </c>
      <c r="B550" s="29" t="s">
        <v>18</v>
      </c>
      <c r="C550" s="29"/>
      <c r="D550" s="17">
        <f>+D552+D551</f>
        <v>4353.3</v>
      </c>
      <c r="E550" s="17">
        <f>+E552+E551</f>
        <v>4258.8</v>
      </c>
      <c r="F550" s="17">
        <f t="shared" si="14"/>
        <v>97.82923299565847</v>
      </c>
    </row>
    <row r="551" spans="1:6" ht="30" customHeight="1">
      <c r="A551" s="14" t="s">
        <v>419</v>
      </c>
      <c r="B551" s="15"/>
      <c r="C551" s="16">
        <v>240</v>
      </c>
      <c r="D551" s="17">
        <v>15.6</v>
      </c>
      <c r="E551" s="17">
        <v>15.6</v>
      </c>
      <c r="F551" s="17">
        <f t="shared" si="14"/>
        <v>100</v>
      </c>
    </row>
    <row r="552" spans="1:6" ht="15.75" customHeight="1">
      <c r="A552" s="28" t="s">
        <v>425</v>
      </c>
      <c r="B552" s="29"/>
      <c r="C552" s="29">
        <v>120</v>
      </c>
      <c r="D552" s="17">
        <v>4337.7</v>
      </c>
      <c r="E552" s="17">
        <v>4243.2</v>
      </c>
      <c r="F552" s="17">
        <f t="shared" si="14"/>
        <v>97.82142610139014</v>
      </c>
    </row>
    <row r="553" spans="1:6" ht="25.5">
      <c r="A553" s="20" t="s">
        <v>557</v>
      </c>
      <c r="B553" s="21" t="s">
        <v>290</v>
      </c>
      <c r="C553" s="21"/>
      <c r="D553" s="22">
        <f>D554+D562</f>
        <v>11808.7</v>
      </c>
      <c r="E553" s="22">
        <f>E554+E562</f>
        <v>11201.2</v>
      </c>
      <c r="F553" s="22">
        <f t="shared" si="14"/>
        <v>94.85548790298678</v>
      </c>
    </row>
    <row r="554" spans="1:6" ht="16.5" customHeight="1">
      <c r="A554" s="14" t="s">
        <v>553</v>
      </c>
      <c r="B554" s="15" t="s">
        <v>292</v>
      </c>
      <c r="C554" s="16"/>
      <c r="D554" s="23">
        <f>D555</f>
        <v>1959.6999999999998</v>
      </c>
      <c r="E554" s="23">
        <f>E555</f>
        <v>1959.6</v>
      </c>
      <c r="F554" s="23">
        <f t="shared" si="14"/>
        <v>99.99489717813952</v>
      </c>
    </row>
    <row r="555" spans="1:6" ht="15.75" customHeight="1">
      <c r="A555" s="14" t="s">
        <v>291</v>
      </c>
      <c r="B555" s="15" t="s">
        <v>293</v>
      </c>
      <c r="C555" s="16"/>
      <c r="D555" s="23">
        <f>D556+D558+D560</f>
        <v>1959.6999999999998</v>
      </c>
      <c r="E555" s="23">
        <f>E556+E558+E560</f>
        <v>1959.6</v>
      </c>
      <c r="F555" s="23">
        <f t="shared" si="14"/>
        <v>99.99489717813952</v>
      </c>
    </row>
    <row r="556" spans="1:6" ht="37.5" customHeight="1">
      <c r="A556" s="31" t="s">
        <v>223</v>
      </c>
      <c r="B556" s="15" t="s">
        <v>221</v>
      </c>
      <c r="C556" s="16"/>
      <c r="D556" s="23">
        <f>D557</f>
        <v>478</v>
      </c>
      <c r="E556" s="23">
        <f>E557</f>
        <v>478</v>
      </c>
      <c r="F556" s="23">
        <f t="shared" si="14"/>
        <v>100</v>
      </c>
    </row>
    <row r="557" spans="1:6" ht="15" customHeight="1">
      <c r="A557" s="14" t="s">
        <v>437</v>
      </c>
      <c r="B557" s="15"/>
      <c r="C557" s="16">
        <v>310</v>
      </c>
      <c r="D557" s="23">
        <v>478</v>
      </c>
      <c r="E557" s="23">
        <v>478</v>
      </c>
      <c r="F557" s="23">
        <f t="shared" si="14"/>
        <v>100</v>
      </c>
    </row>
    <row r="558" spans="1:6" ht="33.75" customHeight="1">
      <c r="A558" s="31" t="s">
        <v>350</v>
      </c>
      <c r="B558" s="15" t="s">
        <v>351</v>
      </c>
      <c r="C558" s="16"/>
      <c r="D558" s="23">
        <f>D559</f>
        <v>740.8</v>
      </c>
      <c r="E558" s="23">
        <f>E559</f>
        <v>740.8</v>
      </c>
      <c r="F558" s="23">
        <f t="shared" si="14"/>
        <v>100</v>
      </c>
    </row>
    <row r="559" spans="1:6" ht="15" customHeight="1">
      <c r="A559" s="14" t="s">
        <v>437</v>
      </c>
      <c r="B559" s="15"/>
      <c r="C559" s="16" t="s">
        <v>438</v>
      </c>
      <c r="D559" s="23">
        <v>740.8</v>
      </c>
      <c r="E559" s="23">
        <v>740.8</v>
      </c>
      <c r="F559" s="23">
        <f t="shared" si="14"/>
        <v>100</v>
      </c>
    </row>
    <row r="560" spans="1:6" ht="37.5" customHeight="1">
      <c r="A560" s="14" t="s">
        <v>224</v>
      </c>
      <c r="B560" s="15" t="s">
        <v>222</v>
      </c>
      <c r="C560" s="16"/>
      <c r="D560" s="23">
        <f>D561</f>
        <v>740.9</v>
      </c>
      <c r="E560" s="23">
        <f>E561</f>
        <v>740.8</v>
      </c>
      <c r="F560" s="23">
        <f t="shared" si="14"/>
        <v>99.9865029018761</v>
      </c>
    </row>
    <row r="561" spans="1:6" ht="15" customHeight="1">
      <c r="A561" s="14" t="s">
        <v>437</v>
      </c>
      <c r="B561" s="15"/>
      <c r="C561" s="16">
        <v>310</v>
      </c>
      <c r="D561" s="23">
        <v>740.9</v>
      </c>
      <c r="E561" s="23">
        <v>740.8</v>
      </c>
      <c r="F561" s="23">
        <f t="shared" si="14"/>
        <v>99.9865029018761</v>
      </c>
    </row>
    <row r="562" spans="1:6" ht="24">
      <c r="A562" s="47" t="s">
        <v>694</v>
      </c>
      <c r="B562" s="15" t="s">
        <v>71</v>
      </c>
      <c r="C562" s="16"/>
      <c r="D562" s="17">
        <f aca="true" t="shared" si="15" ref="D562:E564">D563</f>
        <v>9849</v>
      </c>
      <c r="E562" s="17">
        <f t="shared" si="15"/>
        <v>9241.6</v>
      </c>
      <c r="F562" s="17">
        <f t="shared" si="14"/>
        <v>93.83287643415575</v>
      </c>
    </row>
    <row r="563" spans="1:6" ht="33.75">
      <c r="A563" s="28" t="s">
        <v>695</v>
      </c>
      <c r="B563" s="15" t="s">
        <v>72</v>
      </c>
      <c r="C563" s="16"/>
      <c r="D563" s="17">
        <f t="shared" si="15"/>
        <v>9849</v>
      </c>
      <c r="E563" s="17">
        <f t="shared" si="15"/>
        <v>9241.6</v>
      </c>
      <c r="F563" s="17">
        <f t="shared" si="14"/>
        <v>93.83287643415575</v>
      </c>
    </row>
    <row r="564" spans="1:6" ht="36" customHeight="1">
      <c r="A564" s="14" t="s">
        <v>347</v>
      </c>
      <c r="B564" s="15" t="s">
        <v>418</v>
      </c>
      <c r="C564" s="16"/>
      <c r="D564" s="17">
        <f t="shared" si="15"/>
        <v>9849</v>
      </c>
      <c r="E564" s="17">
        <f t="shared" si="15"/>
        <v>9241.6</v>
      </c>
      <c r="F564" s="17">
        <f t="shared" si="14"/>
        <v>93.83287643415575</v>
      </c>
    </row>
    <row r="565" spans="1:6" ht="12.75">
      <c r="A565" s="48" t="s">
        <v>414</v>
      </c>
      <c r="B565" s="15"/>
      <c r="C565" s="16" t="s">
        <v>430</v>
      </c>
      <c r="D565" s="17">
        <v>9849</v>
      </c>
      <c r="E565" s="17">
        <v>9241.6</v>
      </c>
      <c r="F565" s="17">
        <f t="shared" si="14"/>
        <v>93.83287643415575</v>
      </c>
    </row>
    <row r="566" spans="1:6" ht="38.25">
      <c r="A566" s="20" t="s">
        <v>216</v>
      </c>
      <c r="B566" s="21" t="s">
        <v>210</v>
      </c>
      <c r="C566" s="21"/>
      <c r="D566" s="22">
        <f>D567+D580+D587+D613</f>
        <v>353661.3</v>
      </c>
      <c r="E566" s="22">
        <f>E567+E580+E587+E613</f>
        <v>319667.4</v>
      </c>
      <c r="F566" s="22">
        <f t="shared" si="14"/>
        <v>90.38800683026388</v>
      </c>
    </row>
    <row r="567" spans="1:6" ht="18.75" customHeight="1">
      <c r="A567" s="48" t="s">
        <v>19</v>
      </c>
      <c r="B567" s="49" t="s">
        <v>640</v>
      </c>
      <c r="C567" s="50"/>
      <c r="D567" s="17">
        <f>+D568+D571</f>
        <v>130638.5</v>
      </c>
      <c r="E567" s="17">
        <f>+E568+E571</f>
        <v>105811.3</v>
      </c>
      <c r="F567" s="17">
        <f t="shared" si="14"/>
        <v>80.9954952024097</v>
      </c>
    </row>
    <row r="568" spans="1:6" ht="28.5" customHeight="1">
      <c r="A568" s="48" t="s">
        <v>79</v>
      </c>
      <c r="B568" s="49" t="s">
        <v>536</v>
      </c>
      <c r="C568" s="51"/>
      <c r="D568" s="17">
        <f>+D569</f>
        <v>4536.3</v>
      </c>
      <c r="E568" s="17">
        <f>+E569</f>
        <v>4536.3</v>
      </c>
      <c r="F568" s="17">
        <f t="shared" si="14"/>
        <v>100</v>
      </c>
    </row>
    <row r="569" spans="1:6" ht="24">
      <c r="A569" s="45" t="s">
        <v>56</v>
      </c>
      <c r="B569" s="36" t="s">
        <v>628</v>
      </c>
      <c r="C569" s="29"/>
      <c r="D569" s="17">
        <f>D570</f>
        <v>4536.3</v>
      </c>
      <c r="E569" s="17">
        <f>E570</f>
        <v>4536.3</v>
      </c>
      <c r="F569" s="17">
        <f t="shared" si="14"/>
        <v>100</v>
      </c>
    </row>
    <row r="570" spans="1:6" ht="23.25" customHeight="1">
      <c r="A570" s="24" t="s">
        <v>419</v>
      </c>
      <c r="B570" s="52"/>
      <c r="C570" s="34">
        <v>240</v>
      </c>
      <c r="D570" s="27">
        <v>4536.3</v>
      </c>
      <c r="E570" s="27">
        <v>4536.3</v>
      </c>
      <c r="F570" s="27">
        <f t="shared" si="14"/>
        <v>100</v>
      </c>
    </row>
    <row r="571" spans="1:6" ht="23.25" customHeight="1">
      <c r="A571" s="28" t="s">
        <v>379</v>
      </c>
      <c r="B571" s="36" t="s">
        <v>380</v>
      </c>
      <c r="C571" s="29"/>
      <c r="D571" s="17">
        <f>+D572+D574+D576+D578</f>
        <v>126102.2</v>
      </c>
      <c r="E571" s="17">
        <f>+E572+E574+E576+E578</f>
        <v>101275</v>
      </c>
      <c r="F571" s="17">
        <f t="shared" si="14"/>
        <v>80.31184229934134</v>
      </c>
    </row>
    <row r="572" spans="1:6" ht="23.25" customHeight="1">
      <c r="A572" s="53" t="s">
        <v>56</v>
      </c>
      <c r="B572" s="52" t="s">
        <v>381</v>
      </c>
      <c r="C572" s="34"/>
      <c r="D572" s="17">
        <f>+D573</f>
        <v>2375</v>
      </c>
      <c r="E572" s="17">
        <f>+E573</f>
        <v>2375</v>
      </c>
      <c r="F572" s="17">
        <f t="shared" si="14"/>
        <v>100</v>
      </c>
    </row>
    <row r="573" spans="1:6" ht="23.25" customHeight="1">
      <c r="A573" s="28" t="s">
        <v>419</v>
      </c>
      <c r="B573" s="54"/>
      <c r="C573" s="29">
        <v>240</v>
      </c>
      <c r="D573" s="55">
        <v>2375</v>
      </c>
      <c r="E573" s="55">
        <v>2375</v>
      </c>
      <c r="F573" s="55">
        <f t="shared" si="14"/>
        <v>100</v>
      </c>
    </row>
    <row r="574" spans="1:6" ht="18" customHeight="1">
      <c r="A574" s="28" t="s">
        <v>515</v>
      </c>
      <c r="B574" s="29" t="s">
        <v>164</v>
      </c>
      <c r="C574" s="29"/>
      <c r="D574" s="23">
        <f>D575</f>
        <v>100000</v>
      </c>
      <c r="E574" s="23">
        <f>E575</f>
        <v>98900</v>
      </c>
      <c r="F574" s="23">
        <f t="shared" si="14"/>
        <v>98.9</v>
      </c>
    </row>
    <row r="575" spans="1:6" ht="36" customHeight="1">
      <c r="A575" s="28" t="s">
        <v>516</v>
      </c>
      <c r="B575" s="29"/>
      <c r="C575" s="29">
        <v>840</v>
      </c>
      <c r="D575" s="23">
        <v>100000</v>
      </c>
      <c r="E575" s="23">
        <v>98900</v>
      </c>
      <c r="F575" s="23">
        <f t="shared" si="14"/>
        <v>98.9</v>
      </c>
    </row>
    <row r="576" spans="1:6" ht="27.75" customHeight="1">
      <c r="A576" s="56" t="s">
        <v>179</v>
      </c>
      <c r="B576" s="36" t="s">
        <v>181</v>
      </c>
      <c r="C576" s="29"/>
      <c r="D576" s="42">
        <f>+D577</f>
        <v>21354.5</v>
      </c>
      <c r="E576" s="42">
        <f>+E577</f>
        <v>0</v>
      </c>
      <c r="F576" s="42">
        <f t="shared" si="14"/>
        <v>0</v>
      </c>
    </row>
    <row r="577" spans="1:6" ht="23.25" customHeight="1">
      <c r="A577" s="56" t="s">
        <v>419</v>
      </c>
      <c r="B577" s="36"/>
      <c r="C577" s="29">
        <v>240</v>
      </c>
      <c r="D577" s="42">
        <v>21354.5</v>
      </c>
      <c r="E577" s="42">
        <v>0</v>
      </c>
      <c r="F577" s="42">
        <f t="shared" si="14"/>
        <v>0</v>
      </c>
    </row>
    <row r="578" spans="1:6" ht="26.25" customHeight="1">
      <c r="A578" s="56" t="s">
        <v>180</v>
      </c>
      <c r="B578" s="36" t="s">
        <v>182</v>
      </c>
      <c r="C578" s="29"/>
      <c r="D578" s="42">
        <f>+D579</f>
        <v>2372.7</v>
      </c>
      <c r="E578" s="42">
        <f>+E579</f>
        <v>0</v>
      </c>
      <c r="F578" s="42">
        <f t="shared" si="14"/>
        <v>0</v>
      </c>
    </row>
    <row r="579" spans="1:6" ht="22.5" customHeight="1">
      <c r="A579" s="56" t="s">
        <v>419</v>
      </c>
      <c r="B579" s="36"/>
      <c r="C579" s="29">
        <v>240</v>
      </c>
      <c r="D579" s="42">
        <v>2372.7</v>
      </c>
      <c r="E579" s="42">
        <v>0</v>
      </c>
      <c r="F579" s="42">
        <f t="shared" si="14"/>
        <v>0</v>
      </c>
    </row>
    <row r="580" spans="1:6" ht="18" customHeight="1">
      <c r="A580" s="57" t="s">
        <v>504</v>
      </c>
      <c r="B580" s="40" t="s">
        <v>211</v>
      </c>
      <c r="C580" s="41"/>
      <c r="D580" s="55">
        <f>D581+D584</f>
        <v>4453.9</v>
      </c>
      <c r="E580" s="55">
        <f>E581+E584</f>
        <v>4353.7</v>
      </c>
      <c r="F580" s="55">
        <f t="shared" si="14"/>
        <v>97.75028626596915</v>
      </c>
    </row>
    <row r="581" spans="1:6" ht="26.25" customHeight="1">
      <c r="A581" s="48" t="s">
        <v>208</v>
      </c>
      <c r="B581" s="15" t="s">
        <v>212</v>
      </c>
      <c r="C581" s="16"/>
      <c r="D581" s="17">
        <f>D582</f>
        <v>4233.9</v>
      </c>
      <c r="E581" s="17">
        <f>E582</f>
        <v>4163</v>
      </c>
      <c r="F581" s="17">
        <f t="shared" si="14"/>
        <v>98.32542100663692</v>
      </c>
    </row>
    <row r="582" spans="1:6" ht="18" customHeight="1">
      <c r="A582" s="48" t="s">
        <v>498</v>
      </c>
      <c r="B582" s="15" t="s">
        <v>213</v>
      </c>
      <c r="C582" s="16"/>
      <c r="D582" s="17">
        <f>D583</f>
        <v>4233.9</v>
      </c>
      <c r="E582" s="17">
        <f>E583</f>
        <v>4163</v>
      </c>
      <c r="F582" s="17">
        <f t="shared" si="14"/>
        <v>98.32542100663692</v>
      </c>
    </row>
    <row r="583" spans="1:6" ht="22.5">
      <c r="A583" s="48" t="s">
        <v>419</v>
      </c>
      <c r="B583" s="15"/>
      <c r="C583" s="16">
        <v>240</v>
      </c>
      <c r="D583" s="17">
        <v>4233.9</v>
      </c>
      <c r="E583" s="17">
        <v>4163</v>
      </c>
      <c r="F583" s="17">
        <f t="shared" si="14"/>
        <v>98.32542100663692</v>
      </c>
    </row>
    <row r="584" spans="1:6" ht="24">
      <c r="A584" s="48" t="s">
        <v>209</v>
      </c>
      <c r="B584" s="15" t="s">
        <v>214</v>
      </c>
      <c r="C584" s="16"/>
      <c r="D584" s="17">
        <f>D585</f>
        <v>220</v>
      </c>
      <c r="E584" s="17">
        <f>E585</f>
        <v>190.7</v>
      </c>
      <c r="F584" s="17">
        <f aca="true" t="shared" si="16" ref="F584:F647">E584/D584*100</f>
        <v>86.68181818181819</v>
      </c>
    </row>
    <row r="585" spans="1:6" ht="15.75" customHeight="1">
      <c r="A585" s="48" t="s">
        <v>558</v>
      </c>
      <c r="B585" s="15" t="s">
        <v>215</v>
      </c>
      <c r="C585" s="16"/>
      <c r="D585" s="17">
        <f>D586</f>
        <v>220</v>
      </c>
      <c r="E585" s="17">
        <f>E586</f>
        <v>190.7</v>
      </c>
      <c r="F585" s="17">
        <f t="shared" si="16"/>
        <v>86.68181818181819</v>
      </c>
    </row>
    <row r="586" spans="1:6" ht="22.5">
      <c r="A586" s="48" t="s">
        <v>419</v>
      </c>
      <c r="B586" s="15"/>
      <c r="C586" s="16">
        <v>240</v>
      </c>
      <c r="D586" s="17">
        <v>220</v>
      </c>
      <c r="E586" s="17">
        <v>190.7</v>
      </c>
      <c r="F586" s="17">
        <f t="shared" si="16"/>
        <v>86.68181818181819</v>
      </c>
    </row>
    <row r="587" spans="1:6" ht="24">
      <c r="A587" s="48" t="s">
        <v>507</v>
      </c>
      <c r="B587" s="15" t="s">
        <v>218</v>
      </c>
      <c r="C587" s="16"/>
      <c r="D587" s="17">
        <f>D588+D597+D600+D603+D608</f>
        <v>74760.1</v>
      </c>
      <c r="E587" s="17">
        <f>E588+E597+E600+E603+E608</f>
        <v>70248.90000000001</v>
      </c>
      <c r="F587" s="17">
        <f t="shared" si="16"/>
        <v>93.96576516082777</v>
      </c>
    </row>
    <row r="588" spans="1:6" ht="24">
      <c r="A588" s="48" t="s">
        <v>220</v>
      </c>
      <c r="B588" s="15" t="s">
        <v>229</v>
      </c>
      <c r="C588" s="16"/>
      <c r="D588" s="23">
        <f>D589+D591+D593+D595</f>
        <v>24884.4</v>
      </c>
      <c r="E588" s="23">
        <f>E589+E591+E593+E595</f>
        <v>24664.1</v>
      </c>
      <c r="F588" s="23">
        <f t="shared" si="16"/>
        <v>99.1147064024047</v>
      </c>
    </row>
    <row r="589" spans="1:6" ht="15.75" customHeight="1">
      <c r="A589" s="48" t="s">
        <v>499</v>
      </c>
      <c r="B589" s="15" t="s">
        <v>230</v>
      </c>
      <c r="C589" s="16"/>
      <c r="D589" s="17">
        <f>D590</f>
        <v>10884.1</v>
      </c>
      <c r="E589" s="17">
        <f>E590</f>
        <v>10663.8</v>
      </c>
      <c r="F589" s="17">
        <f t="shared" si="16"/>
        <v>97.97594656425427</v>
      </c>
    </row>
    <row r="590" spans="1:6" ht="22.5">
      <c r="A590" s="58" t="s">
        <v>419</v>
      </c>
      <c r="B590" s="25"/>
      <c r="C590" s="26">
        <v>240</v>
      </c>
      <c r="D590" s="27">
        <v>10884.1</v>
      </c>
      <c r="E590" s="27">
        <v>10663.8</v>
      </c>
      <c r="F590" s="27">
        <f t="shared" si="16"/>
        <v>97.97594656425427</v>
      </c>
    </row>
    <row r="591" spans="1:6" ht="24">
      <c r="A591" s="48" t="s">
        <v>585</v>
      </c>
      <c r="B591" s="29" t="s">
        <v>586</v>
      </c>
      <c r="C591" s="29"/>
      <c r="D591" s="17">
        <f>D592</f>
        <v>410</v>
      </c>
      <c r="E591" s="17">
        <f>E592</f>
        <v>410</v>
      </c>
      <c r="F591" s="17">
        <f t="shared" si="16"/>
        <v>100</v>
      </c>
    </row>
    <row r="592" spans="1:6" ht="22.5">
      <c r="A592" s="48" t="s">
        <v>419</v>
      </c>
      <c r="B592" s="29"/>
      <c r="C592" s="29">
        <v>240</v>
      </c>
      <c r="D592" s="17">
        <v>410</v>
      </c>
      <c r="E592" s="17">
        <v>410</v>
      </c>
      <c r="F592" s="17">
        <f t="shared" si="16"/>
        <v>100</v>
      </c>
    </row>
    <row r="593" spans="1:6" ht="24">
      <c r="A593" s="43" t="s">
        <v>629</v>
      </c>
      <c r="B593" s="59" t="s">
        <v>630</v>
      </c>
      <c r="C593" s="60"/>
      <c r="D593" s="61">
        <f>D594</f>
        <v>10482.4</v>
      </c>
      <c r="E593" s="61">
        <f>E594</f>
        <v>10482.4</v>
      </c>
      <c r="F593" s="61">
        <f t="shared" si="16"/>
        <v>100</v>
      </c>
    </row>
    <row r="594" spans="1:6" ht="22.5">
      <c r="A594" s="24" t="s">
        <v>419</v>
      </c>
      <c r="B594" s="52"/>
      <c r="C594" s="34">
        <v>240</v>
      </c>
      <c r="D594" s="62">
        <v>10482.4</v>
      </c>
      <c r="E594" s="62">
        <v>10482.4</v>
      </c>
      <c r="F594" s="62">
        <f t="shared" si="16"/>
        <v>100</v>
      </c>
    </row>
    <row r="595" spans="1:6" ht="24">
      <c r="A595" s="14" t="s">
        <v>587</v>
      </c>
      <c r="B595" s="36" t="s">
        <v>588</v>
      </c>
      <c r="C595" s="29"/>
      <c r="D595" s="63">
        <f>D596</f>
        <v>3107.9</v>
      </c>
      <c r="E595" s="63">
        <f>E596</f>
        <v>3107.9</v>
      </c>
      <c r="F595" s="63">
        <f t="shared" si="16"/>
        <v>100</v>
      </c>
    </row>
    <row r="596" spans="1:6" ht="22.5">
      <c r="A596" s="14" t="s">
        <v>577</v>
      </c>
      <c r="B596" s="54"/>
      <c r="C596" s="29">
        <v>410</v>
      </c>
      <c r="D596" s="63">
        <v>3107.9</v>
      </c>
      <c r="E596" s="63">
        <v>3107.9</v>
      </c>
      <c r="F596" s="63">
        <f t="shared" si="16"/>
        <v>100</v>
      </c>
    </row>
    <row r="597" spans="1:6" ht="24">
      <c r="A597" s="48" t="s">
        <v>228</v>
      </c>
      <c r="B597" s="40" t="s">
        <v>231</v>
      </c>
      <c r="C597" s="41"/>
      <c r="D597" s="55">
        <f>D598</f>
        <v>5368.7</v>
      </c>
      <c r="E597" s="55">
        <f>E598</f>
        <v>5368.7</v>
      </c>
      <c r="F597" s="55">
        <f t="shared" si="16"/>
        <v>100</v>
      </c>
    </row>
    <row r="598" spans="1:6" ht="24">
      <c r="A598" s="48" t="s">
        <v>521</v>
      </c>
      <c r="B598" s="15" t="s">
        <v>232</v>
      </c>
      <c r="C598" s="16"/>
      <c r="D598" s="17">
        <f>D599</f>
        <v>5368.7</v>
      </c>
      <c r="E598" s="17">
        <f>E599</f>
        <v>5368.7</v>
      </c>
      <c r="F598" s="17">
        <f t="shared" si="16"/>
        <v>100</v>
      </c>
    </row>
    <row r="599" spans="1:6" ht="22.5">
      <c r="A599" s="48" t="s">
        <v>419</v>
      </c>
      <c r="B599" s="15"/>
      <c r="C599" s="16">
        <v>240</v>
      </c>
      <c r="D599" s="17">
        <v>5368.7</v>
      </c>
      <c r="E599" s="17">
        <v>5368.7</v>
      </c>
      <c r="F599" s="17">
        <f t="shared" si="16"/>
        <v>100</v>
      </c>
    </row>
    <row r="600" spans="1:6" ht="24">
      <c r="A600" s="48" t="s">
        <v>233</v>
      </c>
      <c r="B600" s="15" t="s">
        <v>234</v>
      </c>
      <c r="C600" s="16"/>
      <c r="D600" s="17">
        <f>D601</f>
        <v>1676.2</v>
      </c>
      <c r="E600" s="17">
        <f>E601</f>
        <v>1676.2</v>
      </c>
      <c r="F600" s="17">
        <f t="shared" si="16"/>
        <v>100</v>
      </c>
    </row>
    <row r="601" spans="1:6" ht="24">
      <c r="A601" s="48" t="s">
        <v>522</v>
      </c>
      <c r="B601" s="15" t="s">
        <v>235</v>
      </c>
      <c r="C601" s="16"/>
      <c r="D601" s="17">
        <f>D602</f>
        <v>1676.2</v>
      </c>
      <c r="E601" s="17">
        <f>E602</f>
        <v>1676.2</v>
      </c>
      <c r="F601" s="17">
        <f t="shared" si="16"/>
        <v>100</v>
      </c>
    </row>
    <row r="602" spans="1:6" ht="22.5">
      <c r="A602" s="48" t="s">
        <v>419</v>
      </c>
      <c r="B602" s="15"/>
      <c r="C602" s="16">
        <v>240</v>
      </c>
      <c r="D602" s="17">
        <v>1676.2</v>
      </c>
      <c r="E602" s="17">
        <v>1676.2</v>
      </c>
      <c r="F602" s="17">
        <f t="shared" si="16"/>
        <v>100</v>
      </c>
    </row>
    <row r="603" spans="1:6" ht="45">
      <c r="A603" s="48" t="s">
        <v>21</v>
      </c>
      <c r="B603" s="15" t="s">
        <v>23</v>
      </c>
      <c r="C603" s="16"/>
      <c r="D603" s="17">
        <f>D604+D606</f>
        <v>35817.7</v>
      </c>
      <c r="E603" s="17">
        <f>E604+E606</f>
        <v>31526.800000000003</v>
      </c>
      <c r="F603" s="17">
        <f t="shared" si="16"/>
        <v>88.02016879922499</v>
      </c>
    </row>
    <row r="604" spans="1:6" ht="24">
      <c r="A604" s="48" t="s">
        <v>22</v>
      </c>
      <c r="B604" s="15" t="s">
        <v>24</v>
      </c>
      <c r="C604" s="16"/>
      <c r="D604" s="17">
        <f>D605</f>
        <v>31968.3</v>
      </c>
      <c r="E604" s="17">
        <f>E605</f>
        <v>27677.4</v>
      </c>
      <c r="F604" s="17">
        <f t="shared" si="16"/>
        <v>86.57764097559145</v>
      </c>
    </row>
    <row r="605" spans="1:6" ht="22.5">
      <c r="A605" s="48" t="s">
        <v>419</v>
      </c>
      <c r="B605" s="15"/>
      <c r="C605" s="16">
        <v>240</v>
      </c>
      <c r="D605" s="17">
        <v>31968.3</v>
      </c>
      <c r="E605" s="17">
        <v>27677.4</v>
      </c>
      <c r="F605" s="17">
        <f t="shared" si="16"/>
        <v>86.57764097559145</v>
      </c>
    </row>
    <row r="606" spans="1:6" ht="17.25" customHeight="1">
      <c r="A606" s="48" t="s">
        <v>377</v>
      </c>
      <c r="B606" s="15" t="s">
        <v>378</v>
      </c>
      <c r="C606" s="16"/>
      <c r="D606" s="17">
        <f>+D607</f>
        <v>3849.4</v>
      </c>
      <c r="E606" s="17">
        <f>+E607</f>
        <v>3849.4</v>
      </c>
      <c r="F606" s="17">
        <f t="shared" si="16"/>
        <v>100</v>
      </c>
    </row>
    <row r="607" spans="1:6" ht="22.5">
      <c r="A607" s="14" t="s">
        <v>577</v>
      </c>
      <c r="B607" s="54"/>
      <c r="C607" s="29">
        <v>410</v>
      </c>
      <c r="D607" s="17">
        <v>3849.4</v>
      </c>
      <c r="E607" s="17">
        <v>3849.4</v>
      </c>
      <c r="F607" s="17">
        <f t="shared" si="16"/>
        <v>100</v>
      </c>
    </row>
    <row r="608" spans="1:6" ht="24">
      <c r="A608" s="48" t="s">
        <v>217</v>
      </c>
      <c r="B608" s="15" t="s">
        <v>219</v>
      </c>
      <c r="C608" s="16"/>
      <c r="D608" s="17">
        <f>D611+D609</f>
        <v>7013.1</v>
      </c>
      <c r="E608" s="17">
        <f>E611+E609</f>
        <v>7013.1</v>
      </c>
      <c r="F608" s="17">
        <f t="shared" si="16"/>
        <v>100</v>
      </c>
    </row>
    <row r="609" spans="1:6" ht="27.75" customHeight="1">
      <c r="A609" s="48" t="s">
        <v>582</v>
      </c>
      <c r="B609" s="15" t="s">
        <v>584</v>
      </c>
      <c r="C609" s="16"/>
      <c r="D609" s="17">
        <f>D610</f>
        <v>5961.1</v>
      </c>
      <c r="E609" s="17">
        <f>E610</f>
        <v>5961.1</v>
      </c>
      <c r="F609" s="17">
        <f t="shared" si="16"/>
        <v>100</v>
      </c>
    </row>
    <row r="610" spans="1:6" ht="21.75" customHeight="1">
      <c r="A610" s="48" t="s">
        <v>419</v>
      </c>
      <c r="B610" s="15"/>
      <c r="C610" s="16">
        <v>240</v>
      </c>
      <c r="D610" s="17">
        <v>5961.1</v>
      </c>
      <c r="E610" s="17">
        <v>5961.1</v>
      </c>
      <c r="F610" s="17">
        <f t="shared" si="16"/>
        <v>100</v>
      </c>
    </row>
    <row r="611" spans="1:6" ht="24" customHeight="1">
      <c r="A611" s="48" t="s">
        <v>582</v>
      </c>
      <c r="B611" s="15" t="s">
        <v>583</v>
      </c>
      <c r="C611" s="16"/>
      <c r="D611" s="17">
        <f>D612</f>
        <v>1052</v>
      </c>
      <c r="E611" s="17">
        <f>E612</f>
        <v>1052</v>
      </c>
      <c r="F611" s="17">
        <f t="shared" si="16"/>
        <v>100</v>
      </c>
    </row>
    <row r="612" spans="1:6" ht="24" customHeight="1">
      <c r="A612" s="48" t="s">
        <v>419</v>
      </c>
      <c r="B612" s="15"/>
      <c r="C612" s="16">
        <v>240</v>
      </c>
      <c r="D612" s="17">
        <v>1052</v>
      </c>
      <c r="E612" s="17">
        <v>1052</v>
      </c>
      <c r="F612" s="17">
        <f t="shared" si="16"/>
        <v>100</v>
      </c>
    </row>
    <row r="613" spans="1:6" ht="24">
      <c r="A613" s="48" t="s">
        <v>505</v>
      </c>
      <c r="B613" s="15" t="s">
        <v>237</v>
      </c>
      <c r="C613" s="16"/>
      <c r="D613" s="17">
        <f>D614+D630</f>
        <v>143808.8</v>
      </c>
      <c r="E613" s="17">
        <f>E614+E630</f>
        <v>139253.5</v>
      </c>
      <c r="F613" s="17">
        <f t="shared" si="16"/>
        <v>96.83239134183722</v>
      </c>
    </row>
    <row r="614" spans="1:6" ht="26.25" customHeight="1">
      <c r="A614" s="48" t="s">
        <v>239</v>
      </c>
      <c r="B614" s="15" t="s">
        <v>240</v>
      </c>
      <c r="C614" s="16"/>
      <c r="D614" s="17">
        <f>D615+D620+D625+D628</f>
        <v>70463</v>
      </c>
      <c r="E614" s="17">
        <f>E615+E620+E625+E628</f>
        <v>69918.7</v>
      </c>
      <c r="F614" s="17">
        <f t="shared" si="16"/>
        <v>99.2275378567475</v>
      </c>
    </row>
    <row r="615" spans="1:6" ht="15" customHeight="1">
      <c r="A615" s="48" t="s">
        <v>411</v>
      </c>
      <c r="B615" s="15" t="s">
        <v>238</v>
      </c>
      <c r="C615" s="16"/>
      <c r="D615" s="17">
        <f>D616+D617+D618+D619</f>
        <v>54728.7</v>
      </c>
      <c r="E615" s="17">
        <f>E616+E617+E618+E619</f>
        <v>54452.700000000004</v>
      </c>
      <c r="F615" s="17">
        <f t="shared" si="16"/>
        <v>99.49569421528378</v>
      </c>
    </row>
    <row r="616" spans="1:6" ht="14.25" customHeight="1">
      <c r="A616" s="48" t="s">
        <v>509</v>
      </c>
      <c r="B616" s="15"/>
      <c r="C616" s="16" t="s">
        <v>518</v>
      </c>
      <c r="D616" s="17">
        <v>47618.1</v>
      </c>
      <c r="E616" s="17">
        <v>47523.4</v>
      </c>
      <c r="F616" s="17">
        <f t="shared" si="16"/>
        <v>99.80112604240826</v>
      </c>
    </row>
    <row r="617" spans="1:6" ht="22.5">
      <c r="A617" s="48" t="s">
        <v>419</v>
      </c>
      <c r="B617" s="15"/>
      <c r="C617" s="16">
        <v>240</v>
      </c>
      <c r="D617" s="17">
        <v>5336.6</v>
      </c>
      <c r="E617" s="17">
        <v>5158.4</v>
      </c>
      <c r="F617" s="17">
        <f t="shared" si="16"/>
        <v>96.66079526290146</v>
      </c>
    </row>
    <row r="618" spans="1:6" ht="12.75">
      <c r="A618" s="48" t="s">
        <v>508</v>
      </c>
      <c r="B618" s="15"/>
      <c r="C618" s="16" t="s">
        <v>519</v>
      </c>
      <c r="D618" s="17">
        <v>690</v>
      </c>
      <c r="E618" s="17">
        <v>690</v>
      </c>
      <c r="F618" s="17">
        <f t="shared" si="16"/>
        <v>100</v>
      </c>
    </row>
    <row r="619" spans="1:6" ht="12.75">
      <c r="A619" s="48" t="s">
        <v>426</v>
      </c>
      <c r="B619" s="15"/>
      <c r="C619" s="16">
        <v>850</v>
      </c>
      <c r="D619" s="17">
        <v>1084</v>
      </c>
      <c r="E619" s="17">
        <v>1080.9</v>
      </c>
      <c r="F619" s="17">
        <f t="shared" si="16"/>
        <v>99.71402214022142</v>
      </c>
    </row>
    <row r="620" spans="1:6" ht="24">
      <c r="A620" s="48" t="s">
        <v>424</v>
      </c>
      <c r="B620" s="15" t="s">
        <v>241</v>
      </c>
      <c r="C620" s="16"/>
      <c r="D620" s="17">
        <f>D621+D622+D623+D624</f>
        <v>13328.199999999997</v>
      </c>
      <c r="E620" s="17">
        <f>E621+E622+E623+E624</f>
        <v>13079.499999999998</v>
      </c>
      <c r="F620" s="17">
        <f t="shared" si="16"/>
        <v>98.13403160216684</v>
      </c>
    </row>
    <row r="621" spans="1:6" ht="14.25" customHeight="1">
      <c r="A621" s="48" t="s">
        <v>425</v>
      </c>
      <c r="B621" s="15"/>
      <c r="C621" s="16">
        <v>120</v>
      </c>
      <c r="D621" s="17">
        <v>12893.3</v>
      </c>
      <c r="E621" s="17">
        <v>12646.4</v>
      </c>
      <c r="F621" s="17">
        <f t="shared" si="16"/>
        <v>98.08505192619423</v>
      </c>
    </row>
    <row r="622" spans="1:6" ht="22.5">
      <c r="A622" s="48" t="s">
        <v>419</v>
      </c>
      <c r="B622" s="15"/>
      <c r="C622" s="16">
        <v>240</v>
      </c>
      <c r="D622" s="17">
        <v>248.8</v>
      </c>
      <c r="E622" s="17">
        <v>247.3</v>
      </c>
      <c r="F622" s="17">
        <f t="shared" si="16"/>
        <v>99.39710610932477</v>
      </c>
    </row>
    <row r="623" spans="1:6" ht="22.5">
      <c r="A623" s="48" t="s">
        <v>434</v>
      </c>
      <c r="B623" s="15"/>
      <c r="C623" s="16">
        <v>320</v>
      </c>
      <c r="D623" s="17">
        <v>60.8</v>
      </c>
      <c r="E623" s="17">
        <v>60.8</v>
      </c>
      <c r="F623" s="17">
        <f t="shared" si="16"/>
        <v>100</v>
      </c>
    </row>
    <row r="624" spans="1:6" ht="12.75">
      <c r="A624" s="48" t="s">
        <v>426</v>
      </c>
      <c r="B624" s="15"/>
      <c r="C624" s="16">
        <v>850</v>
      </c>
      <c r="D624" s="17">
        <v>125.3</v>
      </c>
      <c r="E624" s="17">
        <v>125</v>
      </c>
      <c r="F624" s="17">
        <f t="shared" si="16"/>
        <v>99.76057462090981</v>
      </c>
    </row>
    <row r="625" spans="1:6" ht="24">
      <c r="A625" s="48" t="s">
        <v>523</v>
      </c>
      <c r="B625" s="15" t="s">
        <v>243</v>
      </c>
      <c r="C625" s="16"/>
      <c r="D625" s="17">
        <f>D626+D627</f>
        <v>2210.8</v>
      </c>
      <c r="E625" s="17">
        <f>E626+E627</f>
        <v>2191.2</v>
      </c>
      <c r="F625" s="17">
        <f t="shared" si="16"/>
        <v>99.11344309752124</v>
      </c>
    </row>
    <row r="626" spans="1:6" ht="22.5">
      <c r="A626" s="48" t="s">
        <v>419</v>
      </c>
      <c r="B626" s="15"/>
      <c r="C626" s="16">
        <v>240</v>
      </c>
      <c r="D626" s="17">
        <v>20.9</v>
      </c>
      <c r="E626" s="17">
        <v>16</v>
      </c>
      <c r="F626" s="17">
        <f t="shared" si="16"/>
        <v>76.55502392344498</v>
      </c>
    </row>
    <row r="627" spans="1:6" ht="12.75">
      <c r="A627" s="48" t="s">
        <v>437</v>
      </c>
      <c r="B627" s="15"/>
      <c r="C627" s="16" t="s">
        <v>438</v>
      </c>
      <c r="D627" s="17">
        <v>2189.9</v>
      </c>
      <c r="E627" s="17">
        <v>2175.2</v>
      </c>
      <c r="F627" s="17">
        <f t="shared" si="16"/>
        <v>99.32873647198501</v>
      </c>
    </row>
    <row r="628" spans="1:6" ht="45">
      <c r="A628" s="48" t="s">
        <v>433</v>
      </c>
      <c r="B628" s="15" t="s">
        <v>242</v>
      </c>
      <c r="C628" s="16"/>
      <c r="D628" s="17">
        <f>D629</f>
        <v>195.3</v>
      </c>
      <c r="E628" s="17">
        <f>E629</f>
        <v>195.3</v>
      </c>
      <c r="F628" s="17">
        <f t="shared" si="16"/>
        <v>100</v>
      </c>
    </row>
    <row r="629" spans="1:6" ht="14.25" customHeight="1">
      <c r="A629" s="48" t="s">
        <v>434</v>
      </c>
      <c r="B629" s="15"/>
      <c r="C629" s="16" t="s">
        <v>500</v>
      </c>
      <c r="D629" s="17">
        <v>195.3</v>
      </c>
      <c r="E629" s="17">
        <v>195.3</v>
      </c>
      <c r="F629" s="17">
        <f t="shared" si="16"/>
        <v>100</v>
      </c>
    </row>
    <row r="630" spans="1:6" ht="38.25" customHeight="1">
      <c r="A630" s="48" t="s">
        <v>246</v>
      </c>
      <c r="B630" s="15" t="s">
        <v>247</v>
      </c>
      <c r="C630" s="16"/>
      <c r="D630" s="17">
        <f>D631+D634</f>
        <v>73345.8</v>
      </c>
      <c r="E630" s="17">
        <f>E631+E634</f>
        <v>69334.8</v>
      </c>
      <c r="F630" s="17">
        <f t="shared" si="16"/>
        <v>94.53138421013882</v>
      </c>
    </row>
    <row r="631" spans="1:6" ht="25.5" customHeight="1">
      <c r="A631" s="48" t="s">
        <v>532</v>
      </c>
      <c r="B631" s="15" t="s">
        <v>244</v>
      </c>
      <c r="C631" s="16"/>
      <c r="D631" s="17">
        <f>D632+D633</f>
        <v>64435</v>
      </c>
      <c r="E631" s="17">
        <f>E632+E633</f>
        <v>62829.6</v>
      </c>
      <c r="F631" s="17">
        <f t="shared" si="16"/>
        <v>97.50849693489563</v>
      </c>
    </row>
    <row r="632" spans="1:6" ht="25.5" customHeight="1">
      <c r="A632" s="48" t="s">
        <v>419</v>
      </c>
      <c r="B632" s="15"/>
      <c r="C632" s="16">
        <v>240</v>
      </c>
      <c r="D632" s="17">
        <v>479</v>
      </c>
      <c r="E632" s="17">
        <v>468.6</v>
      </c>
      <c r="F632" s="17">
        <f t="shared" si="16"/>
        <v>97.82881002087683</v>
      </c>
    </row>
    <row r="633" spans="1:6" ht="15.75" customHeight="1">
      <c r="A633" s="48" t="s">
        <v>437</v>
      </c>
      <c r="B633" s="15"/>
      <c r="C633" s="16" t="s">
        <v>438</v>
      </c>
      <c r="D633" s="17">
        <v>63956</v>
      </c>
      <c r="E633" s="17">
        <v>62361</v>
      </c>
      <c r="F633" s="17">
        <f t="shared" si="16"/>
        <v>97.50609794233536</v>
      </c>
    </row>
    <row r="634" spans="1:6" ht="24">
      <c r="A634" s="48" t="s">
        <v>517</v>
      </c>
      <c r="B634" s="15" t="s">
        <v>245</v>
      </c>
      <c r="C634" s="16"/>
      <c r="D634" s="17">
        <f>D635+D636</f>
        <v>8910.8</v>
      </c>
      <c r="E634" s="17">
        <f>E635+E636</f>
        <v>6505.200000000001</v>
      </c>
      <c r="F634" s="17">
        <f t="shared" si="16"/>
        <v>73.00354625847288</v>
      </c>
    </row>
    <row r="635" spans="1:6" ht="12.75">
      <c r="A635" s="48" t="s">
        <v>509</v>
      </c>
      <c r="B635" s="15"/>
      <c r="C635" s="16" t="s">
        <v>518</v>
      </c>
      <c r="D635" s="17">
        <v>7782.3</v>
      </c>
      <c r="E635" s="17">
        <v>5991.1</v>
      </c>
      <c r="F635" s="17">
        <f t="shared" si="16"/>
        <v>76.98366806728089</v>
      </c>
    </row>
    <row r="636" spans="1:6" ht="22.5">
      <c r="A636" s="48" t="s">
        <v>419</v>
      </c>
      <c r="B636" s="15"/>
      <c r="C636" s="16">
        <v>240</v>
      </c>
      <c r="D636" s="17">
        <v>1128.5</v>
      </c>
      <c r="E636" s="17">
        <v>514.1</v>
      </c>
      <c r="F636" s="17">
        <f t="shared" si="16"/>
        <v>45.55604785112982</v>
      </c>
    </row>
    <row r="637" spans="1:6" ht="41.25" customHeight="1">
      <c r="A637" s="20" t="s">
        <v>696</v>
      </c>
      <c r="B637" s="21" t="s">
        <v>111</v>
      </c>
      <c r="C637" s="21"/>
      <c r="D637" s="22">
        <f>D638+D649+D657</f>
        <v>177063.09999999998</v>
      </c>
      <c r="E637" s="22">
        <f>E638+E649+E657</f>
        <v>159952.5</v>
      </c>
      <c r="F637" s="22">
        <f t="shared" si="16"/>
        <v>90.33643938234451</v>
      </c>
    </row>
    <row r="638" spans="1:6" ht="24">
      <c r="A638" s="48" t="s">
        <v>506</v>
      </c>
      <c r="B638" s="15" t="s">
        <v>112</v>
      </c>
      <c r="C638" s="16"/>
      <c r="D638" s="17">
        <f>D639+D646</f>
        <v>74944.29999999999</v>
      </c>
      <c r="E638" s="17">
        <f>E639+E646</f>
        <v>69318.2</v>
      </c>
      <c r="F638" s="17">
        <f t="shared" si="16"/>
        <v>92.49295810355159</v>
      </c>
    </row>
    <row r="639" spans="1:6" ht="24">
      <c r="A639" s="48" t="s">
        <v>129</v>
      </c>
      <c r="B639" s="15" t="s">
        <v>113</v>
      </c>
      <c r="C639" s="16"/>
      <c r="D639" s="17">
        <f>D640+D642+D644</f>
        <v>74559.29999999999</v>
      </c>
      <c r="E639" s="17">
        <f>E640+E642+E644</f>
        <v>68970.7</v>
      </c>
      <c r="F639" s="17">
        <f t="shared" si="16"/>
        <v>92.50448971489809</v>
      </c>
    </row>
    <row r="640" spans="1:6" ht="24">
      <c r="A640" s="48" t="s">
        <v>639</v>
      </c>
      <c r="B640" s="15" t="s">
        <v>114</v>
      </c>
      <c r="C640" s="16"/>
      <c r="D640" s="17">
        <f>D641</f>
        <v>67625.5</v>
      </c>
      <c r="E640" s="17">
        <f>E641</f>
        <v>67625.5</v>
      </c>
      <c r="F640" s="17">
        <f t="shared" si="16"/>
        <v>100</v>
      </c>
    </row>
    <row r="641" spans="1:6" ht="22.5">
      <c r="A641" s="48" t="s">
        <v>419</v>
      </c>
      <c r="B641" s="15"/>
      <c r="C641" s="16" t="s">
        <v>431</v>
      </c>
      <c r="D641" s="17">
        <v>67625.5</v>
      </c>
      <c r="E641" s="17">
        <v>67625.5</v>
      </c>
      <c r="F641" s="17">
        <f t="shared" si="16"/>
        <v>100</v>
      </c>
    </row>
    <row r="642" spans="1:6" ht="24">
      <c r="A642" s="14" t="s">
        <v>175</v>
      </c>
      <c r="B642" s="36" t="s">
        <v>177</v>
      </c>
      <c r="C642" s="29"/>
      <c r="D642" s="17">
        <f>+D643</f>
        <v>6565.4</v>
      </c>
      <c r="E642" s="17">
        <f>+E643</f>
        <v>976.8</v>
      </c>
      <c r="F642" s="17">
        <f t="shared" si="16"/>
        <v>14.877996770950741</v>
      </c>
    </row>
    <row r="643" spans="1:6" ht="22.5">
      <c r="A643" s="14" t="s">
        <v>419</v>
      </c>
      <c r="B643" s="36"/>
      <c r="C643" s="29" t="s">
        <v>431</v>
      </c>
      <c r="D643" s="17">
        <v>6565.4</v>
      </c>
      <c r="E643" s="17">
        <v>976.8</v>
      </c>
      <c r="F643" s="17">
        <f t="shared" si="16"/>
        <v>14.877996770950741</v>
      </c>
    </row>
    <row r="644" spans="1:6" ht="24">
      <c r="A644" s="14" t="s">
        <v>176</v>
      </c>
      <c r="B644" s="36" t="s">
        <v>178</v>
      </c>
      <c r="C644" s="29"/>
      <c r="D644" s="17">
        <f>+D645</f>
        <v>368.4</v>
      </c>
      <c r="E644" s="17">
        <f>+E645</f>
        <v>368.4</v>
      </c>
      <c r="F644" s="17">
        <f t="shared" si="16"/>
        <v>100</v>
      </c>
    </row>
    <row r="645" spans="1:6" ht="22.5">
      <c r="A645" s="14" t="s">
        <v>419</v>
      </c>
      <c r="B645" s="36"/>
      <c r="C645" s="29" t="s">
        <v>431</v>
      </c>
      <c r="D645" s="17">
        <v>368.4</v>
      </c>
      <c r="E645" s="17">
        <v>368.4</v>
      </c>
      <c r="F645" s="17">
        <f t="shared" si="16"/>
        <v>100</v>
      </c>
    </row>
    <row r="646" spans="1:6" ht="24">
      <c r="A646" s="48" t="s">
        <v>109</v>
      </c>
      <c r="B646" s="15" t="s">
        <v>115</v>
      </c>
      <c r="C646" s="16"/>
      <c r="D646" s="17">
        <f>D647</f>
        <v>385</v>
      </c>
      <c r="E646" s="17">
        <f>E647</f>
        <v>347.5</v>
      </c>
      <c r="F646" s="17">
        <f t="shared" si="16"/>
        <v>90.25974025974025</v>
      </c>
    </row>
    <row r="647" spans="1:6" ht="24">
      <c r="A647" s="48" t="s">
        <v>444</v>
      </c>
      <c r="B647" s="15" t="s">
        <v>116</v>
      </c>
      <c r="C647" s="16"/>
      <c r="D647" s="17">
        <f>D648</f>
        <v>385</v>
      </c>
      <c r="E647" s="17">
        <f>E648</f>
        <v>347.5</v>
      </c>
      <c r="F647" s="17">
        <f t="shared" si="16"/>
        <v>90.25974025974025</v>
      </c>
    </row>
    <row r="648" spans="1:6" ht="23.25" customHeight="1">
      <c r="A648" s="48" t="s">
        <v>419</v>
      </c>
      <c r="B648" s="15"/>
      <c r="C648" s="16" t="s">
        <v>431</v>
      </c>
      <c r="D648" s="17">
        <v>385</v>
      </c>
      <c r="E648" s="17">
        <v>347.5</v>
      </c>
      <c r="F648" s="17">
        <f aca="true" t="shared" si="17" ref="F648:F665">E648/D648*100</f>
        <v>90.25974025974025</v>
      </c>
    </row>
    <row r="649" spans="1:6" ht="24">
      <c r="A649" s="48" t="s">
        <v>701</v>
      </c>
      <c r="B649" s="15" t="s">
        <v>117</v>
      </c>
      <c r="C649" s="16"/>
      <c r="D649" s="17">
        <f>D650</f>
        <v>31858.100000000002</v>
      </c>
      <c r="E649" s="17">
        <f>E650</f>
        <v>30273.2</v>
      </c>
      <c r="F649" s="17">
        <f t="shared" si="17"/>
        <v>95.02512704775238</v>
      </c>
    </row>
    <row r="650" spans="1:6" ht="33.75">
      <c r="A650" s="48" t="s">
        <v>130</v>
      </c>
      <c r="B650" s="15" t="s">
        <v>118</v>
      </c>
      <c r="C650" s="16"/>
      <c r="D650" s="17">
        <f>D651+D653+D655</f>
        <v>31858.100000000002</v>
      </c>
      <c r="E650" s="17">
        <f>E651+E653+E655</f>
        <v>30273.2</v>
      </c>
      <c r="F650" s="17">
        <f t="shared" si="17"/>
        <v>95.02512704775238</v>
      </c>
    </row>
    <row r="651" spans="1:6" ht="16.5" customHeight="1">
      <c r="A651" s="48" t="s">
        <v>637</v>
      </c>
      <c r="B651" s="15" t="s">
        <v>119</v>
      </c>
      <c r="C651" s="16"/>
      <c r="D651" s="17">
        <f>D652</f>
        <v>160.2</v>
      </c>
      <c r="E651" s="17">
        <f>E652</f>
        <v>160.2</v>
      </c>
      <c r="F651" s="17">
        <f t="shared" si="17"/>
        <v>100</v>
      </c>
    </row>
    <row r="652" spans="1:6" ht="22.5">
      <c r="A652" s="48" t="s">
        <v>419</v>
      </c>
      <c r="B652" s="15"/>
      <c r="C652" s="16" t="s">
        <v>431</v>
      </c>
      <c r="D652" s="17">
        <v>160.2</v>
      </c>
      <c r="E652" s="17">
        <v>160.2</v>
      </c>
      <c r="F652" s="17">
        <f t="shared" si="17"/>
        <v>100</v>
      </c>
    </row>
    <row r="653" spans="1:6" ht="45">
      <c r="A653" s="14" t="s">
        <v>489</v>
      </c>
      <c r="B653" s="15" t="s">
        <v>485</v>
      </c>
      <c r="C653" s="16"/>
      <c r="D653" s="17">
        <f>+D654</f>
        <v>14499</v>
      </c>
      <c r="E653" s="17">
        <f>+E654</f>
        <v>13774.1</v>
      </c>
      <c r="F653" s="17">
        <f t="shared" si="17"/>
        <v>95.00034485136906</v>
      </c>
    </row>
    <row r="654" spans="1:6" ht="22.5">
      <c r="A654" s="14" t="s">
        <v>419</v>
      </c>
      <c r="B654" s="15"/>
      <c r="C654" s="16" t="s">
        <v>431</v>
      </c>
      <c r="D654" s="17">
        <v>14499</v>
      </c>
      <c r="E654" s="17">
        <v>13774.1</v>
      </c>
      <c r="F654" s="17">
        <f t="shared" si="17"/>
        <v>95.00034485136906</v>
      </c>
    </row>
    <row r="655" spans="1:6" ht="45">
      <c r="A655" s="14" t="s">
        <v>490</v>
      </c>
      <c r="B655" s="15" t="s">
        <v>491</v>
      </c>
      <c r="C655" s="16"/>
      <c r="D655" s="17">
        <f>+D656</f>
        <v>17198.9</v>
      </c>
      <c r="E655" s="17">
        <f>+E656</f>
        <v>16338.9</v>
      </c>
      <c r="F655" s="17">
        <f t="shared" si="17"/>
        <v>94.99968021210657</v>
      </c>
    </row>
    <row r="656" spans="1:6" ht="22.5">
      <c r="A656" s="14" t="s">
        <v>419</v>
      </c>
      <c r="B656" s="15"/>
      <c r="C656" s="16">
        <v>240</v>
      </c>
      <c r="D656" s="17">
        <v>17198.9</v>
      </c>
      <c r="E656" s="17">
        <v>16338.9</v>
      </c>
      <c r="F656" s="17">
        <f t="shared" si="17"/>
        <v>94.99968021210657</v>
      </c>
    </row>
    <row r="657" spans="1:6" ht="33.75">
      <c r="A657" s="48" t="s">
        <v>520</v>
      </c>
      <c r="B657" s="15" t="s">
        <v>120</v>
      </c>
      <c r="C657" s="16"/>
      <c r="D657" s="17">
        <f>D658</f>
        <v>70260.7</v>
      </c>
      <c r="E657" s="17">
        <f>E658</f>
        <v>60361.100000000006</v>
      </c>
      <c r="F657" s="17">
        <f t="shared" si="17"/>
        <v>85.91018876840111</v>
      </c>
    </row>
    <row r="658" spans="1:6" ht="33.75">
      <c r="A658" s="48" t="s">
        <v>110</v>
      </c>
      <c r="B658" s="15" t="s">
        <v>121</v>
      </c>
      <c r="C658" s="16"/>
      <c r="D658" s="17">
        <f>D660+D661+D663</f>
        <v>70260.7</v>
      </c>
      <c r="E658" s="17">
        <f>E660+E661+E663</f>
        <v>60361.100000000006</v>
      </c>
      <c r="F658" s="17">
        <f t="shared" si="17"/>
        <v>85.91018876840111</v>
      </c>
    </row>
    <row r="659" spans="1:6" ht="24">
      <c r="A659" s="48" t="s">
        <v>638</v>
      </c>
      <c r="B659" s="15" t="s">
        <v>122</v>
      </c>
      <c r="C659" s="16"/>
      <c r="D659" s="17">
        <f>D660</f>
        <v>8441</v>
      </c>
      <c r="E659" s="17">
        <f>E660</f>
        <v>7277.6</v>
      </c>
      <c r="F659" s="17">
        <f t="shared" si="17"/>
        <v>86.21727283497216</v>
      </c>
    </row>
    <row r="660" spans="1:6" ht="22.5">
      <c r="A660" s="58" t="s">
        <v>419</v>
      </c>
      <c r="B660" s="25"/>
      <c r="C660" s="26">
        <v>240</v>
      </c>
      <c r="D660" s="27">
        <v>8441</v>
      </c>
      <c r="E660" s="27">
        <v>7277.6</v>
      </c>
      <c r="F660" s="27">
        <f t="shared" si="17"/>
        <v>86.21727283497216</v>
      </c>
    </row>
    <row r="661" spans="1:6" ht="36" customHeight="1">
      <c r="A661" s="14" t="s">
        <v>489</v>
      </c>
      <c r="B661" s="29" t="s">
        <v>486</v>
      </c>
      <c r="C661" s="29"/>
      <c r="D661" s="17">
        <f>+D662</f>
        <v>27526</v>
      </c>
      <c r="E661" s="17">
        <f>+E662</f>
        <v>22911.3</v>
      </c>
      <c r="F661" s="17">
        <f t="shared" si="17"/>
        <v>83.2351231562886</v>
      </c>
    </row>
    <row r="662" spans="1:6" ht="22.5">
      <c r="A662" s="24" t="s">
        <v>419</v>
      </c>
      <c r="B662" s="64"/>
      <c r="C662" s="65">
        <v>240</v>
      </c>
      <c r="D662" s="66">
        <v>27526</v>
      </c>
      <c r="E662" s="66">
        <v>22911.3</v>
      </c>
      <c r="F662" s="66">
        <f t="shared" si="17"/>
        <v>83.2351231562886</v>
      </c>
    </row>
    <row r="663" spans="1:6" ht="45">
      <c r="A663" s="28" t="s">
        <v>490</v>
      </c>
      <c r="B663" s="15" t="s">
        <v>492</v>
      </c>
      <c r="C663" s="29"/>
      <c r="D663" s="17">
        <f>+D664</f>
        <v>34293.7</v>
      </c>
      <c r="E663" s="17">
        <f>+E664</f>
        <v>30172.2</v>
      </c>
      <c r="F663" s="17">
        <f t="shared" si="17"/>
        <v>87.98175758229647</v>
      </c>
    </row>
    <row r="664" spans="1:6" ht="22.5">
      <c r="A664" s="28" t="s">
        <v>419</v>
      </c>
      <c r="B664" s="29"/>
      <c r="C664" s="29">
        <v>240</v>
      </c>
      <c r="D664" s="17">
        <v>34293.7</v>
      </c>
      <c r="E664" s="17">
        <v>30172.2</v>
      </c>
      <c r="F664" s="17">
        <f t="shared" si="17"/>
        <v>87.98175758229647</v>
      </c>
    </row>
    <row r="665" spans="1:6" ht="12" customHeight="1">
      <c r="A665" s="71" t="s">
        <v>537</v>
      </c>
      <c r="B665" s="71"/>
      <c r="C665" s="71"/>
      <c r="D665" s="67">
        <f>D7+D60+D79+D83+D128+D287+D312+D319+D323+D361+D373+D500+D553+D566+D637</f>
        <v>3915780.1</v>
      </c>
      <c r="E665" s="67">
        <f>E7+E60+E79+E83+E128+E287+E312+E319+E323+E361+E373+E500+E553+E566+E637</f>
        <v>3573372.6</v>
      </c>
      <c r="F665" s="67">
        <f t="shared" si="17"/>
        <v>91.2557015139844</v>
      </c>
    </row>
    <row r="666" ht="12.75">
      <c r="D666" s="12"/>
    </row>
    <row r="667" ht="12.75">
      <c r="D667" s="13"/>
    </row>
    <row r="669" ht="12.75">
      <c r="D669" s="13"/>
    </row>
  </sheetData>
  <sheetProtection/>
  <mergeCells count="3">
    <mergeCell ref="A665:C665"/>
    <mergeCell ref="A4:E4"/>
    <mergeCell ref="B2:E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2017-03-03T08:04:30Z</cp:lastPrinted>
  <dcterms:created xsi:type="dcterms:W3CDTF">1996-10-08T23:32:33Z</dcterms:created>
  <dcterms:modified xsi:type="dcterms:W3CDTF">2017-04-04T06:50:17Z</dcterms:modified>
  <cp:category/>
  <cp:version/>
  <cp:contentType/>
  <cp:contentStatus/>
</cp:coreProperties>
</file>