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17\373-6\"/>
    </mc:Choice>
  </mc:AlternateContent>
  <bookViews>
    <workbookView xWindow="0" yWindow="0" windowWidth="19200" windowHeight="103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1" i="1" l="1"/>
  <c r="X52" i="1"/>
  <c r="W52" i="1"/>
  <c r="P52" i="1"/>
  <c r="O52" i="1"/>
  <c r="M52" i="1"/>
  <c r="I52" i="1"/>
  <c r="G52" i="1"/>
  <c r="F52" i="1"/>
  <c r="E19" i="1"/>
  <c r="E20" i="1"/>
  <c r="E21" i="1"/>
  <c r="E22" i="1"/>
  <c r="E23" i="1"/>
  <c r="E18" i="1"/>
  <c r="E17" i="1"/>
  <c r="E28" i="1"/>
  <c r="E27" i="1"/>
  <c r="E46" i="1"/>
  <c r="E45" i="1"/>
  <c r="E44" i="1"/>
  <c r="E51" i="1"/>
  <c r="E43" i="1"/>
  <c r="E50" i="1"/>
  <c r="E49" i="1"/>
  <c r="E48" i="1" l="1"/>
  <c r="E42" i="1"/>
  <c r="E41" i="1"/>
  <c r="E40" i="1"/>
  <c r="E39" i="1"/>
  <c r="E47" i="1"/>
  <c r="E38" i="1" l="1"/>
  <c r="E37" i="1"/>
  <c r="E36" i="1"/>
  <c r="E35" i="1"/>
  <c r="E34" i="1"/>
  <c r="E33" i="1"/>
  <c r="E32" i="1"/>
  <c r="E30" i="1"/>
  <c r="E29" i="1"/>
  <c r="E52" i="1" s="1"/>
  <c r="E26" i="1"/>
  <c r="E25" i="1" l="1"/>
  <c r="E24" i="1"/>
</calcChain>
</file>

<file path=xl/sharedStrings.xml><?xml version="1.0" encoding="utf-8"?>
<sst xmlns="http://schemas.openxmlformats.org/spreadsheetml/2006/main" count="112" uniqueCount="70">
  <si>
    <t>№ п\п</t>
  </si>
  <si>
    <r>
      <t>Адрес МКД</t>
    </r>
    <r>
      <rPr>
        <vertAlign val="superscript"/>
        <sz val="10"/>
        <color indexed="8"/>
        <rFont val="Times New Roman"/>
        <family val="1"/>
        <charset val="204"/>
      </rPr>
      <t>*</t>
    </r>
  </si>
  <si>
    <t>Стоимость капитального ремонта ВСЕГО</t>
  </si>
  <si>
    <t>год</t>
  </si>
  <si>
    <t>Вид конструктивного элемента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</si>
  <si>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</si>
  <si>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</si>
  <si>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</si>
  <si>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</si>
  <si>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</si>
  <si>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</si>
  <si>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руб.</t>
  </si>
  <si>
    <t>кв.м.</t>
  </si>
  <si>
    <t>ИТОГО по муниципальному образованию:</t>
  </si>
  <si>
    <t/>
  </si>
  <si>
    <t>Крыша</t>
  </si>
  <si>
    <t>Лифт, Фасад</t>
  </si>
  <si>
    <t>ЦО</t>
  </si>
  <si>
    <t>Фасад</t>
  </si>
  <si>
    <t>Лифт</t>
  </si>
  <si>
    <t>Электросталь Московской области</t>
  </si>
  <si>
    <t xml:space="preserve"> г. Электросталь ул. Жулябина д. 18а</t>
  </si>
  <si>
    <t xml:space="preserve"> г. Электросталь ул. Журавлева д. 19 к. 3</t>
  </si>
  <si>
    <t xml:space="preserve"> г. Электросталь ул. Журавлева д. 21</t>
  </si>
  <si>
    <t xml:space="preserve"> г. Электросталь ул. Журавлева д. 23</t>
  </si>
  <si>
    <t xml:space="preserve"> г. Электросталь ул. Западная д. 22 к. 1</t>
  </si>
  <si>
    <t>г. Электросталь ул. Западная д. 22 к. 2</t>
  </si>
  <si>
    <t>г. Электросталь ул. Карла Маркса д. 15а</t>
  </si>
  <si>
    <t>г. Электросталь пр-т Ленина д. 16</t>
  </si>
  <si>
    <t xml:space="preserve"> г. Электросталь пр-т Ленина д. 24</t>
  </si>
  <si>
    <t>г. Электросталь ул. Маяковского д. 2</t>
  </si>
  <si>
    <t>г. Электросталь ш. Ногинское д. 6</t>
  </si>
  <si>
    <t>г. Электросталь ш. Ногинское д. 8</t>
  </si>
  <si>
    <t xml:space="preserve"> г. Электросталь ул. Парковая д. 17</t>
  </si>
  <si>
    <t>г. Электросталь ул. Парковая д. 19</t>
  </si>
  <si>
    <t>г. Электросталь ул. Пушкина д. 35</t>
  </si>
  <si>
    <t xml:space="preserve"> г. Электросталь ул. Расковой д. 11</t>
  </si>
  <si>
    <t xml:space="preserve"> г. Электросталь ул. Расковой д. 21</t>
  </si>
  <si>
    <t>г. Электросталь ул. Расковой д. 3</t>
  </si>
  <si>
    <t>г. Электросталь ул. Расковой д. 9</t>
  </si>
  <si>
    <t xml:space="preserve"> г. Электросталь ул. Советская д. 10/2</t>
  </si>
  <si>
    <t>г. Электросталь ул. Советская д. 17</t>
  </si>
  <si>
    <t>г. Электросталь ул. Советская д. 4/1</t>
  </si>
  <si>
    <t xml:space="preserve"> г. Электросталь ул. Чернышевского д. 11</t>
  </si>
  <si>
    <t>г. Электросталь ул. Чернышевского д. 12а</t>
  </si>
  <si>
    <t>г. Электросталь ул. Чернышевского д. 13</t>
  </si>
  <si>
    <t>г. Электросталь ул. Чернышевского д. 15</t>
  </si>
  <si>
    <t>г. Электросталь ул. Чернышевского д. 8</t>
  </si>
  <si>
    <t>г. Электросталь ул. Юбилейная д. 3</t>
  </si>
  <si>
    <t xml:space="preserve"> г. Электросталь ул. Юбилейная д. 3а</t>
  </si>
  <si>
    <t>г. Электросталь ул. Юбилейная д. 5</t>
  </si>
  <si>
    <t>Год завершения последнего капитального ремонта</t>
  </si>
  <si>
    <t>Постановлением Администрации городского округа</t>
  </si>
  <si>
    <t>Виды, установленные Законом Московской области № 66 2013-ОЗ "Об организации проведения капитального ремонта общего имущества в многоквартирных домах, расположенных на территории Московской области"</t>
  </si>
  <si>
    <t>Виды работ, установленные постановлением Правительства московской области от 14.03.2017 № 158/8 "О дополнении перечня услуг и (или)работ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</si>
  <si>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Установка узлов управления и регулирования, потребления тепловой энергии, горячей воды</t>
  </si>
  <si>
    <t>ед.</t>
  </si>
  <si>
    <t>разработка проектной документации и ее экспертиза</t>
  </si>
  <si>
    <t>Осуществление функций строительного контроля</t>
  </si>
  <si>
    <t>Краткосрочный план  реализации региональной программы Московской области «Проведение капитального ремонта общего имущества в многоквартирных домах, расположенных на территории Московской области, на 2014-2038 годы» на территории городского округа Электросталь Московской области на 2017 год.</t>
  </si>
  <si>
    <t>г. Электросталь, ул. Сталеваров д.19</t>
  </si>
  <si>
    <t>г. Электросталь ул. Чернышевского д. 17</t>
  </si>
  <si>
    <t xml:space="preserve"> г. Электросталь ул. Чернышевского д. 19</t>
  </si>
  <si>
    <t>г. Электросталь ул. Чернышевского д. 24</t>
  </si>
  <si>
    <t>г. Электросталь ул. Чернышевского д. 9а</t>
  </si>
  <si>
    <t>Приложение № 1</t>
  </si>
  <si>
    <t>к постановлению Администрации городского округа</t>
  </si>
  <si>
    <t>«УТВЕРЖДЕНО</t>
  </si>
  <si>
    <t>от 02.06.2017 № 373/6</t>
  </si>
  <si>
    <t xml:space="preserve">от 13.01.2017 № 3/1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</si>
</sst>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2" fillId="2" borderId="1" xfId="0" applyFont="1" applyFill="1" applyBorder="1" applyAlignment="1" applyProtection="1">
      <alignment vertical="center" wrapText="1" shrinkToFit="1"/>
    </xf>
    <xf numFmtId="0" fontId="11" fillId="0" borderId="0" xfId="0" applyFont="1"/>
    <xf numFmtId="0" fontId="13" fillId="0" borderId="0" xfId="0" applyFont="1"/>
    <xf numFmtId="3" fontId="1" fillId="2" borderId="18" xfId="0" applyNumberFormat="1" applyFont="1" applyFill="1" applyBorder="1" applyAlignment="1" applyProtection="1">
      <alignment horizontal="center" vertical="center" wrapText="1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14" xfId="0" applyNumberFormat="1" applyFont="1" applyFill="1" applyBorder="1" applyAlignment="1" applyProtection="1">
      <alignment horizontal="center" vertical="center" wrapText="1"/>
    </xf>
    <xf numFmtId="4" fontId="1" fillId="2" borderId="23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 wrapText="1" shrinkToFi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4" fontId="1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Alignment="1">
      <alignment horizontal="center"/>
    </xf>
    <xf numFmtId="0" fontId="7" fillId="0" borderId="0" xfId="0" applyFont="1"/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14" xfId="0" applyNumberFormat="1" applyFont="1" applyFill="1" applyBorder="1" applyAlignment="1" applyProtection="1">
      <alignment horizontal="center" vertical="center" wrapText="1"/>
    </xf>
    <xf numFmtId="4" fontId="1" fillId="2" borderId="16" xfId="0" applyNumberFormat="1" applyFont="1" applyFill="1" applyBorder="1" applyAlignment="1" applyProtection="1">
      <alignment horizontal="center" vertical="center" wrapText="1"/>
    </xf>
    <xf numFmtId="4" fontId="1" fillId="2" borderId="17" xfId="0" applyNumberFormat="1" applyFont="1" applyFill="1" applyBorder="1" applyAlignment="1" applyProtection="1">
      <alignment horizontal="center" vertical="center" wrapText="1"/>
    </xf>
    <xf numFmtId="3" fontId="1" fillId="2" borderId="20" xfId="0" applyNumberFormat="1" applyFont="1" applyFill="1" applyBorder="1" applyAlignment="1" applyProtection="1">
      <alignment horizontal="center" vertical="center" wrapText="1"/>
    </xf>
    <xf numFmtId="3" fontId="1" fillId="2" borderId="21" xfId="0" applyNumberFormat="1" applyFont="1" applyFill="1" applyBorder="1" applyAlignment="1" applyProtection="1">
      <alignment horizontal="center" vertical="center" wrapText="1"/>
    </xf>
    <xf numFmtId="4" fontId="8" fillId="2" borderId="9" xfId="0" applyNumberFormat="1" applyFont="1" applyFill="1" applyBorder="1" applyAlignment="1" applyProtection="1">
      <alignment horizontal="center" vertical="center" wrapText="1"/>
    </xf>
    <xf numFmtId="4" fontId="8" fillId="2" borderId="14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3" fontId="1" fillId="2" borderId="18" xfId="0" applyNumberFormat="1" applyFont="1" applyFill="1" applyBorder="1" applyAlignment="1" applyProtection="1">
      <alignment horizontal="center" vertical="center" wrapText="1"/>
    </xf>
    <xf numFmtId="3" fontId="1" fillId="2" borderId="1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/>
    </xf>
    <xf numFmtId="0" fontId="8" fillId="3" borderId="1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3" fontId="1" fillId="2" borderId="15" xfId="0" applyNumberFormat="1" applyFont="1" applyFill="1" applyBorder="1" applyAlignment="1" applyProtection="1">
      <alignment horizontal="center" vertical="center" wrapText="1"/>
    </xf>
    <xf numFmtId="3" fontId="1" fillId="2" borderId="6" xfId="0" applyNumberFormat="1" applyFont="1" applyFill="1" applyBorder="1" applyAlignment="1" applyProtection="1">
      <alignment horizontal="center" vertical="center" wrapText="1"/>
    </xf>
    <xf numFmtId="3" fontId="1" fillId="2" borderId="7" xfId="0" applyNumberFormat="1" applyFont="1" applyFill="1" applyBorder="1" applyAlignment="1" applyProtection="1">
      <alignment horizontal="center" vertical="center" wrapText="1"/>
    </xf>
    <xf numFmtId="4" fontId="2" fillId="2" borderId="15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</xf>
    <xf numFmtId="4" fontId="1" fillId="2" borderId="11" xfId="0" applyNumberFormat="1" applyFont="1" applyFill="1" applyBorder="1" applyAlignment="1" applyProtection="1">
      <alignment horizontal="center" vertical="center" wrapText="1"/>
    </xf>
    <xf numFmtId="4" fontId="1" fillId="2" borderId="13" xfId="0" applyNumberFormat="1" applyFont="1" applyFill="1" applyBorder="1" applyAlignment="1" applyProtection="1">
      <alignment horizontal="center" vertical="center" wrapText="1"/>
    </xf>
    <xf numFmtId="4" fontId="1" fillId="2" borderId="15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2" borderId="12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workbookViewId="0">
      <selection activeCell="V1" sqref="V1:X1"/>
    </sheetView>
  </sheetViews>
  <sheetFormatPr defaultRowHeight="12.75" x14ac:dyDescent="0.2"/>
  <cols>
    <col min="1" max="1" width="6" customWidth="1"/>
    <col min="2" max="2" width="35.140625" customWidth="1"/>
    <col min="3" max="3" width="9.140625" customWidth="1"/>
    <col min="4" max="4" width="11.28515625" customWidth="1"/>
    <col min="5" max="5" width="15.140625" customWidth="1"/>
    <col min="6" max="6" width="15.5703125" customWidth="1"/>
    <col min="7" max="7" width="17.85546875" customWidth="1"/>
    <col min="8" max="8" width="0.85546875" hidden="1" customWidth="1"/>
    <col min="9" max="9" width="14" customWidth="1"/>
    <col min="10" max="10" width="2.7109375" hidden="1" customWidth="1"/>
    <col min="11" max="11" width="11.5703125" customWidth="1"/>
    <col min="12" max="12" width="9.28515625" customWidth="1"/>
    <col min="13" max="13" width="14.85546875" customWidth="1"/>
    <col min="14" max="14" width="6.5703125" hidden="1" customWidth="1"/>
    <col min="15" max="15" width="11.28515625" customWidth="1"/>
    <col min="16" max="16" width="13.140625" customWidth="1"/>
    <col min="17" max="17" width="11.85546875" customWidth="1"/>
    <col min="18" max="20" width="9.140625" hidden="1" customWidth="1"/>
    <col min="21" max="21" width="2.85546875" hidden="1" customWidth="1"/>
    <col min="22" max="22" width="12.42578125" customWidth="1"/>
    <col min="23" max="23" width="15.7109375" customWidth="1"/>
    <col min="24" max="24" width="15.140625" customWidth="1"/>
  </cols>
  <sheetData>
    <row r="1" spans="1:26" x14ac:dyDescent="0.2">
      <c r="V1" s="37" t="s">
        <v>65</v>
      </c>
      <c r="W1" s="37"/>
      <c r="X1" s="37"/>
      <c r="Y1" s="9"/>
      <c r="Z1" s="9"/>
    </row>
    <row r="2" spans="1:26" ht="15" x14ac:dyDescent="0.25">
      <c r="G2" s="36">
        <v>3</v>
      </c>
      <c r="V2" s="37" t="s">
        <v>66</v>
      </c>
      <c r="W2" s="37"/>
      <c r="X2" s="37"/>
      <c r="Y2" s="9"/>
      <c r="Z2" s="9"/>
    </row>
    <row r="3" spans="1:26" x14ac:dyDescent="0.2">
      <c r="V3" s="37" t="s">
        <v>20</v>
      </c>
      <c r="W3" s="37"/>
      <c r="X3" s="37"/>
      <c r="Y3" s="9"/>
      <c r="Z3" s="9"/>
    </row>
    <row r="4" spans="1:26" x14ac:dyDescent="0.2">
      <c r="V4" s="37" t="s">
        <v>68</v>
      </c>
      <c r="W4" s="37"/>
      <c r="X4" s="37"/>
      <c r="Y4" s="9"/>
      <c r="Z4" s="9"/>
    </row>
    <row r="5" spans="1:26" ht="15.75" x14ac:dyDescent="0.25">
      <c r="L5" s="9"/>
      <c r="Q5" s="15"/>
      <c r="V5" s="55" t="s">
        <v>67</v>
      </c>
      <c r="W5" s="55"/>
      <c r="X5" s="55"/>
      <c r="Y5" s="55"/>
      <c r="Z5" s="55"/>
    </row>
    <row r="6" spans="1:26" x14ac:dyDescent="0.2">
      <c r="L6" s="9"/>
      <c r="V6" s="55" t="s">
        <v>52</v>
      </c>
      <c r="W6" s="55"/>
      <c r="X6" s="55"/>
      <c r="Y6" s="55"/>
      <c r="Z6" s="55"/>
    </row>
    <row r="7" spans="1:26" x14ac:dyDescent="0.2">
      <c r="L7" s="9"/>
      <c r="V7" s="55" t="s">
        <v>20</v>
      </c>
      <c r="W7" s="55"/>
      <c r="X7" s="55"/>
      <c r="Y7" s="55"/>
      <c r="Z7" s="10"/>
    </row>
    <row r="8" spans="1:26" x14ac:dyDescent="0.2">
      <c r="L8" s="32"/>
      <c r="V8" s="55" t="s">
        <v>69</v>
      </c>
      <c r="W8" s="55"/>
      <c r="X8" s="55"/>
      <c r="Y8" s="55"/>
      <c r="Z8" s="10"/>
    </row>
    <row r="9" spans="1:26" x14ac:dyDescent="0.2">
      <c r="L9" s="9"/>
      <c r="M9" s="9"/>
      <c r="N9" s="9"/>
      <c r="O9" s="9"/>
      <c r="P9" s="9"/>
      <c r="Q9" s="9"/>
    </row>
    <row r="12" spans="1:26" ht="45" customHeight="1" x14ac:dyDescent="0.2">
      <c r="A12" s="56" t="s">
        <v>59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  <c r="R12" s="57"/>
      <c r="S12" s="57"/>
      <c r="T12" s="57"/>
      <c r="U12" s="57"/>
      <c r="V12" s="57"/>
    </row>
    <row r="13" spans="1:26" ht="96.75" customHeight="1" x14ac:dyDescent="0.2">
      <c r="A13" s="59" t="s">
        <v>0</v>
      </c>
      <c r="B13" s="62" t="s">
        <v>1</v>
      </c>
      <c r="C13" s="65" t="s">
        <v>51</v>
      </c>
      <c r="D13" s="66"/>
      <c r="E13" s="67" t="s">
        <v>2</v>
      </c>
      <c r="F13" s="65" t="s">
        <v>53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49" t="s">
        <v>54</v>
      </c>
      <c r="R13" s="49"/>
      <c r="S13" s="49"/>
      <c r="T13" s="49"/>
      <c r="U13" s="49"/>
      <c r="V13" s="49"/>
      <c r="W13" s="50"/>
      <c r="X13" s="50"/>
      <c r="Y13" s="21"/>
      <c r="Z13" s="21"/>
    </row>
    <row r="14" spans="1:26" ht="101.25" customHeight="1" x14ac:dyDescent="0.2">
      <c r="A14" s="60"/>
      <c r="B14" s="63"/>
      <c r="C14" s="70" t="s">
        <v>3</v>
      </c>
      <c r="D14" s="72" t="s">
        <v>4</v>
      </c>
      <c r="E14" s="68"/>
      <c r="F14" s="1" t="s">
        <v>5</v>
      </c>
      <c r="G14" s="38" t="s">
        <v>6</v>
      </c>
      <c r="H14" s="39"/>
      <c r="I14" s="38" t="s">
        <v>7</v>
      </c>
      <c r="J14" s="39"/>
      <c r="K14" s="38" t="s">
        <v>8</v>
      </c>
      <c r="L14" s="39"/>
      <c r="M14" s="38" t="s">
        <v>9</v>
      </c>
      <c r="N14" s="39"/>
      <c r="O14" s="38" t="s">
        <v>10</v>
      </c>
      <c r="P14" s="58"/>
      <c r="Q14" s="51" t="s">
        <v>55</v>
      </c>
      <c r="R14" s="52"/>
      <c r="S14" s="52"/>
      <c r="T14" s="52"/>
      <c r="U14" s="52"/>
      <c r="V14" s="52"/>
      <c r="W14" s="22" t="s">
        <v>57</v>
      </c>
      <c r="X14" s="22" t="s">
        <v>58</v>
      </c>
      <c r="Y14" s="21"/>
      <c r="Z14" s="21"/>
    </row>
    <row r="15" spans="1:26" ht="21" customHeight="1" x14ac:dyDescent="0.2">
      <c r="A15" s="61"/>
      <c r="B15" s="64"/>
      <c r="C15" s="71"/>
      <c r="D15" s="73"/>
      <c r="E15" s="2" t="s">
        <v>11</v>
      </c>
      <c r="F15" s="2" t="s">
        <v>11</v>
      </c>
      <c r="G15" s="40" t="s">
        <v>11</v>
      </c>
      <c r="H15" s="41"/>
      <c r="I15" s="40" t="s">
        <v>11</v>
      </c>
      <c r="J15" s="41"/>
      <c r="K15" s="2" t="s">
        <v>12</v>
      </c>
      <c r="L15" s="2" t="s">
        <v>11</v>
      </c>
      <c r="M15" s="40" t="s">
        <v>11</v>
      </c>
      <c r="N15" s="41"/>
      <c r="O15" s="2" t="s">
        <v>12</v>
      </c>
      <c r="P15" s="20" t="s">
        <v>11</v>
      </c>
      <c r="Q15" s="24" t="s">
        <v>56</v>
      </c>
      <c r="R15" s="24"/>
      <c r="S15" s="24"/>
      <c r="T15" s="24"/>
      <c r="U15" s="24"/>
      <c r="V15" s="24" t="s">
        <v>11</v>
      </c>
      <c r="W15" s="25" t="s">
        <v>11</v>
      </c>
      <c r="X15" s="25" t="s">
        <v>11</v>
      </c>
      <c r="Y15" s="21"/>
      <c r="Z15" s="21"/>
    </row>
    <row r="16" spans="1:26" x14ac:dyDescent="0.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53">
        <v>7</v>
      </c>
      <c r="H16" s="54"/>
      <c r="I16" s="42">
        <v>8</v>
      </c>
      <c r="J16" s="43"/>
      <c r="K16" s="3">
        <v>9</v>
      </c>
      <c r="L16" s="3">
        <v>10</v>
      </c>
      <c r="M16" s="42">
        <v>11</v>
      </c>
      <c r="N16" s="43"/>
      <c r="O16" s="3">
        <v>12</v>
      </c>
      <c r="P16" s="17">
        <v>13</v>
      </c>
      <c r="Q16" s="23">
        <v>14</v>
      </c>
      <c r="R16" s="23"/>
      <c r="S16" s="23"/>
      <c r="T16" s="23"/>
      <c r="U16" s="23"/>
      <c r="V16" s="23">
        <v>15</v>
      </c>
      <c r="W16" s="23">
        <v>16</v>
      </c>
      <c r="X16" s="23">
        <v>17</v>
      </c>
      <c r="Y16" s="21"/>
      <c r="Z16" s="21"/>
    </row>
    <row r="17" spans="1:24" ht="26.1" customHeight="1" x14ac:dyDescent="0.2">
      <c r="A17" s="4">
        <v>1</v>
      </c>
      <c r="B17" s="14" t="s">
        <v>21</v>
      </c>
      <c r="C17" s="6"/>
      <c r="D17" s="6"/>
      <c r="E17" s="30">
        <f>G17+W17+X17</f>
        <v>6137017.5300000003</v>
      </c>
      <c r="F17" s="1">
        <v>0</v>
      </c>
      <c r="G17" s="38">
        <v>5651029.04</v>
      </c>
      <c r="H17" s="39"/>
      <c r="I17" s="38">
        <v>0</v>
      </c>
      <c r="J17" s="39"/>
      <c r="K17" s="1">
        <v>0</v>
      </c>
      <c r="L17" s="1">
        <v>0</v>
      </c>
      <c r="M17" s="38">
        <v>0</v>
      </c>
      <c r="N17" s="39"/>
      <c r="O17" s="1">
        <v>0</v>
      </c>
      <c r="P17" s="7">
        <v>0</v>
      </c>
      <c r="Q17" s="26"/>
      <c r="R17" s="26"/>
      <c r="S17" s="26"/>
      <c r="T17" s="26"/>
      <c r="U17" s="26"/>
      <c r="V17" s="26"/>
      <c r="W17" s="26">
        <v>395572.03</v>
      </c>
      <c r="X17" s="26">
        <v>90416.46</v>
      </c>
    </row>
    <row r="18" spans="1:24" ht="26.1" customHeight="1" x14ac:dyDescent="0.2">
      <c r="A18" s="4">
        <v>2</v>
      </c>
      <c r="B18" s="14" t="s">
        <v>22</v>
      </c>
      <c r="C18" s="31">
        <v>2013</v>
      </c>
      <c r="D18" s="6" t="s">
        <v>15</v>
      </c>
      <c r="E18" s="30">
        <f t="shared" ref="E18:E23" si="0">G18+W18+X18</f>
        <v>1934114.22</v>
      </c>
      <c r="F18" s="1">
        <v>0</v>
      </c>
      <c r="G18" s="38">
        <v>1780952.32</v>
      </c>
      <c r="H18" s="39"/>
      <c r="I18" s="38">
        <v>0</v>
      </c>
      <c r="J18" s="39"/>
      <c r="K18" s="1">
        <v>0</v>
      </c>
      <c r="L18" s="1">
        <v>0</v>
      </c>
      <c r="M18" s="38">
        <v>0</v>
      </c>
      <c r="N18" s="39"/>
      <c r="O18" s="1">
        <v>0</v>
      </c>
      <c r="P18" s="1">
        <v>0</v>
      </c>
      <c r="Q18" s="26"/>
      <c r="R18" s="26"/>
      <c r="S18" s="26"/>
      <c r="T18" s="26"/>
      <c r="U18" s="26"/>
      <c r="V18" s="26"/>
      <c r="W18" s="26">
        <v>124666.66</v>
      </c>
      <c r="X18" s="26">
        <v>28495.24</v>
      </c>
    </row>
    <row r="19" spans="1:24" ht="26.1" customHeight="1" x14ac:dyDescent="0.2">
      <c r="A19" s="4">
        <v>3</v>
      </c>
      <c r="B19" s="14" t="s">
        <v>23</v>
      </c>
      <c r="C19" s="31">
        <v>2014</v>
      </c>
      <c r="D19" s="6" t="s">
        <v>16</v>
      </c>
      <c r="E19" s="30">
        <f t="shared" si="0"/>
        <v>7718785.2399999993</v>
      </c>
      <c r="F19" s="1">
        <v>0</v>
      </c>
      <c r="G19" s="38">
        <v>7107537.0599999996</v>
      </c>
      <c r="H19" s="39"/>
      <c r="I19" s="38">
        <v>0</v>
      </c>
      <c r="J19" s="39"/>
      <c r="K19" s="1">
        <v>0</v>
      </c>
      <c r="L19" s="1">
        <v>0</v>
      </c>
      <c r="M19" s="38">
        <v>0</v>
      </c>
      <c r="N19" s="39"/>
      <c r="O19" s="1">
        <v>0</v>
      </c>
      <c r="P19" s="1">
        <v>0</v>
      </c>
      <c r="Q19" s="26"/>
      <c r="R19" s="26"/>
      <c r="S19" s="26"/>
      <c r="T19" s="26"/>
      <c r="U19" s="26"/>
      <c r="V19" s="26"/>
      <c r="W19" s="26">
        <v>497527.59</v>
      </c>
      <c r="X19" s="26">
        <v>113720.59</v>
      </c>
    </row>
    <row r="20" spans="1:24" ht="26.1" customHeight="1" x14ac:dyDescent="0.2">
      <c r="A20" s="4">
        <v>4</v>
      </c>
      <c r="B20" s="14" t="s">
        <v>24</v>
      </c>
      <c r="C20" s="31">
        <v>2005</v>
      </c>
      <c r="D20" s="6" t="s">
        <v>17</v>
      </c>
      <c r="E20" s="30">
        <f t="shared" si="0"/>
        <v>3861762.31</v>
      </c>
      <c r="F20" s="1">
        <v>0</v>
      </c>
      <c r="G20" s="38">
        <v>3555950.56</v>
      </c>
      <c r="H20" s="39"/>
      <c r="I20" s="38">
        <v>0</v>
      </c>
      <c r="J20" s="39"/>
      <c r="K20" s="1">
        <v>0</v>
      </c>
      <c r="L20" s="1">
        <v>0</v>
      </c>
      <c r="M20" s="38">
        <v>0</v>
      </c>
      <c r="N20" s="39"/>
      <c r="O20" s="1">
        <v>0</v>
      </c>
      <c r="P20" s="1">
        <v>0</v>
      </c>
      <c r="Q20" s="27" t="s">
        <v>14</v>
      </c>
      <c r="R20" s="27" t="s">
        <v>14</v>
      </c>
      <c r="S20" s="27" t="s">
        <v>14</v>
      </c>
      <c r="T20" s="27" t="s">
        <v>14</v>
      </c>
      <c r="U20" s="27" t="s">
        <v>14</v>
      </c>
      <c r="V20" s="27" t="s">
        <v>14</v>
      </c>
      <c r="W20" s="26">
        <v>248916.54</v>
      </c>
      <c r="X20" s="26">
        <v>56895.21</v>
      </c>
    </row>
    <row r="21" spans="1:24" ht="26.1" customHeight="1" x14ac:dyDescent="0.2">
      <c r="A21" s="4">
        <v>5</v>
      </c>
      <c r="B21" s="14" t="s">
        <v>25</v>
      </c>
      <c r="C21" s="31">
        <v>2003</v>
      </c>
      <c r="D21" s="6" t="s">
        <v>18</v>
      </c>
      <c r="E21" s="30">
        <f t="shared" si="0"/>
        <v>9647131.3699999992</v>
      </c>
      <c r="F21" s="1">
        <v>0</v>
      </c>
      <c r="G21" s="38">
        <v>8883178.0600000005</v>
      </c>
      <c r="H21" s="39"/>
      <c r="I21" s="38">
        <v>0</v>
      </c>
      <c r="J21" s="39"/>
      <c r="K21" s="1">
        <v>0</v>
      </c>
      <c r="L21" s="1">
        <v>0</v>
      </c>
      <c r="M21" s="38">
        <v>0</v>
      </c>
      <c r="N21" s="39"/>
      <c r="O21" s="1">
        <v>0</v>
      </c>
      <c r="P21" s="1">
        <v>0</v>
      </c>
      <c r="Q21" s="26"/>
      <c r="R21" s="26"/>
      <c r="S21" s="26"/>
      <c r="T21" s="26"/>
      <c r="U21" s="26"/>
      <c r="V21" s="26"/>
      <c r="W21" s="26">
        <v>621822.46</v>
      </c>
      <c r="X21" s="26">
        <v>142130.85</v>
      </c>
    </row>
    <row r="22" spans="1:24" ht="26.1" customHeight="1" x14ac:dyDescent="0.2">
      <c r="A22" s="4">
        <v>6</v>
      </c>
      <c r="B22" s="14" t="s">
        <v>26</v>
      </c>
      <c r="C22" s="31">
        <v>2003</v>
      </c>
      <c r="D22" s="6" t="s">
        <v>18</v>
      </c>
      <c r="E22" s="30">
        <f t="shared" si="0"/>
        <v>7718675.0199999996</v>
      </c>
      <c r="F22" s="1">
        <v>0</v>
      </c>
      <c r="G22" s="38">
        <v>7107435.5599999996</v>
      </c>
      <c r="H22" s="39"/>
      <c r="I22" s="38">
        <v>0</v>
      </c>
      <c r="J22" s="39"/>
      <c r="K22" s="1">
        <v>0</v>
      </c>
      <c r="L22" s="1">
        <v>0</v>
      </c>
      <c r="M22" s="38">
        <v>0</v>
      </c>
      <c r="N22" s="39"/>
      <c r="O22" s="1">
        <v>0</v>
      </c>
      <c r="P22" s="1">
        <v>0</v>
      </c>
      <c r="Q22" s="26"/>
      <c r="R22" s="26"/>
      <c r="S22" s="26"/>
      <c r="T22" s="26"/>
      <c r="U22" s="26"/>
      <c r="V22" s="26"/>
      <c r="W22" s="26">
        <v>497520.49</v>
      </c>
      <c r="X22" s="26">
        <v>113718.97</v>
      </c>
    </row>
    <row r="23" spans="1:24" ht="26.1" customHeight="1" x14ac:dyDescent="0.2">
      <c r="A23" s="4">
        <v>7</v>
      </c>
      <c r="B23" s="14" t="s">
        <v>27</v>
      </c>
      <c r="C23" s="6"/>
      <c r="D23" s="6"/>
      <c r="E23" s="30">
        <f t="shared" si="0"/>
        <v>11575587.73</v>
      </c>
      <c r="F23" s="1">
        <v>0</v>
      </c>
      <c r="G23" s="38">
        <v>10658920.560000001</v>
      </c>
      <c r="H23" s="39"/>
      <c r="I23" s="38">
        <v>0</v>
      </c>
      <c r="J23" s="39"/>
      <c r="K23" s="1">
        <v>0</v>
      </c>
      <c r="L23" s="1">
        <v>0</v>
      </c>
      <c r="M23" s="38">
        <v>0</v>
      </c>
      <c r="N23" s="39"/>
      <c r="O23" s="1">
        <v>0</v>
      </c>
      <c r="P23" s="1">
        <v>0</v>
      </c>
      <c r="Q23" s="26"/>
      <c r="R23" s="26"/>
      <c r="S23" s="26"/>
      <c r="T23" s="26"/>
      <c r="U23" s="26"/>
      <c r="V23" s="26"/>
      <c r="W23" s="26">
        <v>746124.44</v>
      </c>
      <c r="X23" s="26">
        <v>170542.73</v>
      </c>
    </row>
    <row r="24" spans="1:24" ht="26.1" customHeight="1" x14ac:dyDescent="0.2">
      <c r="A24" s="4">
        <v>8</v>
      </c>
      <c r="B24" s="14" t="s">
        <v>28</v>
      </c>
      <c r="C24" s="31">
        <v>2013</v>
      </c>
      <c r="D24" s="6" t="s">
        <v>15</v>
      </c>
      <c r="E24" s="30">
        <f>SUM(F24+M24+P24+W24+X24)</f>
        <v>18179037.399999999</v>
      </c>
      <c r="F24" s="1">
        <v>8143056.3899999997</v>
      </c>
      <c r="G24" s="38">
        <v>0</v>
      </c>
      <c r="H24" s="39"/>
      <c r="I24" s="38">
        <v>0</v>
      </c>
      <c r="J24" s="39"/>
      <c r="K24" s="1">
        <v>0</v>
      </c>
      <c r="L24" s="1">
        <v>0</v>
      </c>
      <c r="M24" s="38">
        <v>8450706.6999999993</v>
      </c>
      <c r="N24" s="39"/>
      <c r="O24" s="1">
        <v>93</v>
      </c>
      <c r="P24" s="1">
        <v>145682.03</v>
      </c>
      <c r="Q24" s="26"/>
      <c r="R24" s="26"/>
      <c r="S24" s="26"/>
      <c r="T24" s="26"/>
      <c r="U24" s="26"/>
      <c r="V24" s="26"/>
      <c r="W24" s="26">
        <v>1171761.1599999999</v>
      </c>
      <c r="X24" s="26">
        <v>267831.12</v>
      </c>
    </row>
    <row r="25" spans="1:24" ht="26.1" customHeight="1" x14ac:dyDescent="0.2">
      <c r="A25" s="4">
        <v>9</v>
      </c>
      <c r="B25" s="14" t="s">
        <v>29</v>
      </c>
      <c r="C25" s="6"/>
      <c r="D25" s="6"/>
      <c r="E25" s="30">
        <f>SUM(F25+M25+I25+P25+W25+X25)</f>
        <v>18385571.909999996</v>
      </c>
      <c r="F25" s="1">
        <v>8234884.3300000001</v>
      </c>
      <c r="G25" s="38">
        <v>0</v>
      </c>
      <c r="H25" s="39"/>
      <c r="I25" s="38">
        <v>5383314.7999999998</v>
      </c>
      <c r="J25" s="39"/>
      <c r="K25" s="1">
        <v>0</v>
      </c>
      <c r="L25" s="1">
        <v>0</v>
      </c>
      <c r="M25" s="38">
        <v>3311425.09</v>
      </c>
      <c r="N25" s="39"/>
      <c r="O25" s="1">
        <v>0</v>
      </c>
      <c r="P25" s="1">
        <v>0</v>
      </c>
      <c r="Q25" s="26"/>
      <c r="R25" s="26"/>
      <c r="S25" s="26"/>
      <c r="T25" s="26"/>
      <c r="U25" s="26"/>
      <c r="V25" s="26"/>
      <c r="W25" s="26">
        <v>1185073.7</v>
      </c>
      <c r="X25" s="26">
        <v>270873.99</v>
      </c>
    </row>
    <row r="26" spans="1:24" ht="26.1" customHeight="1" x14ac:dyDescent="0.2">
      <c r="A26" s="4">
        <v>10</v>
      </c>
      <c r="B26" s="14" t="s">
        <v>30</v>
      </c>
      <c r="C26" s="6"/>
      <c r="D26" s="6"/>
      <c r="E26" s="30">
        <f>G26+W26+X26</f>
        <v>1933305.9500000002</v>
      </c>
      <c r="F26" s="1">
        <v>0</v>
      </c>
      <c r="G26" s="38">
        <v>1780208.06</v>
      </c>
      <c r="H26" s="39"/>
      <c r="I26" s="38">
        <v>0</v>
      </c>
      <c r="J26" s="39"/>
      <c r="K26" s="1">
        <v>0</v>
      </c>
      <c r="L26" s="1">
        <v>0</v>
      </c>
      <c r="M26" s="38">
        <v>0</v>
      </c>
      <c r="N26" s="39"/>
      <c r="O26" s="1">
        <v>0</v>
      </c>
      <c r="P26" s="1">
        <v>0</v>
      </c>
      <c r="Q26" s="26"/>
      <c r="R26" s="26"/>
      <c r="S26" s="26"/>
      <c r="T26" s="26"/>
      <c r="U26" s="26"/>
      <c r="V26" s="26"/>
      <c r="W26" s="26">
        <v>124614.56</v>
      </c>
      <c r="X26" s="26">
        <v>28483.33</v>
      </c>
    </row>
    <row r="27" spans="1:24" ht="26.1" customHeight="1" x14ac:dyDescent="0.2">
      <c r="A27" s="4">
        <v>11</v>
      </c>
      <c r="B27" s="14" t="s">
        <v>31</v>
      </c>
      <c r="C27" s="31">
        <v>2013</v>
      </c>
      <c r="D27" s="6" t="s">
        <v>19</v>
      </c>
      <c r="E27" s="30">
        <f>G27+W27+X27</f>
        <v>10226948.09</v>
      </c>
      <c r="F27" s="1">
        <v>0</v>
      </c>
      <c r="G27" s="38">
        <v>9417079.2699999996</v>
      </c>
      <c r="H27" s="39"/>
      <c r="I27" s="38">
        <v>0</v>
      </c>
      <c r="J27" s="39"/>
      <c r="K27" s="1">
        <v>0</v>
      </c>
      <c r="L27" s="1">
        <v>0</v>
      </c>
      <c r="M27" s="38">
        <v>0</v>
      </c>
      <c r="N27" s="39"/>
      <c r="O27" s="1">
        <v>0</v>
      </c>
      <c r="P27" s="1">
        <v>0</v>
      </c>
      <c r="Q27" s="26"/>
      <c r="R27" s="26"/>
      <c r="S27" s="26"/>
      <c r="T27" s="26"/>
      <c r="U27" s="26"/>
      <c r="V27" s="26"/>
      <c r="W27" s="26">
        <v>659195.55000000005</v>
      </c>
      <c r="X27" s="26">
        <v>150673.26999999999</v>
      </c>
    </row>
    <row r="28" spans="1:24" ht="26.1" customHeight="1" x14ac:dyDescent="0.2">
      <c r="A28" s="4">
        <v>12</v>
      </c>
      <c r="B28" s="14" t="s">
        <v>32</v>
      </c>
      <c r="C28" s="31">
        <v>2012</v>
      </c>
      <c r="D28" s="6" t="s">
        <v>19</v>
      </c>
      <c r="E28" s="30">
        <f>G28+W28+X28</f>
        <v>12196798.529999999</v>
      </c>
      <c r="F28" s="1">
        <v>0</v>
      </c>
      <c r="G28" s="38">
        <v>11230937.869999999</v>
      </c>
      <c r="H28" s="39"/>
      <c r="I28" s="38">
        <v>0</v>
      </c>
      <c r="J28" s="39"/>
      <c r="K28" s="1">
        <v>0</v>
      </c>
      <c r="L28" s="1">
        <v>0</v>
      </c>
      <c r="M28" s="38">
        <v>0</v>
      </c>
      <c r="N28" s="39"/>
      <c r="O28" s="1">
        <v>0</v>
      </c>
      <c r="P28" s="1">
        <v>0</v>
      </c>
      <c r="Q28" s="26"/>
      <c r="R28" s="26"/>
      <c r="S28" s="26"/>
      <c r="T28" s="26"/>
      <c r="U28" s="26"/>
      <c r="V28" s="26"/>
      <c r="W28" s="26">
        <v>786165.65</v>
      </c>
      <c r="X28" s="26">
        <v>179695.01</v>
      </c>
    </row>
    <row r="29" spans="1:24" ht="26.1" customHeight="1" x14ac:dyDescent="0.2">
      <c r="A29" s="4">
        <v>13</v>
      </c>
      <c r="B29" s="14" t="s">
        <v>33</v>
      </c>
      <c r="C29" s="6"/>
      <c r="D29" s="6"/>
      <c r="E29" s="30">
        <f>SUM(F29+I29+M29+W29+X29)</f>
        <v>5470086.1500000004</v>
      </c>
      <c r="F29" s="1">
        <v>2267630.11</v>
      </c>
      <c r="G29" s="38">
        <v>0</v>
      </c>
      <c r="H29" s="39"/>
      <c r="I29" s="38">
        <v>1601228.75</v>
      </c>
      <c r="J29" s="39"/>
      <c r="K29" s="1">
        <v>0</v>
      </c>
      <c r="L29" s="1">
        <v>0</v>
      </c>
      <c r="M29" s="38">
        <v>1168052.8799999999</v>
      </c>
      <c r="N29" s="39"/>
      <c r="O29" s="1">
        <v>0</v>
      </c>
      <c r="P29" s="1">
        <v>0</v>
      </c>
      <c r="Q29" s="26"/>
      <c r="R29" s="26"/>
      <c r="S29" s="26"/>
      <c r="T29" s="26"/>
      <c r="U29" s="26"/>
      <c r="V29" s="26"/>
      <c r="W29" s="26">
        <v>352583.82</v>
      </c>
      <c r="X29" s="26">
        <v>80590.59</v>
      </c>
    </row>
    <row r="30" spans="1:24" ht="26.1" customHeight="1" x14ac:dyDescent="0.2">
      <c r="A30" s="4">
        <v>14</v>
      </c>
      <c r="B30" s="14" t="s">
        <v>34</v>
      </c>
      <c r="C30" s="6"/>
      <c r="D30" s="6"/>
      <c r="E30" s="30">
        <f>F30+I30+M30+W30+X30</f>
        <v>3821418.68</v>
      </c>
      <c r="F30" s="1">
        <v>1569268</v>
      </c>
      <c r="G30" s="38">
        <v>0</v>
      </c>
      <c r="H30" s="39"/>
      <c r="I30" s="38">
        <v>1104115.25</v>
      </c>
      <c r="J30" s="39"/>
      <c r="K30" s="1">
        <v>0</v>
      </c>
      <c r="L30" s="1">
        <v>0</v>
      </c>
      <c r="M30" s="38">
        <v>845418.48</v>
      </c>
      <c r="N30" s="39"/>
      <c r="O30" s="1">
        <v>0</v>
      </c>
      <c r="P30" s="1">
        <v>0</v>
      </c>
      <c r="Q30" s="26"/>
      <c r="R30" s="26"/>
      <c r="S30" s="26"/>
      <c r="T30" s="26"/>
      <c r="U30" s="26"/>
      <c r="V30" s="26"/>
      <c r="W30" s="26">
        <v>246316.12</v>
      </c>
      <c r="X30" s="26">
        <v>56300.83</v>
      </c>
    </row>
    <row r="31" spans="1:24" ht="26.1" customHeight="1" x14ac:dyDescent="0.2">
      <c r="A31" s="4">
        <v>15</v>
      </c>
      <c r="B31" s="14" t="s">
        <v>35</v>
      </c>
      <c r="C31" s="31">
        <v>2014</v>
      </c>
      <c r="D31" s="6" t="s">
        <v>19</v>
      </c>
      <c r="E31" s="30">
        <f>G31+W31+X31</f>
        <v>14317723.649999999</v>
      </c>
      <c r="F31" s="1">
        <v>0</v>
      </c>
      <c r="G31" s="38">
        <v>13183907.6</v>
      </c>
      <c r="H31" s="39"/>
      <c r="I31" s="38">
        <v>0</v>
      </c>
      <c r="J31" s="39"/>
      <c r="K31" s="1">
        <v>0</v>
      </c>
      <c r="L31" s="1">
        <v>0</v>
      </c>
      <c r="M31" s="38">
        <v>0</v>
      </c>
      <c r="N31" s="39"/>
      <c r="O31" s="1">
        <v>0</v>
      </c>
      <c r="P31" s="1">
        <v>0</v>
      </c>
      <c r="Q31" s="26"/>
      <c r="R31" s="26"/>
      <c r="S31" s="26"/>
      <c r="T31" s="26"/>
      <c r="U31" s="26"/>
      <c r="V31" s="26"/>
      <c r="W31" s="26">
        <v>922873.53</v>
      </c>
      <c r="X31" s="26">
        <v>210942.52</v>
      </c>
    </row>
    <row r="32" spans="1:24" ht="26.1" customHeight="1" x14ac:dyDescent="0.2">
      <c r="A32" s="4">
        <v>16</v>
      </c>
      <c r="B32" s="14" t="s">
        <v>36</v>
      </c>
      <c r="C32" s="31">
        <v>2007</v>
      </c>
      <c r="D32" s="6" t="s">
        <v>15</v>
      </c>
      <c r="E32" s="30">
        <f>F32+I32+M32+W32+X32</f>
        <v>8092337.9800000004</v>
      </c>
      <c r="F32" s="1">
        <v>3321437.24</v>
      </c>
      <c r="G32" s="38">
        <v>0</v>
      </c>
      <c r="H32" s="39"/>
      <c r="I32" s="38">
        <v>2273640.17</v>
      </c>
      <c r="J32" s="39"/>
      <c r="K32" s="1">
        <v>0</v>
      </c>
      <c r="L32" s="1">
        <v>0</v>
      </c>
      <c r="M32" s="38">
        <v>1856430.86</v>
      </c>
      <c r="N32" s="39"/>
      <c r="O32" s="1">
        <v>0</v>
      </c>
      <c r="P32" s="1">
        <v>0</v>
      </c>
      <c r="Q32" s="26"/>
      <c r="R32" s="26"/>
      <c r="S32" s="26"/>
      <c r="T32" s="26"/>
      <c r="U32" s="26"/>
      <c r="V32" s="26"/>
      <c r="W32" s="26">
        <v>521605.58</v>
      </c>
      <c r="X32" s="26">
        <v>119224.13</v>
      </c>
    </row>
    <row r="33" spans="1:24" ht="26.1" customHeight="1" x14ac:dyDescent="0.2">
      <c r="A33" s="4">
        <v>17</v>
      </c>
      <c r="B33" s="14" t="s">
        <v>37</v>
      </c>
      <c r="C33" s="6"/>
      <c r="D33" s="6"/>
      <c r="E33" s="30">
        <f>F33+I33+M33+W33+X33</f>
        <v>4096103.9</v>
      </c>
      <c r="F33" s="1">
        <v>1930075.48</v>
      </c>
      <c r="G33" s="38">
        <v>0</v>
      </c>
      <c r="H33" s="39"/>
      <c r="I33" s="38">
        <v>1054403.8999999999</v>
      </c>
      <c r="J33" s="39"/>
      <c r="K33" s="1">
        <v>0</v>
      </c>
      <c r="L33" s="1">
        <v>0</v>
      </c>
      <c r="M33" s="38">
        <v>787255.33</v>
      </c>
      <c r="N33" s="39"/>
      <c r="O33" s="1">
        <v>0</v>
      </c>
      <c r="P33" s="1">
        <v>0</v>
      </c>
      <c r="Q33" s="26"/>
      <c r="R33" s="26"/>
      <c r="S33" s="26"/>
      <c r="T33" s="26"/>
      <c r="U33" s="26"/>
      <c r="V33" s="26"/>
      <c r="W33" s="26">
        <v>264021.43</v>
      </c>
      <c r="X33" s="26">
        <v>60347.76</v>
      </c>
    </row>
    <row r="34" spans="1:24" ht="26.1" customHeight="1" x14ac:dyDescent="0.2">
      <c r="A34" s="4">
        <v>18</v>
      </c>
      <c r="B34" s="14" t="s">
        <v>38</v>
      </c>
      <c r="C34" s="31">
        <v>1998</v>
      </c>
      <c r="D34" s="6" t="s">
        <v>18</v>
      </c>
      <c r="E34" s="30">
        <f>F34+I34+M34+W34+X34</f>
        <v>6254092.3200000012</v>
      </c>
      <c r="F34" s="1">
        <v>2624384.23</v>
      </c>
      <c r="G34" s="38">
        <v>0</v>
      </c>
      <c r="H34" s="39"/>
      <c r="I34" s="38">
        <v>1953394.42</v>
      </c>
      <c r="J34" s="39"/>
      <c r="K34" s="1">
        <v>0</v>
      </c>
      <c r="L34" s="1">
        <v>0</v>
      </c>
      <c r="M34" s="38">
        <v>1181054.06</v>
      </c>
      <c r="N34" s="39"/>
      <c r="O34" s="1">
        <v>0</v>
      </c>
      <c r="P34" s="1">
        <v>0</v>
      </c>
      <c r="Q34" s="26"/>
      <c r="R34" s="26"/>
      <c r="S34" s="26"/>
      <c r="T34" s="26"/>
      <c r="U34" s="26"/>
      <c r="V34" s="26"/>
      <c r="W34" s="26">
        <v>403118.29</v>
      </c>
      <c r="X34" s="26">
        <v>92141.32</v>
      </c>
    </row>
    <row r="35" spans="1:24" ht="26.1" customHeight="1" x14ac:dyDescent="0.2">
      <c r="A35" s="4">
        <v>19</v>
      </c>
      <c r="B35" s="14" t="s">
        <v>39</v>
      </c>
      <c r="C35" s="31">
        <v>2002</v>
      </c>
      <c r="D35" s="6" t="s">
        <v>18</v>
      </c>
      <c r="E35" s="30">
        <f>F35+I35+M35+W35+X35</f>
        <v>7264750.8500000015</v>
      </c>
      <c r="F35" s="1">
        <v>3114000.5</v>
      </c>
      <c r="G35" s="38">
        <v>0</v>
      </c>
      <c r="H35" s="39"/>
      <c r="I35" s="38">
        <v>2210846.89</v>
      </c>
      <c r="J35" s="39"/>
      <c r="K35" s="1">
        <v>0</v>
      </c>
      <c r="L35" s="1">
        <v>0</v>
      </c>
      <c r="M35" s="38">
        <v>1364610.11</v>
      </c>
      <c r="N35" s="39"/>
      <c r="O35" s="1">
        <v>0</v>
      </c>
      <c r="P35" s="1">
        <v>0</v>
      </c>
      <c r="Q35" s="26"/>
      <c r="R35" s="26"/>
      <c r="S35" s="26"/>
      <c r="T35" s="26"/>
      <c r="U35" s="26"/>
      <c r="V35" s="26"/>
      <c r="W35" s="26">
        <v>468262.03</v>
      </c>
      <c r="X35" s="26">
        <v>107031.32</v>
      </c>
    </row>
    <row r="36" spans="1:24" ht="26.1" customHeight="1" x14ac:dyDescent="0.2">
      <c r="A36" s="4">
        <v>20</v>
      </c>
      <c r="B36" s="14" t="s">
        <v>40</v>
      </c>
      <c r="C36" s="6"/>
      <c r="D36" s="6"/>
      <c r="E36" s="30">
        <f>F36+I36+M36+P36+W36+X36</f>
        <v>9174393.0200000014</v>
      </c>
      <c r="F36" s="1">
        <v>3271019.01</v>
      </c>
      <c r="G36" s="38">
        <v>0</v>
      </c>
      <c r="H36" s="39"/>
      <c r="I36" s="38">
        <v>3188159.54</v>
      </c>
      <c r="J36" s="39"/>
      <c r="K36" s="1">
        <v>0</v>
      </c>
      <c r="L36" s="1">
        <v>0</v>
      </c>
      <c r="M36" s="38">
        <v>1801346.94</v>
      </c>
      <c r="N36" s="39"/>
      <c r="O36" s="1">
        <v>119.6</v>
      </c>
      <c r="P36" s="1">
        <v>187350.22</v>
      </c>
      <c r="Q36" s="26"/>
      <c r="R36" s="26"/>
      <c r="S36" s="26"/>
      <c r="T36" s="26"/>
      <c r="U36" s="26"/>
      <c r="V36" s="26"/>
      <c r="W36" s="26">
        <v>591351.30000000005</v>
      </c>
      <c r="X36" s="26">
        <v>135166.01</v>
      </c>
    </row>
    <row r="37" spans="1:24" ht="26.1" customHeight="1" x14ac:dyDescent="0.2">
      <c r="A37" s="4">
        <v>21</v>
      </c>
      <c r="B37" s="14" t="s">
        <v>41</v>
      </c>
      <c r="C37" s="6"/>
      <c r="D37" s="6"/>
      <c r="E37" s="30">
        <f>F37+I37+P37+W37+X37</f>
        <v>25562122.639999997</v>
      </c>
      <c r="F37" s="1">
        <v>13239546.029999999</v>
      </c>
      <c r="G37" s="38">
        <v>0</v>
      </c>
      <c r="H37" s="39"/>
      <c r="I37" s="38">
        <v>9413262.6500000004</v>
      </c>
      <c r="J37" s="39"/>
      <c r="K37" s="1">
        <v>0</v>
      </c>
      <c r="L37" s="1">
        <v>0</v>
      </c>
      <c r="M37" s="38">
        <v>0</v>
      </c>
      <c r="N37" s="39"/>
      <c r="O37" s="1">
        <v>565</v>
      </c>
      <c r="P37" s="1">
        <v>885057.47</v>
      </c>
      <c r="Q37" s="26"/>
      <c r="R37" s="26"/>
      <c r="S37" s="26"/>
      <c r="T37" s="26"/>
      <c r="U37" s="26"/>
      <c r="V37" s="26"/>
      <c r="W37" s="26">
        <v>1647650.63</v>
      </c>
      <c r="X37" s="26">
        <v>376605.86</v>
      </c>
    </row>
    <row r="38" spans="1:24" ht="26.1" customHeight="1" x14ac:dyDescent="0.2">
      <c r="A38" s="4">
        <v>22</v>
      </c>
      <c r="B38" s="14" t="s">
        <v>42</v>
      </c>
      <c r="C38" s="6"/>
      <c r="D38" s="6"/>
      <c r="E38" s="30">
        <f>F38+I38+M38+P38+W38+X38</f>
        <v>8229011.79</v>
      </c>
      <c r="F38" s="1">
        <v>3254607.38</v>
      </c>
      <c r="G38" s="38">
        <v>0</v>
      </c>
      <c r="H38" s="39"/>
      <c r="I38" s="38">
        <v>2209277.06</v>
      </c>
      <c r="J38" s="39"/>
      <c r="K38" s="1">
        <v>0</v>
      </c>
      <c r="L38" s="1">
        <v>0</v>
      </c>
      <c r="M38" s="38">
        <v>1910146.24</v>
      </c>
      <c r="N38" s="39"/>
      <c r="O38" s="1">
        <v>129.80000000000001</v>
      </c>
      <c r="P38" s="1">
        <v>203328.25</v>
      </c>
      <c r="Q38" s="26"/>
      <c r="R38" s="26"/>
      <c r="S38" s="26"/>
      <c r="T38" s="26"/>
      <c r="U38" s="26"/>
      <c r="V38" s="26"/>
      <c r="W38" s="26">
        <v>530415.12</v>
      </c>
      <c r="X38" s="26">
        <v>121237.74</v>
      </c>
    </row>
    <row r="39" spans="1:24" ht="26.1" customHeight="1" x14ac:dyDescent="0.2">
      <c r="A39" s="4">
        <v>23</v>
      </c>
      <c r="B39" s="14" t="s">
        <v>43</v>
      </c>
      <c r="C39" s="6"/>
      <c r="D39" s="6"/>
      <c r="E39" s="30">
        <f>F39+I39+M39+P39+W39+X39</f>
        <v>7357512.6800000006</v>
      </c>
      <c r="F39" s="1">
        <v>3109123.61</v>
      </c>
      <c r="G39" s="38">
        <v>0</v>
      </c>
      <c r="H39" s="39"/>
      <c r="I39" s="38">
        <v>1922782.7</v>
      </c>
      <c r="J39" s="39"/>
      <c r="K39" s="1">
        <v>0</v>
      </c>
      <c r="L39" s="1">
        <v>0</v>
      </c>
      <c r="M39" s="38">
        <v>1557763.09</v>
      </c>
      <c r="N39" s="39"/>
      <c r="O39" s="1">
        <v>118.23</v>
      </c>
      <c r="P39" s="1">
        <v>185204.15</v>
      </c>
      <c r="Q39" s="26"/>
      <c r="R39" s="26"/>
      <c r="S39" s="26"/>
      <c r="T39" s="26"/>
      <c r="U39" s="26"/>
      <c r="V39" s="26"/>
      <c r="W39" s="26">
        <v>474241.15</v>
      </c>
      <c r="X39" s="26">
        <v>108397.98</v>
      </c>
    </row>
    <row r="40" spans="1:24" ht="26.1" customHeight="1" x14ac:dyDescent="0.2">
      <c r="A40" s="4">
        <v>24</v>
      </c>
      <c r="B40" s="14" t="s">
        <v>44</v>
      </c>
      <c r="C40" s="31">
        <v>2001</v>
      </c>
      <c r="D40" s="6" t="s">
        <v>18</v>
      </c>
      <c r="E40" s="30">
        <f>F40+I40+M40+P40+W40+X40</f>
        <v>3605244.73</v>
      </c>
      <c r="F40" s="1">
        <v>1475325.4</v>
      </c>
      <c r="G40" s="38">
        <v>0</v>
      </c>
      <c r="H40" s="39"/>
      <c r="I40" s="38">
        <v>960213.97</v>
      </c>
      <c r="J40" s="39"/>
      <c r="K40" s="1">
        <v>0</v>
      </c>
      <c r="L40" s="1">
        <v>0</v>
      </c>
      <c r="M40" s="38">
        <v>775023.96</v>
      </c>
      <c r="N40" s="39"/>
      <c r="O40" s="1">
        <v>69.7</v>
      </c>
      <c r="P40" s="1">
        <v>109183.2</v>
      </c>
      <c r="Q40" s="26"/>
      <c r="R40" s="26"/>
      <c r="S40" s="26"/>
      <c r="T40" s="26"/>
      <c r="U40" s="26"/>
      <c r="V40" s="26"/>
      <c r="W40" s="26">
        <v>232382.26</v>
      </c>
      <c r="X40" s="26">
        <v>53115.94</v>
      </c>
    </row>
    <row r="41" spans="1:24" ht="26.1" customHeight="1" x14ac:dyDescent="0.2">
      <c r="A41" s="4">
        <v>25</v>
      </c>
      <c r="B41" s="14" t="s">
        <v>45</v>
      </c>
      <c r="C41" s="6"/>
      <c r="D41" s="6"/>
      <c r="E41" s="30">
        <f>F41+I41+M41+P41+W41+X41</f>
        <v>3537702.9200000004</v>
      </c>
      <c r="F41" s="1">
        <v>1432268.45</v>
      </c>
      <c r="G41" s="38">
        <v>0</v>
      </c>
      <c r="H41" s="39"/>
      <c r="I41" s="38">
        <v>939439.86</v>
      </c>
      <c r="J41" s="39"/>
      <c r="K41" s="1">
        <v>0</v>
      </c>
      <c r="L41" s="1">
        <v>0</v>
      </c>
      <c r="M41" s="38">
        <v>777915.01</v>
      </c>
      <c r="N41" s="39"/>
      <c r="O41" s="1">
        <v>68.900000000000006</v>
      </c>
      <c r="P41" s="1">
        <v>107930.02</v>
      </c>
      <c r="Q41" s="26"/>
      <c r="R41" s="26"/>
      <c r="S41" s="26"/>
      <c r="T41" s="26"/>
      <c r="U41" s="26"/>
      <c r="V41" s="26"/>
      <c r="W41" s="26">
        <v>228028.73</v>
      </c>
      <c r="X41" s="26">
        <v>52120.85</v>
      </c>
    </row>
    <row r="42" spans="1:24" ht="26.1" customHeight="1" x14ac:dyDescent="0.2">
      <c r="A42" s="4">
        <v>26</v>
      </c>
      <c r="B42" s="14" t="s">
        <v>46</v>
      </c>
      <c r="C42" s="6"/>
      <c r="D42" s="6"/>
      <c r="E42" s="30">
        <f>F42++I42+M42+P42+W42+X42</f>
        <v>7096395.7100000009</v>
      </c>
      <c r="F42" s="1">
        <v>2926669.95</v>
      </c>
      <c r="G42" s="38">
        <v>0</v>
      </c>
      <c r="H42" s="39"/>
      <c r="I42" s="38">
        <v>1708134.32</v>
      </c>
      <c r="J42" s="39"/>
      <c r="K42" s="1">
        <v>0</v>
      </c>
      <c r="L42" s="1">
        <v>0</v>
      </c>
      <c r="M42" s="38">
        <v>1774061.58</v>
      </c>
      <c r="N42" s="39"/>
      <c r="O42" s="1">
        <v>80.16</v>
      </c>
      <c r="P42" s="1">
        <v>125568.51</v>
      </c>
      <c r="Q42" s="26"/>
      <c r="R42" s="26"/>
      <c r="S42" s="26"/>
      <c r="T42" s="26"/>
      <c r="U42" s="26"/>
      <c r="V42" s="26"/>
      <c r="W42" s="26">
        <v>457410.4</v>
      </c>
      <c r="X42" s="26">
        <v>104550.95</v>
      </c>
    </row>
    <row r="43" spans="1:24" ht="26.1" customHeight="1" x14ac:dyDescent="0.2">
      <c r="A43" s="4">
        <v>27</v>
      </c>
      <c r="B43" s="14" t="s">
        <v>47</v>
      </c>
      <c r="C43" s="31">
        <v>2001</v>
      </c>
      <c r="D43" s="6" t="s">
        <v>15</v>
      </c>
      <c r="E43" s="30">
        <f>F43++I43+M43+P43+W43+X43</f>
        <v>4222761.5600000005</v>
      </c>
      <c r="F43" s="1">
        <v>1749815.64</v>
      </c>
      <c r="G43" s="38">
        <v>0</v>
      </c>
      <c r="H43" s="39"/>
      <c r="I43" s="38">
        <v>1035775.23</v>
      </c>
      <c r="J43" s="39"/>
      <c r="K43" s="1">
        <v>0</v>
      </c>
      <c r="L43" s="1">
        <v>0</v>
      </c>
      <c r="M43" s="38">
        <v>990142.08</v>
      </c>
      <c r="N43" s="39"/>
      <c r="O43" s="1">
        <v>71.900000000000006</v>
      </c>
      <c r="P43" s="1">
        <v>112629.44</v>
      </c>
      <c r="Q43" s="26"/>
      <c r="R43" s="26"/>
      <c r="S43" s="26"/>
      <c r="T43" s="26"/>
      <c r="U43" s="26"/>
      <c r="V43" s="26"/>
      <c r="W43" s="26">
        <v>272185.37</v>
      </c>
      <c r="X43" s="26">
        <v>62213.8</v>
      </c>
    </row>
    <row r="44" spans="1:24" ht="26.1" customHeight="1" x14ac:dyDescent="0.2">
      <c r="A44" s="4">
        <v>28</v>
      </c>
      <c r="B44" s="14" t="s">
        <v>48</v>
      </c>
      <c r="C44" s="31">
        <v>2014</v>
      </c>
      <c r="D44" s="6" t="s">
        <v>19</v>
      </c>
      <c r="E44" s="30">
        <f>G44+W44+X44</f>
        <v>5790218.6599999992</v>
      </c>
      <c r="F44" s="1">
        <v>0</v>
      </c>
      <c r="G44" s="38">
        <v>5331693.0599999996</v>
      </c>
      <c r="H44" s="39"/>
      <c r="I44" s="38">
        <v>0</v>
      </c>
      <c r="J44" s="39"/>
      <c r="K44" s="1">
        <v>0</v>
      </c>
      <c r="L44" s="1">
        <v>0</v>
      </c>
      <c r="M44" s="38">
        <v>0</v>
      </c>
      <c r="N44" s="39"/>
      <c r="O44" s="1">
        <v>0</v>
      </c>
      <c r="P44" s="1">
        <v>0</v>
      </c>
      <c r="Q44" s="26"/>
      <c r="R44" s="26"/>
      <c r="S44" s="26"/>
      <c r="T44" s="26"/>
      <c r="U44" s="26"/>
      <c r="V44" s="26"/>
      <c r="W44" s="26">
        <v>373218.51</v>
      </c>
      <c r="X44" s="26">
        <v>85307.09</v>
      </c>
    </row>
    <row r="45" spans="1:24" ht="26.1" customHeight="1" x14ac:dyDescent="0.2">
      <c r="A45" s="4">
        <v>29</v>
      </c>
      <c r="B45" s="14" t="s">
        <v>49</v>
      </c>
      <c r="C45" s="31">
        <v>2014</v>
      </c>
      <c r="D45" s="6" t="s">
        <v>19</v>
      </c>
      <c r="E45" s="30">
        <f>G45+W45+X45</f>
        <v>11328496.550000001</v>
      </c>
      <c r="F45" s="1">
        <v>0</v>
      </c>
      <c r="G45" s="38">
        <v>10431396.460000001</v>
      </c>
      <c r="H45" s="39"/>
      <c r="I45" s="38">
        <v>0</v>
      </c>
      <c r="J45" s="39"/>
      <c r="K45" s="1">
        <v>0</v>
      </c>
      <c r="L45" s="1">
        <v>0</v>
      </c>
      <c r="M45" s="38">
        <v>0</v>
      </c>
      <c r="N45" s="39"/>
      <c r="O45" s="1">
        <v>0</v>
      </c>
      <c r="P45" s="1">
        <v>0</v>
      </c>
      <c r="Q45" s="26"/>
      <c r="R45" s="26"/>
      <c r="S45" s="26"/>
      <c r="T45" s="26"/>
      <c r="U45" s="26"/>
      <c r="V45" s="26"/>
      <c r="W45" s="26">
        <v>730197.75</v>
      </c>
      <c r="X45" s="26">
        <v>166902.34</v>
      </c>
    </row>
    <row r="46" spans="1:24" ht="26.1" customHeight="1" x14ac:dyDescent="0.2">
      <c r="A46" s="4">
        <v>30</v>
      </c>
      <c r="B46" s="14" t="s">
        <v>50</v>
      </c>
      <c r="C46" s="31">
        <v>1992</v>
      </c>
      <c r="D46" s="6" t="s">
        <v>19</v>
      </c>
      <c r="E46" s="30">
        <f>G46+W46+X46</f>
        <v>1484941.9000000001</v>
      </c>
      <c r="F46" s="1">
        <v>0</v>
      </c>
      <c r="G46" s="38">
        <v>1367349.81</v>
      </c>
      <c r="H46" s="39"/>
      <c r="I46" s="38">
        <v>0</v>
      </c>
      <c r="J46" s="39"/>
      <c r="K46" s="1">
        <v>0</v>
      </c>
      <c r="L46" s="1">
        <v>0</v>
      </c>
      <c r="M46" s="38">
        <v>0</v>
      </c>
      <c r="N46" s="39"/>
      <c r="O46" s="1">
        <v>0</v>
      </c>
      <c r="P46" s="1">
        <v>0</v>
      </c>
      <c r="Q46" s="26"/>
      <c r="R46" s="26"/>
      <c r="S46" s="26"/>
      <c r="T46" s="26"/>
      <c r="U46" s="26"/>
      <c r="V46" s="26"/>
      <c r="W46" s="26">
        <v>95714.49</v>
      </c>
      <c r="X46" s="26">
        <v>21877.599999999999</v>
      </c>
    </row>
    <row r="47" spans="1:24" ht="26.1" customHeight="1" x14ac:dyDescent="0.2">
      <c r="A47" s="4">
        <v>31</v>
      </c>
      <c r="B47" s="29" t="s">
        <v>60</v>
      </c>
      <c r="C47" s="6"/>
      <c r="D47" s="6"/>
      <c r="E47" s="30">
        <f>G47+W47+X47</f>
        <v>1932993.67</v>
      </c>
      <c r="F47" s="1">
        <v>0</v>
      </c>
      <c r="G47" s="18">
        <v>1779920.5</v>
      </c>
      <c r="H47" s="19"/>
      <c r="I47" s="18">
        <v>0</v>
      </c>
      <c r="J47" s="19"/>
      <c r="K47" s="1">
        <v>0</v>
      </c>
      <c r="L47" s="1">
        <v>0</v>
      </c>
      <c r="M47" s="18">
        <v>0</v>
      </c>
      <c r="N47" s="19"/>
      <c r="O47" s="1">
        <v>0</v>
      </c>
      <c r="P47" s="1">
        <v>0</v>
      </c>
      <c r="Q47" s="26"/>
      <c r="R47" s="26"/>
      <c r="S47" s="26"/>
      <c r="T47" s="26"/>
      <c r="U47" s="26"/>
      <c r="V47" s="26"/>
      <c r="W47" s="26">
        <v>124594.44</v>
      </c>
      <c r="X47" s="26">
        <v>28478.73</v>
      </c>
    </row>
    <row r="48" spans="1:24" ht="26.1" customHeight="1" x14ac:dyDescent="0.2">
      <c r="A48" s="4">
        <v>32</v>
      </c>
      <c r="B48" s="29" t="s">
        <v>61</v>
      </c>
      <c r="C48" s="6"/>
      <c r="D48" s="6"/>
      <c r="E48" s="30">
        <f>F48+I48+M48+P48+W48+X48</f>
        <v>6215733.5199999996</v>
      </c>
      <c r="F48" s="1">
        <v>2495375.02</v>
      </c>
      <c r="G48" s="18">
        <v>0</v>
      </c>
      <c r="H48" s="19"/>
      <c r="I48" s="18">
        <v>1720117.37</v>
      </c>
      <c r="J48" s="19"/>
      <c r="K48" s="1">
        <v>0</v>
      </c>
      <c r="L48" s="1">
        <v>0</v>
      </c>
      <c r="M48" s="18">
        <v>1291375.8700000001</v>
      </c>
      <c r="N48" s="19"/>
      <c r="O48" s="1">
        <v>138.30000000000001</v>
      </c>
      <c r="P48" s="1">
        <v>216643.27</v>
      </c>
      <c r="Q48" s="26"/>
      <c r="R48" s="26"/>
      <c r="S48" s="26"/>
      <c r="T48" s="26"/>
      <c r="U48" s="26"/>
      <c r="V48" s="26"/>
      <c r="W48" s="26">
        <v>400645.81</v>
      </c>
      <c r="X48" s="26">
        <v>91576.18</v>
      </c>
    </row>
    <row r="49" spans="1:24" ht="26.1" customHeight="1" x14ac:dyDescent="0.2">
      <c r="A49" s="4">
        <v>33</v>
      </c>
      <c r="B49" s="29" t="s">
        <v>62</v>
      </c>
      <c r="C49" s="4"/>
      <c r="D49" s="4"/>
      <c r="E49" s="30">
        <f>F49+I49+M49+P49+W49+X49</f>
        <v>6847633.3799999999</v>
      </c>
      <c r="F49" s="1">
        <v>2522009</v>
      </c>
      <c r="G49" s="38">
        <v>0</v>
      </c>
      <c r="H49" s="39"/>
      <c r="I49" s="38">
        <v>2194913.09</v>
      </c>
      <c r="J49" s="39"/>
      <c r="K49" s="1">
        <v>0</v>
      </c>
      <c r="L49" s="1">
        <v>0</v>
      </c>
      <c r="M49" s="38">
        <v>1435107.27</v>
      </c>
      <c r="N49" s="39"/>
      <c r="O49" s="1">
        <v>97.89</v>
      </c>
      <c r="P49" s="1">
        <v>153342.07999999999</v>
      </c>
      <c r="Q49" s="26"/>
      <c r="R49" s="26"/>
      <c r="S49" s="26"/>
      <c r="T49" s="26"/>
      <c r="U49" s="26"/>
      <c r="V49" s="26"/>
      <c r="W49" s="26">
        <v>441376</v>
      </c>
      <c r="X49" s="26">
        <v>100885.94</v>
      </c>
    </row>
    <row r="50" spans="1:24" ht="26.1" customHeight="1" x14ac:dyDescent="0.2">
      <c r="A50" s="4">
        <v>34</v>
      </c>
      <c r="B50" s="29" t="s">
        <v>63</v>
      </c>
      <c r="C50" s="4"/>
      <c r="D50" s="4"/>
      <c r="E50" s="30">
        <f>F50+I50+M50+P50+W50+X50</f>
        <v>5982951.7200000007</v>
      </c>
      <c r="F50" s="1">
        <v>2348390.54</v>
      </c>
      <c r="G50" s="38">
        <v>0</v>
      </c>
      <c r="H50" s="39"/>
      <c r="I50" s="38">
        <v>1654079.77</v>
      </c>
      <c r="J50" s="39"/>
      <c r="K50" s="1">
        <v>0</v>
      </c>
      <c r="L50" s="1">
        <v>0</v>
      </c>
      <c r="M50" s="38">
        <v>1331953.22</v>
      </c>
      <c r="N50" s="39"/>
      <c r="O50" s="1">
        <v>111.55</v>
      </c>
      <c r="P50" s="1">
        <v>174740.11</v>
      </c>
      <c r="Q50" s="26"/>
      <c r="R50" s="26"/>
      <c r="S50" s="26"/>
      <c r="T50" s="26"/>
      <c r="U50" s="26"/>
      <c r="V50" s="26"/>
      <c r="W50" s="26">
        <v>385641.46</v>
      </c>
      <c r="X50" s="26">
        <v>88146.62</v>
      </c>
    </row>
    <row r="51" spans="1:24" ht="26.1" customHeight="1" x14ac:dyDescent="0.2">
      <c r="A51" s="4">
        <v>35</v>
      </c>
      <c r="B51" s="29" t="s">
        <v>64</v>
      </c>
      <c r="C51" s="4"/>
      <c r="D51" s="4"/>
      <c r="E51" s="30">
        <f>F51+I51+M51+P51+W51+X51</f>
        <v>3689881.66</v>
      </c>
      <c r="F51" s="1">
        <v>1468388.8</v>
      </c>
      <c r="G51" s="38">
        <v>0</v>
      </c>
      <c r="H51" s="39"/>
      <c r="I51" s="38">
        <v>949146.66</v>
      </c>
      <c r="J51" s="39"/>
      <c r="K51" s="1">
        <v>0</v>
      </c>
      <c r="L51" s="1">
        <v>0</v>
      </c>
      <c r="M51" s="38">
        <v>871557.68</v>
      </c>
      <c r="N51" s="39"/>
      <c r="O51" s="1">
        <v>69.319999999999993</v>
      </c>
      <c r="P51" s="1">
        <v>108587.94</v>
      </c>
      <c r="Q51" s="26"/>
      <c r="R51" s="26"/>
      <c r="S51" s="26"/>
      <c r="T51" s="26"/>
      <c r="U51" s="26"/>
      <c r="V51" s="26"/>
      <c r="W51" s="26">
        <v>237837.68</v>
      </c>
      <c r="X51" s="26">
        <v>54362.9</v>
      </c>
    </row>
    <row r="52" spans="1:24" s="13" customFormat="1" ht="39" customHeight="1" x14ac:dyDescent="0.2">
      <c r="A52" s="47" t="s">
        <v>13</v>
      </c>
      <c r="B52" s="48"/>
      <c r="C52" s="11" t="s">
        <v>14</v>
      </c>
      <c r="D52" s="11" t="s">
        <v>14</v>
      </c>
      <c r="E52" s="12">
        <f>SUM(E17:E51)</f>
        <v>270889244.94</v>
      </c>
      <c r="F52" s="12">
        <f>SUM(F17:F51)</f>
        <v>70497275.110000014</v>
      </c>
      <c r="G52" s="44">
        <f>SUM(G17:H51)</f>
        <v>99267495.790000021</v>
      </c>
      <c r="H52" s="45"/>
      <c r="I52" s="44">
        <f>SUM(I17:J51)</f>
        <v>43476246.399999984</v>
      </c>
      <c r="J52" s="45"/>
      <c r="K52" s="12">
        <v>0</v>
      </c>
      <c r="L52" s="12">
        <v>0</v>
      </c>
      <c r="M52" s="44">
        <f>SUM(M17:N51)</f>
        <v>33481346.449999996</v>
      </c>
      <c r="N52" s="45"/>
      <c r="O52" s="12">
        <f>SUM(O17:O51)</f>
        <v>1733.3500000000004</v>
      </c>
      <c r="P52" s="12">
        <f>SUM(P17:P51)</f>
        <v>2715246.6899999995</v>
      </c>
      <c r="Q52" s="28"/>
      <c r="R52" s="28"/>
      <c r="S52" s="28"/>
      <c r="T52" s="28"/>
      <c r="U52" s="28"/>
      <c r="V52" s="28"/>
      <c r="W52" s="33">
        <f>SUM(W17:W51)</f>
        <v>17460632.729999997</v>
      </c>
      <c r="X52" s="33">
        <f>SUM(X17:X51)</f>
        <v>3991001.77</v>
      </c>
    </row>
    <row r="54" spans="1:24" ht="24" customHeight="1" x14ac:dyDescent="0.2">
      <c r="A54" s="34"/>
      <c r="B54" s="35" t="s">
        <v>14</v>
      </c>
      <c r="C54" s="35" t="s">
        <v>14</v>
      </c>
      <c r="D54" s="35" t="s">
        <v>14</v>
      </c>
      <c r="E54" s="35" t="s">
        <v>14</v>
      </c>
      <c r="F54" s="35" t="s">
        <v>14</v>
      </c>
      <c r="G54" s="35" t="s">
        <v>14</v>
      </c>
      <c r="H54" s="8" t="s">
        <v>14</v>
      </c>
      <c r="I54" s="5" t="s">
        <v>14</v>
      </c>
      <c r="J54" s="5" t="s">
        <v>14</v>
      </c>
      <c r="K54" s="5" t="s">
        <v>14</v>
      </c>
      <c r="L54" s="5" t="s">
        <v>14</v>
      </c>
      <c r="M54" s="5" t="s">
        <v>14</v>
      </c>
    </row>
    <row r="55" spans="1:24" ht="65.25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</row>
    <row r="56" spans="1:24" ht="15.75" x14ac:dyDescent="0.25">
      <c r="A56" s="15"/>
      <c r="B56" s="15"/>
      <c r="C56" s="15"/>
      <c r="D56" s="15"/>
      <c r="E56" s="15"/>
      <c r="F56" s="15"/>
      <c r="G56" s="9"/>
    </row>
    <row r="57" spans="1:24" ht="15.75" x14ac:dyDescent="0.25">
      <c r="A57" s="15"/>
      <c r="B57" s="15"/>
      <c r="C57" s="15"/>
      <c r="D57" s="15"/>
      <c r="E57" s="15"/>
      <c r="F57" s="15"/>
      <c r="G57" s="9"/>
    </row>
    <row r="58" spans="1:24" ht="15.75" x14ac:dyDescent="0.25">
      <c r="A58" s="15"/>
      <c r="B58" s="15"/>
      <c r="C58" s="15"/>
      <c r="D58" s="15"/>
      <c r="E58" s="15"/>
      <c r="F58" s="15"/>
      <c r="G58" s="9"/>
    </row>
    <row r="59" spans="1:24" ht="15.75" x14ac:dyDescent="0.25">
      <c r="A59" s="15"/>
      <c r="B59" s="16"/>
      <c r="C59" s="15"/>
      <c r="D59" s="15"/>
      <c r="E59" s="15"/>
      <c r="F59" s="15"/>
      <c r="G59" s="9"/>
    </row>
    <row r="60" spans="1:24" x14ac:dyDescent="0.2">
      <c r="A60" s="9"/>
      <c r="B60" s="9"/>
      <c r="C60" s="9"/>
      <c r="D60" s="9"/>
      <c r="E60" s="9"/>
      <c r="F60" s="9"/>
      <c r="G60" s="9"/>
    </row>
  </sheetData>
  <mergeCells count="133">
    <mergeCell ref="V5:Z5"/>
    <mergeCell ref="V6:Z6"/>
    <mergeCell ref="V7:Y7"/>
    <mergeCell ref="A12:V12"/>
    <mergeCell ref="G15:H15"/>
    <mergeCell ref="V8:Y8"/>
    <mergeCell ref="G14:H14"/>
    <mergeCell ref="I14:J14"/>
    <mergeCell ref="K14:L14"/>
    <mergeCell ref="M14:N14"/>
    <mergeCell ref="O14:P14"/>
    <mergeCell ref="A13:A15"/>
    <mergeCell ref="B13:B15"/>
    <mergeCell ref="C13:D13"/>
    <mergeCell ref="E13:E14"/>
    <mergeCell ref="F13:P13"/>
    <mergeCell ref="C14:C15"/>
    <mergeCell ref="D14:D15"/>
    <mergeCell ref="M15:N15"/>
    <mergeCell ref="M16:N16"/>
    <mergeCell ref="Q13:X13"/>
    <mergeCell ref="Q14:V14"/>
    <mergeCell ref="G20:H20"/>
    <mergeCell ref="G21:H21"/>
    <mergeCell ref="G22:H22"/>
    <mergeCell ref="G23:H23"/>
    <mergeCell ref="G24:H24"/>
    <mergeCell ref="G16:H16"/>
    <mergeCell ref="G17:H17"/>
    <mergeCell ref="G18:H18"/>
    <mergeCell ref="G19:H19"/>
    <mergeCell ref="G38:H38"/>
    <mergeCell ref="G39:H39"/>
    <mergeCell ref="G40:H40"/>
    <mergeCell ref="G31:H31"/>
    <mergeCell ref="G32:H32"/>
    <mergeCell ref="G33:H33"/>
    <mergeCell ref="G34:H34"/>
    <mergeCell ref="G35:H35"/>
    <mergeCell ref="G25:H25"/>
    <mergeCell ref="G26:H26"/>
    <mergeCell ref="G27:H27"/>
    <mergeCell ref="G28:H28"/>
    <mergeCell ref="G30:H30"/>
    <mergeCell ref="G46:H46"/>
    <mergeCell ref="G45:H45"/>
    <mergeCell ref="G52:H52"/>
    <mergeCell ref="A55:W55"/>
    <mergeCell ref="A52:B52"/>
    <mergeCell ref="M52:N52"/>
    <mergeCell ref="G41:H41"/>
    <mergeCell ref="G42:H42"/>
    <mergeCell ref="G43:H43"/>
    <mergeCell ref="G44:H44"/>
    <mergeCell ref="I44:J44"/>
    <mergeCell ref="I45:J45"/>
    <mergeCell ref="I46:J46"/>
    <mergeCell ref="I52:J52"/>
    <mergeCell ref="M44:N44"/>
    <mergeCell ref="M45:N45"/>
    <mergeCell ref="M46:N46"/>
    <mergeCell ref="G49:H49"/>
    <mergeCell ref="I49:J49"/>
    <mergeCell ref="M49:N49"/>
    <mergeCell ref="G50:H50"/>
    <mergeCell ref="I50:J50"/>
    <mergeCell ref="M50:N50"/>
    <mergeCell ref="G51:H51"/>
    <mergeCell ref="I37:J37"/>
    <mergeCell ref="I38:J38"/>
    <mergeCell ref="I29:J29"/>
    <mergeCell ref="I30:J30"/>
    <mergeCell ref="I31:J31"/>
    <mergeCell ref="I32:J32"/>
    <mergeCell ref="I33:J33"/>
    <mergeCell ref="G29:H29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G36:H36"/>
    <mergeCell ref="G37:H37"/>
    <mergeCell ref="M29:N29"/>
    <mergeCell ref="M30:N30"/>
    <mergeCell ref="M31:N31"/>
    <mergeCell ref="M42:N42"/>
    <mergeCell ref="M43:N43"/>
    <mergeCell ref="M37:N37"/>
    <mergeCell ref="M38:N38"/>
    <mergeCell ref="M39:N39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V1:X1"/>
    <mergeCell ref="V2:X2"/>
    <mergeCell ref="V3:X3"/>
    <mergeCell ref="V4:X4"/>
    <mergeCell ref="I51:J51"/>
    <mergeCell ref="M51:N51"/>
    <mergeCell ref="M40:N40"/>
    <mergeCell ref="M41:N41"/>
    <mergeCell ref="M26:N26"/>
    <mergeCell ref="I39:J39"/>
    <mergeCell ref="I40:J40"/>
    <mergeCell ref="I41:J41"/>
    <mergeCell ref="I42:J42"/>
    <mergeCell ref="I43:J43"/>
    <mergeCell ref="I34:J34"/>
    <mergeCell ref="I35:J35"/>
    <mergeCell ref="I36:J36"/>
    <mergeCell ref="M32:N32"/>
    <mergeCell ref="M33:N33"/>
    <mergeCell ref="M34:N34"/>
    <mergeCell ref="M35:N35"/>
    <mergeCell ref="M36:N36"/>
    <mergeCell ref="M27:N27"/>
    <mergeCell ref="M28:N28"/>
  </mergeCells>
  <phoneticPr fontId="4" type="noConversion"/>
  <pageMargins left="0.25" right="0.25" top="0.75" bottom="0.75" header="0.3" footer="0.3"/>
  <pageSetup paperSize="9" scale="57" fitToHeight="0" orientation="landscape" r:id="rId1"/>
  <headerFooter alignWithMargins="0"/>
  <ignoredErrors>
    <ignoredError sqref="O52:P52 W52:X52 F52" formulaRange="1"/>
    <ignoredError sqref="E31 E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Mironov_A.B</dc:creator>
  <cp:lastModifiedBy>Татьяна Побежимова</cp:lastModifiedBy>
  <cp:lastPrinted>2016-09-19T11:01:20Z</cp:lastPrinted>
  <dcterms:created xsi:type="dcterms:W3CDTF">2015-04-13T04:46:31Z</dcterms:created>
  <dcterms:modified xsi:type="dcterms:W3CDTF">2022-11-29T13:25:36Z</dcterms:modified>
</cp:coreProperties>
</file>